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tabRatio="940" activeTab="0"/>
  </bookViews>
  <sheets>
    <sheet name="TR_T" sheetId="1" r:id="rId1"/>
    <sheet name="OE_T" sheetId="2" r:id="rId2"/>
    <sheet name="SW_T" sheetId="3" r:id="rId3"/>
    <sheet name="EB_T" sheetId="4" r:id="rId4"/>
    <sheet name="PF_T" sheetId="5" r:id="rId5"/>
    <sheet name="SE_T" sheetId="6" r:id="rId6"/>
    <sheet name="PS_T" sheetId="7" r:id="rId7"/>
    <sheet name="DRL_T" sheetId="8" r:id="rId8"/>
    <sheet name="ODE_T" sheetId="9" r:id="rId9"/>
    <sheet name="SW_FTE" sheetId="10" r:id="rId10"/>
    <sheet name="EB_FTE" sheetId="11" r:id="rId11"/>
    <sheet name="PH_T" sheetId="12" r:id="rId12"/>
    <sheet name="Resp. Thy." sheetId="13" r:id="rId13"/>
  </sheets>
  <definedNames>
    <definedName name="\a">#REF!</definedName>
    <definedName name="\q">#REF!</definedName>
    <definedName name="BK3.169">#REF!</definedName>
    <definedName name="BK3.170">#REF!</definedName>
    <definedName name="BK3.171">#REF!</definedName>
    <definedName name="BK3.172">#REF!</definedName>
    <definedName name="BK3.173">#REF!</definedName>
    <definedName name="BK3.174">#REF!</definedName>
    <definedName name="BK3.175">#REF!</definedName>
    <definedName name="BK3.176">#REF!</definedName>
    <definedName name="BK3.177">#REF!</definedName>
    <definedName name="BK3.178">#REF!</definedName>
    <definedName name="BK3.179">#REF!</definedName>
    <definedName name="BK3.180">#REF!</definedName>
    <definedName name="BK3.181">#REF!</definedName>
    <definedName name="BK3.182">#REF!</definedName>
    <definedName name="BK3.183">#REF!</definedName>
    <definedName name="BK3.184">#REF!</definedName>
    <definedName name="BK3.185">#REF!</definedName>
    <definedName name="BK3.186">#REF!</definedName>
    <definedName name="BK3.187">#REF!</definedName>
    <definedName name="BK3.188">#REF!</definedName>
    <definedName name="BK3.189">#REF!</definedName>
    <definedName name="BK3.190">#REF!</definedName>
    <definedName name="BK3.191">#REF!</definedName>
    <definedName name="BK3.192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<sst xmlns="http://schemas.openxmlformats.org/spreadsheetml/2006/main" count="440" uniqueCount="167">
  <si>
    <t>GROSS</t>
  </si>
  <si>
    <t>PER</t>
  </si>
  <si>
    <t>REVENUE</t>
  </si>
  <si>
    <t>U O M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</si>
  <si>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</si>
  <si>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</si>
  <si>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</si>
  <si>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</si>
  <si>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</si>
  <si>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</si>
  <si>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</si>
  <si>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</si>
  <si>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</si>
  <si>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</si>
  <si>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</si>
  <si>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</si>
  <si>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</si>
  <si>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</si>
  <si>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</si>
  <si>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</si>
  <si>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</si>
  <si>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LICNO</t>
  </si>
  <si>
    <t>HOSPITAL</t>
  </si>
  <si>
    <t>Page</t>
  </si>
  <si>
    <t>BK3.169</t>
  </si>
  <si>
    <t>BK3.171</t>
  </si>
  <si>
    <t>BK3.173</t>
  </si>
  <si>
    <t>BK3.175</t>
  </si>
  <si>
    <t>BK3.177</t>
  </si>
  <si>
    <t>BK3.179</t>
  </si>
  <si>
    <t>BK3.181</t>
  </si>
  <si>
    <t>BK3.183</t>
  </si>
  <si>
    <t>BK3.185</t>
  </si>
  <si>
    <t>BK3.187</t>
  </si>
  <si>
    <t>BK3.189</t>
  </si>
  <si>
    <t>BK3.191</t>
  </si>
  <si>
    <t>RESPIRATORY THERAPY (ACCOUNT 7180)</t>
  </si>
  <si>
    <t>TOTAL OPERATING EXP / TREATMENT</t>
  </si>
  <si>
    <t>SALARIES AND WAGES / TREATMENT</t>
  </si>
  <si>
    <t>EMPLOYEE BENEFITS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</si>
  <si>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</si>
  <si>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</si>
  <si>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</si>
  <si>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</si>
  <si>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</si>
  <si>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</si>
  <si>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</si>
  <si>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</si>
  <si>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TOTAL REVENUE / TREATMENT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</si>
  <si>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</si>
  <si>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</si>
  <si>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</si>
  <si>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</si>
  <si>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</si>
  <si>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</si>
  <si>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</si>
  <si>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</si>
  <si>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</si>
  <si>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</si>
  <si>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</si>
  <si>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</si>
  <si>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</si>
  <si>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</si>
  <si>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</si>
  <si>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</si>
  <si>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</si>
  <si>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</si>
  <si>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</si>
  <si>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</si>
  <si>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</si>
  <si>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AUBURN REGIONAL MEDICAL CENTER</t>
  </si>
  <si>
    <t>CAPITAL MEDICAL CENTER</t>
  </si>
  <si>
    <t>CASCADE VALLEY HOSPITAL</t>
  </si>
  <si>
    <t>CENTRAL WASHINGTON HOSPITAL</t>
  </si>
  <si>
    <t>COULEE COMMUNITY HOSPITAL</t>
  </si>
  <si>
    <t>DAYTON GENERAL HOSPITAL</t>
  </si>
  <si>
    <t>DEACONESS MEDICAL CENTER</t>
  </si>
  <si>
    <t>EVERGREEN HOSPITAL MEDICAL CENTER</t>
  </si>
  <si>
    <t>FERRY COUNTY MEMORIAL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</si>
  <si>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</si>
  <si>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</si>
  <si>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</si>
  <si>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</si>
  <si>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</si>
  <si>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</si>
  <si>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</si>
  <si>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</si>
  <si>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</si>
  <si>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LAKE CHELAN COMMUNITY HOSPITAL</t>
  </si>
  <si>
    <t>LINCOLN HOSPITAL</t>
  </si>
  <si>
    <t>LOURDES MEDICAL CENTER</t>
  </si>
  <si>
    <t>MASON GENERAL HOSPITAL</t>
  </si>
  <si>
    <t>NEWPORT COMMUNITY HOSPITAL</t>
  </si>
  <si>
    <t>NORTH VALLEY HOSPITAL</t>
  </si>
  <si>
    <t>OCEAN BEACH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</si>
  <si>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</si>
  <si>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</si>
  <si>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</si>
  <si>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</si>
  <si>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</si>
  <si>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</si>
  <si>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</si>
  <si>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</si>
  <si>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</si>
  <si>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</si>
  <si>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</si>
  <si>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</si>
  <si>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</si>
  <si>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</si>
  <si>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</si>
  <si>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</si>
  <si>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</si>
  <si>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</si>
  <si>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</si>
  <si>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</si>
  <si>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</si>
  <si>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</si>
  <si>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</si>
  <si>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</si>
  <si>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MORTON GENERAL HOSPITAL</t>
  </si>
  <si>
    <t>TOPPENISH COMMUNITY HOSPITAL</t>
  </si>
  <si>
    <t>SKAGIT VALLEY HOSPITAL</t>
  </si>
  <si>
    <t>UNITED GENERAL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</si>
  <si>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</si>
  <si>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</si>
  <si>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</si>
  <si>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</si>
  <si>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</si>
  <si>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</si>
  <si>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</si>
  <si>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</si>
  <si>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</si>
  <si>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</si>
  <si>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</si>
  <si>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</si>
  <si>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SNOQUALMIE VALLEY HOSPITAL</t>
  </si>
  <si>
    <t>UNIVERSITY OF WASHINGTON MEDICAL CENTER</t>
  </si>
  <si>
    <t>OKANOGAN-DOUGLAS DISTRICT HOSPITAL</t>
  </si>
  <si>
    <t>SWEDISH HEALTH SERVICES</t>
  </si>
  <si>
    <t>BHC FAIRFAX HOSPITAL</t>
  </si>
  <si>
    <t>CASCADE MEDICAL CENTER</t>
  </si>
  <si>
    <t>COLUMBIA BASIN HOSPITAL</t>
  </si>
  <si>
    <t>EAST ADAMS RURAL HOSPITAL</t>
  </si>
  <si>
    <t>ENUMCLAW REGIONAL HOSPITAL</t>
  </si>
  <si>
    <t>FORKS COMMUNITY HOSPITAL</t>
  </si>
  <si>
    <t>KLICKITAT VALLEY HOSPITAL</t>
  </si>
  <si>
    <t>LOURDES COUNSELING CENTER</t>
  </si>
  <si>
    <t>MARY BRIDGE CHILDRENS HEALTH CENTER</t>
  </si>
  <si>
    <t>ODESSA MEMORIAL HOSPITAL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</si>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</sst>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6.875" style="0" bestFit="1" customWidth="1"/>
    <col min="7" max="7" width="10.875" style="0" bestFit="1" customWidth="1"/>
    <col min="8" max="8" width="9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304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0</v>
      </c>
      <c r="F8" s="1" t="s">
        <v>1</v>
      </c>
      <c r="G8" s="1" t="s">
        <v>0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2</v>
      </c>
      <c r="E9" s="1" t="s">
        <v>3</v>
      </c>
      <c r="F9" s="1" t="s">
        <v>3</v>
      </c>
      <c r="G9" s="1" t="s">
        <v>2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Thy.'!S5,0)</f>
        <v>16545571</v>
      </c>
      <c r="E10" s="3">
        <f>ROUND(+'Resp. Thy.'!F5,0)</f>
        <v>122110</v>
      </c>
      <c r="F10" s="8">
        <f>IF(D10=0,"",IF(E10=0,"",ROUND(D10/E10,2)))</f>
        <v>135.5</v>
      </c>
      <c r="G10" s="3">
        <f>ROUND(+'Resp. Thy.'!S105,0)</f>
        <v>17779600</v>
      </c>
      <c r="H10" s="3">
        <f>ROUND(+'Resp. Thy.'!F105,0)</f>
        <v>123993</v>
      </c>
      <c r="I10" s="8">
        <f>IF(G10=0,"",IF(H10=0,"",ROUND(G10/H10,2)))</f>
        <v>143.39</v>
      </c>
      <c r="J10" s="8"/>
      <c r="K10" s="10">
        <f>IF(D10=0,"",IF(E10=0,"",IF(G10=0,"",IF(H10=0,"",ROUND(I10/F10-1,4)))))</f>
        <v>0.0582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Thy.'!S6,0)</f>
        <v>5243368</v>
      </c>
      <c r="E11" s="3">
        <f>ROUND(+'Resp. Thy.'!F6,0)</f>
        <v>44280</v>
      </c>
      <c r="F11" s="8">
        <f aca="true" t="shared" si="0" ref="F11:F74">IF(D11=0,"",IF(E11=0,"",ROUND(D11/E11,2)))</f>
        <v>118.41</v>
      </c>
      <c r="G11" s="3">
        <f>ROUND(+'Resp. Thy.'!S106,0)</f>
        <v>5487612</v>
      </c>
      <c r="H11" s="3">
        <f>ROUND(+'Resp. Thy.'!F106,0)</f>
        <v>42920</v>
      </c>
      <c r="I11" s="8">
        <f aca="true" t="shared" si="1" ref="I11:I74">IF(G11=0,"",IF(H11=0,"",ROUND(G11/H11,2)))</f>
        <v>127.86</v>
      </c>
      <c r="J11" s="8"/>
      <c r="K11" s="10">
        <f aca="true" t="shared" si="2" ref="K11:K74">IF(D11=0,"",IF(E11=0,"",IF(G11=0,"",IF(H11=0,"",ROUND(I11/F11-1,4)))))</f>
        <v>0.0798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Thy.'!S7,0)</f>
        <v>0</v>
      </c>
      <c r="E12" s="3">
        <f>ROUND(+'Resp. Thy.'!F7,0)</f>
        <v>0</v>
      </c>
      <c r="F12" s="8">
        <f t="shared" si="0"/>
      </c>
      <c r="G12" s="3">
        <f>ROUND(+'Resp. Thy.'!S107,0)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Thy.'!S8,0)</f>
        <v>2927113</v>
      </c>
      <c r="E13" s="3">
        <f>ROUND(+'Resp. Thy.'!F8,0)</f>
        <v>21949</v>
      </c>
      <c r="F13" s="8">
        <f t="shared" si="0"/>
        <v>133.36</v>
      </c>
      <c r="G13" s="3">
        <f>ROUND(+'Resp. Thy.'!S108,0)</f>
        <v>4138808</v>
      </c>
      <c r="H13" s="3">
        <f>ROUND(+'Resp. Thy.'!F108,0)</f>
        <v>20089</v>
      </c>
      <c r="I13" s="8">
        <f t="shared" si="1"/>
        <v>206.02</v>
      </c>
      <c r="J13" s="8"/>
      <c r="K13" s="10">
        <f t="shared" si="2"/>
        <v>0.5448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Thy.'!S9,0)</f>
        <v>22236429</v>
      </c>
      <c r="E14" s="3">
        <f>ROUND(+'Resp. Thy.'!F9,0)</f>
        <v>0</v>
      </c>
      <c r="F14" s="8">
        <f t="shared" si="0"/>
      </c>
      <c r="G14" s="3">
        <f>ROUND(+'Resp. Thy.'!S109,0)</f>
        <v>24099755</v>
      </c>
      <c r="H14" s="3">
        <f>ROUND(+'Resp. Thy.'!F109,0)</f>
        <v>42722</v>
      </c>
      <c r="I14" s="8">
        <f t="shared" si="1"/>
        <v>564.11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Thy.'!S10,0)</f>
        <v>1720318</v>
      </c>
      <c r="E15" s="3">
        <f>ROUND(+'Resp. Thy.'!F10,0)</f>
        <v>7473</v>
      </c>
      <c r="F15" s="8">
        <f t="shared" si="0"/>
        <v>230.2</v>
      </c>
      <c r="G15" s="3">
        <f>ROUND(+'Resp. Thy.'!S110,0)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Thy.'!S11,0)</f>
        <v>20534</v>
      </c>
      <c r="E16" s="3">
        <f>ROUND(+'Resp. Thy.'!F11,0)</f>
        <v>612</v>
      </c>
      <c r="F16" s="8">
        <f t="shared" si="0"/>
        <v>33.55</v>
      </c>
      <c r="G16" s="3">
        <f>ROUND(+'Resp. Thy.'!S111,0)</f>
        <v>5901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Thy.'!S12,0)</f>
        <v>4469340</v>
      </c>
      <c r="E17" s="3">
        <f>ROUND(+'Resp. Thy.'!F12,0)</f>
        <v>33434</v>
      </c>
      <c r="F17" s="8">
        <f t="shared" si="0"/>
        <v>133.68</v>
      </c>
      <c r="G17" s="3">
        <f>ROUND(+'Resp. Thy.'!S112,0)</f>
        <v>4601043</v>
      </c>
      <c r="H17" s="3">
        <f>ROUND(+'Resp. Thy.'!F112,0)</f>
        <v>28008</v>
      </c>
      <c r="I17" s="8">
        <f t="shared" si="1"/>
        <v>164.28</v>
      </c>
      <c r="J17" s="8"/>
      <c r="K17" s="10">
        <f t="shared" si="2"/>
        <v>0.2289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Thy.'!S13,0)</f>
        <v>1763577</v>
      </c>
      <c r="E18" s="3">
        <f>ROUND(+'Resp. Thy.'!F13,0)</f>
        <v>23431</v>
      </c>
      <c r="F18" s="8">
        <f t="shared" si="0"/>
        <v>75.27</v>
      </c>
      <c r="G18" s="3">
        <f>ROUND(+'Resp. Thy.'!S113,0)</f>
        <v>1672997</v>
      </c>
      <c r="H18" s="3">
        <f>ROUND(+'Resp. Thy.'!F113,0)</f>
        <v>24072</v>
      </c>
      <c r="I18" s="8">
        <f t="shared" si="1"/>
        <v>69.5</v>
      </c>
      <c r="J18" s="8"/>
      <c r="K18" s="10">
        <f t="shared" si="2"/>
        <v>-0.0767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Thy.'!S14,0)</f>
        <v>11224768</v>
      </c>
      <c r="E19" s="3">
        <f>ROUND(+'Resp. Thy.'!F14,0)</f>
        <v>21452</v>
      </c>
      <c r="F19" s="8">
        <f t="shared" si="0"/>
        <v>523.25</v>
      </c>
      <c r="G19" s="3">
        <f>ROUND(+'Resp. Thy.'!S114,0)</f>
        <v>10669303</v>
      </c>
      <c r="H19" s="3">
        <f>ROUND(+'Resp. Thy.'!F114,0)</f>
        <v>19658</v>
      </c>
      <c r="I19" s="8">
        <f t="shared" si="1"/>
        <v>542.75</v>
      </c>
      <c r="J19" s="8"/>
      <c r="K19" s="10">
        <f t="shared" si="2"/>
        <v>0.0373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Thy.'!S15,0)</f>
        <v>22404799</v>
      </c>
      <c r="E20" s="3">
        <f>ROUND(+'Resp. Thy.'!F15,0)</f>
        <v>38470</v>
      </c>
      <c r="F20" s="8">
        <f t="shared" si="0"/>
        <v>582.4</v>
      </c>
      <c r="G20" s="3">
        <f>ROUND(+'Resp. Thy.'!S115,0)</f>
        <v>24551742</v>
      </c>
      <c r="H20" s="3">
        <f>ROUND(+'Resp. Thy.'!F115,0)</f>
        <v>40111</v>
      </c>
      <c r="I20" s="8">
        <f t="shared" si="1"/>
        <v>612.09</v>
      </c>
      <c r="J20" s="8"/>
      <c r="K20" s="10">
        <f t="shared" si="2"/>
        <v>0.051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Thy.'!S16,0)</f>
        <v>26617795</v>
      </c>
      <c r="E21" s="3">
        <f>ROUND(+'Resp. Thy.'!F16,0)</f>
        <v>125631</v>
      </c>
      <c r="F21" s="8">
        <f t="shared" si="0"/>
        <v>211.87</v>
      </c>
      <c r="G21" s="3">
        <f>ROUND(+'Resp. Thy.'!S116,0)</f>
        <v>28345270</v>
      </c>
      <c r="H21" s="3">
        <f>ROUND(+'Resp. Thy.'!F116,0)</f>
        <v>147710</v>
      </c>
      <c r="I21" s="8">
        <f t="shared" si="1"/>
        <v>191.9</v>
      </c>
      <c r="J21" s="8"/>
      <c r="K21" s="10">
        <f t="shared" si="2"/>
        <v>-0.0943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Thy.'!S17,0)</f>
        <v>1195114</v>
      </c>
      <c r="E22" s="3">
        <f>ROUND(+'Resp. Thy.'!F17,0)</f>
        <v>46815</v>
      </c>
      <c r="F22" s="8">
        <f t="shared" si="0"/>
        <v>25.53</v>
      </c>
      <c r="G22" s="3">
        <f>ROUND(+'Resp. Thy.'!S117,0)</f>
        <v>1515410</v>
      </c>
      <c r="H22" s="3">
        <f>ROUND(+'Resp. Thy.'!F117,0)</f>
        <v>65384</v>
      </c>
      <c r="I22" s="8">
        <f t="shared" si="1"/>
        <v>23.18</v>
      </c>
      <c r="J22" s="8"/>
      <c r="K22" s="10">
        <f t="shared" si="2"/>
        <v>-0.092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Thy.'!S18,0)</f>
        <v>10998262</v>
      </c>
      <c r="E23" s="3">
        <f>ROUND(+'Resp. Thy.'!F18,0)</f>
        <v>53475</v>
      </c>
      <c r="F23" s="8">
        <f t="shared" si="0"/>
        <v>205.67</v>
      </c>
      <c r="G23" s="3">
        <f>ROUND(+'Resp. Thy.'!S118,0)</f>
        <v>7880893</v>
      </c>
      <c r="H23" s="3">
        <f>ROUND(+'Resp. Thy.'!F118,0)</f>
        <v>136905</v>
      </c>
      <c r="I23" s="8">
        <f t="shared" si="1"/>
        <v>57.56</v>
      </c>
      <c r="J23" s="8"/>
      <c r="K23" s="10">
        <f t="shared" si="2"/>
        <v>-0.7201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Thy.'!S19,0)</f>
        <v>1646831</v>
      </c>
      <c r="E24" s="3">
        <f>ROUND(+'Resp. Thy.'!F19,0)</f>
        <v>11530</v>
      </c>
      <c r="F24" s="8">
        <f t="shared" si="0"/>
        <v>142.83</v>
      </c>
      <c r="G24" s="3">
        <f>ROUND(+'Resp. Thy.'!S119,0)</f>
        <v>1547170</v>
      </c>
      <c r="H24" s="3">
        <f>ROUND(+'Resp. Thy.'!F119,0)</f>
        <v>10637</v>
      </c>
      <c r="I24" s="8">
        <f t="shared" si="1"/>
        <v>145.45</v>
      </c>
      <c r="J24" s="8"/>
      <c r="K24" s="10">
        <f t="shared" si="2"/>
        <v>0.0183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Thy.'!S20,0)</f>
        <v>8456813</v>
      </c>
      <c r="E25" s="3">
        <f>ROUND(+'Resp. Thy.'!F20,0)</f>
        <v>1037427</v>
      </c>
      <c r="F25" s="8">
        <f t="shared" si="0"/>
        <v>8.15</v>
      </c>
      <c r="G25" s="3">
        <f>ROUND(+'Resp. Thy.'!S120,0)</f>
        <v>10153733</v>
      </c>
      <c r="H25" s="3">
        <f>ROUND(+'Resp. Thy.'!F120,0)</f>
        <v>1333486</v>
      </c>
      <c r="I25" s="8">
        <f t="shared" si="1"/>
        <v>7.61</v>
      </c>
      <c r="J25" s="8"/>
      <c r="K25" s="10">
        <f t="shared" si="2"/>
        <v>-0.0663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Thy.'!S21,0)</f>
        <v>2300452</v>
      </c>
      <c r="E26" s="3">
        <f>ROUND(+'Resp. Thy.'!F21,0)</f>
        <v>9873</v>
      </c>
      <c r="F26" s="8">
        <f t="shared" si="0"/>
        <v>233</v>
      </c>
      <c r="G26" s="3">
        <f>ROUND(+'Resp. Thy.'!S121,0)</f>
        <v>2469761</v>
      </c>
      <c r="H26" s="3">
        <f>ROUND(+'Resp. Thy.'!F121,0)</f>
        <v>9687</v>
      </c>
      <c r="I26" s="8">
        <f t="shared" si="1"/>
        <v>254.96</v>
      </c>
      <c r="J26" s="8"/>
      <c r="K26" s="10">
        <f t="shared" si="2"/>
        <v>0.0942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Thy.'!S22,0)</f>
        <v>0</v>
      </c>
      <c r="E27" s="3">
        <f>ROUND(+'Resp. Thy.'!F22,0)</f>
        <v>0</v>
      </c>
      <c r="F27" s="8">
        <f t="shared" si="0"/>
      </c>
      <c r="G27" s="3">
        <f>ROUND(+'Resp. Thy.'!S122,0)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Thy.'!S23,0)</f>
        <v>503839</v>
      </c>
      <c r="E28" s="3">
        <f>ROUND(+'Resp. Thy.'!F23,0)</f>
        <v>3205</v>
      </c>
      <c r="F28" s="8">
        <f t="shared" si="0"/>
        <v>157.2</v>
      </c>
      <c r="G28" s="3">
        <f>ROUND(+'Resp. Thy.'!S123,0)</f>
        <v>492928</v>
      </c>
      <c r="H28" s="3">
        <f>ROUND(+'Resp. Thy.'!F123,0)</f>
        <v>2981</v>
      </c>
      <c r="I28" s="8">
        <f t="shared" si="1"/>
        <v>165.36</v>
      </c>
      <c r="J28" s="8"/>
      <c r="K28" s="10">
        <f t="shared" si="2"/>
        <v>0.0519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Thy.'!S24,0)</f>
        <v>9776575</v>
      </c>
      <c r="E29" s="3">
        <f>ROUND(+'Resp. Thy.'!F24,0)</f>
        <v>37763</v>
      </c>
      <c r="F29" s="8">
        <f t="shared" si="0"/>
        <v>258.89</v>
      </c>
      <c r="G29" s="3">
        <f>ROUND(+'Resp. Thy.'!S124,0)</f>
        <v>14760082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Thy.'!S25,0)</f>
        <v>0</v>
      </c>
      <c r="E30" s="3">
        <f>ROUND(+'Resp. Thy.'!F25,0)</f>
        <v>0</v>
      </c>
      <c r="F30" s="8">
        <f t="shared" si="0"/>
      </c>
      <c r="G30" s="3">
        <f>ROUND(+'Resp. Thy.'!S125,0)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Thy.'!S26,0)</f>
        <v>247339</v>
      </c>
      <c r="E31" s="3">
        <f>ROUND(+'Resp. Thy.'!F26,0)</f>
        <v>3636</v>
      </c>
      <c r="F31" s="8">
        <f t="shared" si="0"/>
        <v>68.03</v>
      </c>
      <c r="G31" s="3">
        <f>ROUND(+'Resp. Thy.'!S126,0)</f>
        <v>138288</v>
      </c>
      <c r="H31" s="3">
        <f>ROUND(+'Resp. Thy.'!F126,0)</f>
        <v>2208</v>
      </c>
      <c r="I31" s="8">
        <f t="shared" si="1"/>
        <v>62.63</v>
      </c>
      <c r="J31" s="8"/>
      <c r="K31" s="10">
        <f t="shared" si="2"/>
        <v>-0.0794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Thy.'!S27,0)</f>
        <v>4959191</v>
      </c>
      <c r="E32" s="3">
        <f>ROUND(+'Resp. Thy.'!F27,0)</f>
        <v>43371</v>
      </c>
      <c r="F32" s="8">
        <f t="shared" si="0"/>
        <v>114.34</v>
      </c>
      <c r="G32" s="3">
        <f>ROUND(+'Resp. Thy.'!S127,0)</f>
        <v>5238803</v>
      </c>
      <c r="H32" s="3">
        <f>ROUND(+'Resp. Thy.'!F127,0)</f>
        <v>44307</v>
      </c>
      <c r="I32" s="8">
        <f t="shared" si="1"/>
        <v>118.24</v>
      </c>
      <c r="J32" s="8"/>
      <c r="K32" s="10">
        <f t="shared" si="2"/>
        <v>0.0341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Thy.'!S28,0)</f>
        <v>3109003</v>
      </c>
      <c r="E33" s="3">
        <f>ROUND(+'Resp. Thy.'!F28,0)</f>
        <v>15990</v>
      </c>
      <c r="F33" s="8">
        <f t="shared" si="0"/>
        <v>194.43</v>
      </c>
      <c r="G33" s="3">
        <f>ROUND(+'Resp. Thy.'!S128,0)</f>
        <v>3161129</v>
      </c>
      <c r="H33" s="3">
        <f>ROUND(+'Resp. Thy.'!F128,0)</f>
        <v>15528</v>
      </c>
      <c r="I33" s="8">
        <f t="shared" si="1"/>
        <v>203.58</v>
      </c>
      <c r="J33" s="8"/>
      <c r="K33" s="10">
        <f t="shared" si="2"/>
        <v>0.0471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Thy.'!S29,0)</f>
        <v>804713</v>
      </c>
      <c r="E34" s="3">
        <f>ROUND(+'Resp. Thy.'!F29,0)</f>
        <v>259038</v>
      </c>
      <c r="F34" s="8">
        <f t="shared" si="0"/>
        <v>3.11</v>
      </c>
      <c r="G34" s="3">
        <f>ROUND(+'Resp. Thy.'!S129,0)</f>
        <v>853077</v>
      </c>
      <c r="H34" s="3">
        <f>ROUND(+'Resp. Thy.'!F129,0)</f>
        <v>285248</v>
      </c>
      <c r="I34" s="8">
        <f t="shared" si="1"/>
        <v>2.99</v>
      </c>
      <c r="J34" s="8"/>
      <c r="K34" s="10">
        <f t="shared" si="2"/>
        <v>-0.0386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Thy.'!S30,0)</f>
        <v>179712</v>
      </c>
      <c r="E35" s="3">
        <f>ROUND(+'Resp. Thy.'!F30,0)</f>
        <v>0</v>
      </c>
      <c r="F35" s="8">
        <f t="shared" si="0"/>
      </c>
      <c r="G35" s="3">
        <f>ROUND(+'Resp. Thy.'!S130,0)</f>
        <v>363379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Thy.'!S31,0)</f>
        <v>0</v>
      </c>
      <c r="E36" s="3">
        <f>ROUND(+'Resp. Thy.'!F31,0)</f>
        <v>0</v>
      </c>
      <c r="F36" s="8">
        <f t="shared" si="0"/>
      </c>
      <c r="G36" s="3">
        <f>ROUND(+'Resp. Thy.'!S131,0)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Thy.'!S32,0)</f>
        <v>10262931</v>
      </c>
      <c r="E37" s="3">
        <f>ROUND(+'Resp. Thy.'!F32,0)</f>
        <v>417564</v>
      </c>
      <c r="F37" s="8">
        <f t="shared" si="0"/>
        <v>24.58</v>
      </c>
      <c r="G37" s="3">
        <f>ROUND(+'Resp. Thy.'!S132,0)</f>
        <v>21227909</v>
      </c>
      <c r="H37" s="3">
        <f>ROUND(+'Resp. Thy.'!F132,0)</f>
        <v>423948</v>
      </c>
      <c r="I37" s="8">
        <f t="shared" si="1"/>
        <v>50.07</v>
      </c>
      <c r="J37" s="8"/>
      <c r="K37" s="10">
        <f t="shared" si="2"/>
        <v>1.037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Thy.'!S33,0)</f>
        <v>1343</v>
      </c>
      <c r="E38" s="3">
        <f>ROUND(+'Resp. Thy.'!F33,0)</f>
        <v>0</v>
      </c>
      <c r="F38" s="8">
        <f t="shared" si="0"/>
      </c>
      <c r="G38" s="3">
        <f>ROUND(+'Resp. Thy.'!S133,0)</f>
        <v>1134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Thy.'!S34,0)</f>
        <v>28447773</v>
      </c>
      <c r="E39" s="3">
        <f>ROUND(+'Resp. Thy.'!F34,0)</f>
        <v>103356</v>
      </c>
      <c r="F39" s="8">
        <f t="shared" si="0"/>
        <v>275.24</v>
      </c>
      <c r="G39" s="3">
        <f>ROUND(+'Resp. Thy.'!S134,0)</f>
        <v>34441970</v>
      </c>
      <c r="H39" s="3">
        <f>ROUND(+'Resp. Thy.'!F134,0)</f>
        <v>113723</v>
      </c>
      <c r="I39" s="8">
        <f t="shared" si="1"/>
        <v>302.86</v>
      </c>
      <c r="J39" s="8"/>
      <c r="K39" s="10">
        <f t="shared" si="2"/>
        <v>0.1003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Thy.'!S35,0)</f>
        <v>1064920</v>
      </c>
      <c r="E40" s="3">
        <f>ROUND(+'Resp. Thy.'!F35,0)</f>
        <v>15943</v>
      </c>
      <c r="F40" s="8">
        <f t="shared" si="0"/>
        <v>66.8</v>
      </c>
      <c r="G40" s="3">
        <f>ROUND(+'Resp. Thy.'!S135,0)</f>
        <v>1330814</v>
      </c>
      <c r="H40" s="3">
        <f>ROUND(+'Resp. Thy.'!F135,0)</f>
        <v>15552</v>
      </c>
      <c r="I40" s="8">
        <f t="shared" si="1"/>
        <v>85.57</v>
      </c>
      <c r="J40" s="8"/>
      <c r="K40" s="10">
        <f t="shared" si="2"/>
        <v>0.281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Thy.'!S36,0)</f>
        <v>379903</v>
      </c>
      <c r="E41" s="3">
        <f>ROUND(+'Resp. Thy.'!F36,0)</f>
        <v>1091</v>
      </c>
      <c r="F41" s="8">
        <f t="shared" si="0"/>
        <v>348.22</v>
      </c>
      <c r="G41" s="3">
        <f>ROUND(+'Resp. Thy.'!S136,0)</f>
        <v>344364</v>
      </c>
      <c r="H41" s="3">
        <f>ROUND(+'Resp. Thy.'!F136,0)</f>
        <v>763</v>
      </c>
      <c r="I41" s="8">
        <f t="shared" si="1"/>
        <v>451.33</v>
      </c>
      <c r="J41" s="8"/>
      <c r="K41" s="10">
        <f t="shared" si="2"/>
        <v>0.2961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Thy.'!S37,0)</f>
        <v>8371069</v>
      </c>
      <c r="E42" s="3">
        <f>ROUND(+'Resp. Thy.'!F37,0)</f>
        <v>52408</v>
      </c>
      <c r="F42" s="8">
        <f t="shared" si="0"/>
        <v>159.73</v>
      </c>
      <c r="G42" s="3">
        <f>ROUND(+'Resp. Thy.'!S137,0)</f>
        <v>7784255</v>
      </c>
      <c r="H42" s="3">
        <f>ROUND(+'Resp. Thy.'!F137,0)</f>
        <v>49837</v>
      </c>
      <c r="I42" s="8">
        <f t="shared" si="1"/>
        <v>156.19</v>
      </c>
      <c r="J42" s="8"/>
      <c r="K42" s="10">
        <f t="shared" si="2"/>
        <v>-0.0222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Thy.'!S38,0)</f>
        <v>1713556</v>
      </c>
      <c r="E43" s="3">
        <f>ROUND(+'Resp. Thy.'!F38,0)</f>
        <v>4808</v>
      </c>
      <c r="F43" s="8">
        <f t="shared" si="0"/>
        <v>356.4</v>
      </c>
      <c r="G43" s="3">
        <f>ROUND(+'Resp. Thy.'!S138,0)</f>
        <v>1891341</v>
      </c>
      <c r="H43" s="3">
        <f>ROUND(+'Resp. Thy.'!F138,0)</f>
        <v>4710</v>
      </c>
      <c r="I43" s="8">
        <f t="shared" si="1"/>
        <v>401.56</v>
      </c>
      <c r="J43" s="8"/>
      <c r="K43" s="10">
        <f t="shared" si="2"/>
        <v>0.1267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Thy.'!S39,0)</f>
        <v>1169818</v>
      </c>
      <c r="E44" s="3">
        <f>ROUND(+'Resp. Thy.'!F39,0)</f>
        <v>27248</v>
      </c>
      <c r="F44" s="8">
        <f t="shared" si="0"/>
        <v>42.93</v>
      </c>
      <c r="G44" s="3">
        <f>ROUND(+'Resp. Thy.'!S139,0)</f>
        <v>1155330</v>
      </c>
      <c r="H44" s="3">
        <f>ROUND(+'Resp. Thy.'!F139,0)</f>
        <v>26208</v>
      </c>
      <c r="I44" s="8">
        <f t="shared" si="1"/>
        <v>44.08</v>
      </c>
      <c r="J44" s="8"/>
      <c r="K44" s="10">
        <f t="shared" si="2"/>
        <v>0.0268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Thy.'!S40,0)</f>
        <v>628236</v>
      </c>
      <c r="E45" s="3">
        <f>ROUND(+'Resp. Thy.'!F40,0)</f>
        <v>4947</v>
      </c>
      <c r="F45" s="8">
        <f t="shared" si="0"/>
        <v>126.99</v>
      </c>
      <c r="G45" s="3">
        <f>ROUND(+'Resp. Thy.'!S140,0)</f>
        <v>686500</v>
      </c>
      <c r="H45" s="3">
        <f>ROUND(+'Resp. Thy.'!F140,0)</f>
        <v>4526</v>
      </c>
      <c r="I45" s="8">
        <f t="shared" si="1"/>
        <v>151.68</v>
      </c>
      <c r="J45" s="8"/>
      <c r="K45" s="10">
        <f t="shared" si="2"/>
        <v>0.1944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Thy.'!S41,0)</f>
        <v>1392551</v>
      </c>
      <c r="E46" s="3">
        <f>ROUND(+'Resp. Thy.'!F41,0)</f>
        <v>26443</v>
      </c>
      <c r="F46" s="8">
        <f t="shared" si="0"/>
        <v>52.66</v>
      </c>
      <c r="G46" s="3">
        <f>ROUND(+'Resp. Thy.'!S141,0)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Thy.'!S42,0)</f>
        <v>220348</v>
      </c>
      <c r="E47" s="3">
        <f>ROUND(+'Resp. Thy.'!F42,0)</f>
        <v>0</v>
      </c>
      <c r="F47" s="8">
        <f t="shared" si="0"/>
      </c>
      <c r="G47" s="3">
        <f>ROUND(+'Resp. Thy.'!S142,0)</f>
        <v>173831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Thy.'!S43,0)</f>
        <v>208480</v>
      </c>
      <c r="E48" s="3">
        <f>ROUND(+'Resp. Thy.'!F43,0)</f>
        <v>3119</v>
      </c>
      <c r="F48" s="8">
        <f t="shared" si="0"/>
        <v>66.84</v>
      </c>
      <c r="G48" s="3">
        <f>ROUND(+'Resp. Thy.'!S143,0)</f>
        <v>192665</v>
      </c>
      <c r="H48" s="3">
        <f>ROUND(+'Resp. Thy.'!F143,0)</f>
        <v>2843</v>
      </c>
      <c r="I48" s="8">
        <f t="shared" si="1"/>
        <v>67.77</v>
      </c>
      <c r="J48" s="8"/>
      <c r="K48" s="10">
        <f t="shared" si="2"/>
        <v>0.0139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Thy.'!S44,0)</f>
        <v>13524423</v>
      </c>
      <c r="E49" s="3">
        <f>ROUND(+'Resp. Thy.'!F44,0)</f>
        <v>0</v>
      </c>
      <c r="F49" s="8">
        <f t="shared" si="0"/>
      </c>
      <c r="G49" s="3">
        <f>ROUND(+'Resp. Thy.'!S144,0)</f>
        <v>13802259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Thy.'!S45,0)</f>
        <v>11585436</v>
      </c>
      <c r="E50" s="3">
        <f>ROUND(+'Resp. Thy.'!F45,0)</f>
        <v>57174</v>
      </c>
      <c r="F50" s="8">
        <f t="shared" si="0"/>
        <v>202.63</v>
      </c>
      <c r="G50" s="3">
        <f>ROUND(+'Resp. Thy.'!S145,0)</f>
        <v>12440930</v>
      </c>
      <c r="H50" s="3">
        <f>ROUND(+'Resp. Thy.'!F145,0)</f>
        <v>49282</v>
      </c>
      <c r="I50" s="8">
        <f t="shared" si="1"/>
        <v>252.44</v>
      </c>
      <c r="J50" s="8"/>
      <c r="K50" s="10">
        <f t="shared" si="2"/>
        <v>0.2458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Thy.'!S46,0)</f>
        <v>0</v>
      </c>
      <c r="E51" s="3">
        <f>ROUND(+'Resp. Thy.'!F46,0)</f>
        <v>0</v>
      </c>
      <c r="F51" s="8">
        <f t="shared" si="0"/>
      </c>
      <c r="G51" s="3">
        <f>ROUND(+'Resp. Thy.'!S146,0)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Thy.'!S47,0)</f>
        <v>4010291</v>
      </c>
      <c r="E52" s="3">
        <f>ROUND(+'Resp. Thy.'!F47,0)</f>
        <v>12827</v>
      </c>
      <c r="F52" s="8">
        <f t="shared" si="0"/>
        <v>312.64</v>
      </c>
      <c r="G52" s="3">
        <f>ROUND(+'Resp. Thy.'!S147,0)</f>
        <v>5195724</v>
      </c>
      <c r="H52" s="3">
        <f>ROUND(+'Resp. Thy.'!F147,0)</f>
        <v>15099</v>
      </c>
      <c r="I52" s="8">
        <f t="shared" si="1"/>
        <v>344.11</v>
      </c>
      <c r="J52" s="8"/>
      <c r="K52" s="10">
        <f t="shared" si="2"/>
        <v>0.1007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Thy.'!S48,0)</f>
        <v>7358769</v>
      </c>
      <c r="E53" s="3">
        <f>ROUND(+'Resp. Thy.'!F48,0)</f>
        <v>0</v>
      </c>
      <c r="F53" s="8">
        <f t="shared" si="0"/>
      </c>
      <c r="G53" s="3">
        <f>ROUND(+'Resp. Thy.'!S148,0)</f>
        <v>9537336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Thy.'!S49,0)</f>
        <v>11660390</v>
      </c>
      <c r="E54" s="3">
        <f>ROUND(+'Resp. Thy.'!F49,0)</f>
        <v>74112</v>
      </c>
      <c r="F54" s="8">
        <f t="shared" si="0"/>
        <v>157.33</v>
      </c>
      <c r="G54" s="3">
        <f>ROUND(+'Resp. Thy.'!S149,0)</f>
        <v>12334560</v>
      </c>
      <c r="H54" s="3">
        <f>ROUND(+'Resp. Thy.'!F149,0)</f>
        <v>77447</v>
      </c>
      <c r="I54" s="8">
        <f t="shared" si="1"/>
        <v>159.26</v>
      </c>
      <c r="J54" s="8"/>
      <c r="K54" s="10">
        <f t="shared" si="2"/>
        <v>0.0123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Thy.'!S50,0)</f>
        <v>1664218</v>
      </c>
      <c r="E55" s="3">
        <f>ROUND(+'Resp. Thy.'!F50,0)</f>
        <v>7775</v>
      </c>
      <c r="F55" s="8">
        <f t="shared" si="0"/>
        <v>214.05</v>
      </c>
      <c r="G55" s="3">
        <f>ROUND(+'Resp. Thy.'!S150,0)</f>
        <v>1842122</v>
      </c>
      <c r="H55" s="3">
        <f>ROUND(+'Resp. Thy.'!F150,0)</f>
        <v>9332</v>
      </c>
      <c r="I55" s="8">
        <f t="shared" si="1"/>
        <v>197.4</v>
      </c>
      <c r="J55" s="8"/>
      <c r="K55" s="10">
        <f t="shared" si="2"/>
        <v>-0.0778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Thy.'!S51,0)</f>
        <v>226076</v>
      </c>
      <c r="E56" s="3">
        <f>ROUND(+'Resp. Thy.'!F51,0)</f>
        <v>21758</v>
      </c>
      <c r="F56" s="8">
        <f t="shared" si="0"/>
        <v>10.39</v>
      </c>
      <c r="G56" s="3">
        <f>ROUND(+'Resp. Thy.'!S151,0)</f>
        <v>0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Thy.'!S52,0)</f>
        <v>5941756</v>
      </c>
      <c r="E57" s="3">
        <f>ROUND(+'Resp. Thy.'!F52,0)</f>
        <v>17992</v>
      </c>
      <c r="F57" s="8">
        <f t="shared" si="0"/>
        <v>330.24</v>
      </c>
      <c r="G57" s="3">
        <f>ROUND(+'Resp. Thy.'!S152,0)</f>
        <v>7817325</v>
      </c>
      <c r="H57" s="3">
        <f>ROUND(+'Resp. Thy.'!F152,0)</f>
        <v>18065</v>
      </c>
      <c r="I57" s="8">
        <f t="shared" si="1"/>
        <v>432.73</v>
      </c>
      <c r="J57" s="8"/>
      <c r="K57" s="10">
        <f t="shared" si="2"/>
        <v>0.3104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Thy.'!S53,0)</f>
        <v>15068977</v>
      </c>
      <c r="E58" s="3">
        <f>ROUND(+'Resp. Thy.'!F53,0)</f>
        <v>2700043</v>
      </c>
      <c r="F58" s="8">
        <f t="shared" si="0"/>
        <v>5.58</v>
      </c>
      <c r="G58" s="3">
        <f>ROUND(+'Resp. Thy.'!S153,0)</f>
        <v>17158213</v>
      </c>
      <c r="H58" s="3">
        <f>ROUND(+'Resp. Thy.'!F153,0)</f>
        <v>2740260</v>
      </c>
      <c r="I58" s="8">
        <f t="shared" si="1"/>
        <v>6.26</v>
      </c>
      <c r="J58" s="8"/>
      <c r="K58" s="10">
        <f t="shared" si="2"/>
        <v>0.1219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Thy.'!S54,0)</f>
        <v>1125029</v>
      </c>
      <c r="E59" s="3">
        <f>ROUND(+'Resp. Thy.'!F54,0)</f>
        <v>42086</v>
      </c>
      <c r="F59" s="8">
        <f t="shared" si="0"/>
        <v>26.73</v>
      </c>
      <c r="G59" s="3">
        <f>ROUND(+'Resp. Thy.'!S154,0)</f>
        <v>1112683</v>
      </c>
      <c r="H59" s="3">
        <f>ROUND(+'Resp. Thy.'!F154,0)</f>
        <v>2565</v>
      </c>
      <c r="I59" s="8">
        <f t="shared" si="1"/>
        <v>433.79</v>
      </c>
      <c r="J59" s="8"/>
      <c r="K59" s="10">
        <f t="shared" si="2"/>
        <v>15.2286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Thy.'!S55,0)</f>
        <v>140295</v>
      </c>
      <c r="E60" s="3">
        <f>ROUND(+'Resp. Thy.'!F55,0)</f>
        <v>8735</v>
      </c>
      <c r="F60" s="8">
        <f t="shared" si="0"/>
        <v>16.06</v>
      </c>
      <c r="G60" s="3">
        <f>ROUND(+'Resp. Thy.'!S155,0)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Thy.'!S56,0)</f>
        <v>7332698</v>
      </c>
      <c r="E61" s="3">
        <f>ROUND(+'Resp. Thy.'!F56,0)</f>
        <v>147203</v>
      </c>
      <c r="F61" s="8">
        <f t="shared" si="0"/>
        <v>49.81</v>
      </c>
      <c r="G61" s="3">
        <f>ROUND(+'Resp. Thy.'!S156,0)</f>
        <v>9004649</v>
      </c>
      <c r="H61" s="3">
        <f>ROUND(+'Resp. Thy.'!F156,0)</f>
        <v>148898</v>
      </c>
      <c r="I61" s="8">
        <f t="shared" si="1"/>
        <v>60.48</v>
      </c>
      <c r="J61" s="8"/>
      <c r="K61" s="10">
        <f t="shared" si="2"/>
        <v>0.2142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Thy.'!S57,0)</f>
        <v>23197159</v>
      </c>
      <c r="E62" s="3">
        <f>ROUND(+'Resp. Thy.'!F57,0)</f>
        <v>87437</v>
      </c>
      <c r="F62" s="8">
        <f t="shared" si="0"/>
        <v>265.3</v>
      </c>
      <c r="G62" s="3">
        <f>ROUND(+'Resp. Thy.'!S157,0)</f>
        <v>24947632</v>
      </c>
      <c r="H62" s="3">
        <f>ROUND(+'Resp. Thy.'!F157,0)</f>
        <v>87594</v>
      </c>
      <c r="I62" s="8">
        <f t="shared" si="1"/>
        <v>284.81</v>
      </c>
      <c r="J62" s="8"/>
      <c r="K62" s="10">
        <f t="shared" si="2"/>
        <v>0.0735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Thy.'!S58,0)</f>
        <v>794836</v>
      </c>
      <c r="E63" s="3">
        <f>ROUND(+'Resp. Thy.'!F58,0)</f>
        <v>7894</v>
      </c>
      <c r="F63" s="8">
        <f t="shared" si="0"/>
        <v>100.69</v>
      </c>
      <c r="G63" s="3">
        <f>ROUND(+'Resp. Thy.'!S158,0)</f>
        <v>761541</v>
      </c>
      <c r="H63" s="3">
        <f>ROUND(+'Resp. Thy.'!F158,0)</f>
        <v>7443</v>
      </c>
      <c r="I63" s="8">
        <f t="shared" si="1"/>
        <v>102.32</v>
      </c>
      <c r="J63" s="8"/>
      <c r="K63" s="10">
        <f t="shared" si="2"/>
        <v>0.0162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Thy.'!S59,0)</f>
        <v>10121585</v>
      </c>
      <c r="E64" s="3">
        <f>ROUND(+'Resp. Thy.'!F59,0)</f>
        <v>245394</v>
      </c>
      <c r="F64" s="8">
        <f t="shared" si="0"/>
        <v>41.25</v>
      </c>
      <c r="G64" s="3">
        <f>ROUND(+'Resp. Thy.'!S159,0)</f>
        <v>8279587</v>
      </c>
      <c r="H64" s="3">
        <f>ROUND(+'Resp. Thy.'!F159,0)</f>
        <v>200717</v>
      </c>
      <c r="I64" s="8">
        <f t="shared" si="1"/>
        <v>41.25</v>
      </c>
      <c r="J64" s="8"/>
      <c r="K64" s="10">
        <f t="shared" si="2"/>
        <v>0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Thy.'!S60,0)</f>
        <v>2122</v>
      </c>
      <c r="E65" s="3">
        <f>ROUND(+'Resp. Thy.'!F60,0)</f>
        <v>34</v>
      </c>
      <c r="F65" s="8">
        <f t="shared" si="0"/>
        <v>62.41</v>
      </c>
      <c r="G65" s="3">
        <f>ROUND(+'Resp. Thy.'!S160,0)</f>
        <v>4759</v>
      </c>
      <c r="H65" s="3">
        <f>ROUND(+'Resp. Thy.'!F160,0)</f>
        <v>34</v>
      </c>
      <c r="I65" s="8">
        <f t="shared" si="1"/>
        <v>139.97</v>
      </c>
      <c r="J65" s="8"/>
      <c r="K65" s="10">
        <f t="shared" si="2"/>
        <v>1.2427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Thy.'!S61,0)</f>
        <v>4720083</v>
      </c>
      <c r="E66" s="3">
        <f>ROUND(+'Resp. Thy.'!F61,0)</f>
        <v>10100</v>
      </c>
      <c r="F66" s="8">
        <f t="shared" si="0"/>
        <v>467.33</v>
      </c>
      <c r="G66" s="3">
        <f>ROUND(+'Resp. Thy.'!S161,0)</f>
        <v>6715060</v>
      </c>
      <c r="H66" s="3">
        <f>ROUND(+'Resp. Thy.'!F161,0)</f>
        <v>10147</v>
      </c>
      <c r="I66" s="8">
        <f t="shared" si="1"/>
        <v>661.78</v>
      </c>
      <c r="J66" s="8"/>
      <c r="K66" s="10">
        <f t="shared" si="2"/>
        <v>0.4161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Thy.'!S62,0)</f>
        <v>1321510</v>
      </c>
      <c r="E67" s="3">
        <f>ROUND(+'Resp. Thy.'!F62,0)</f>
        <v>22283</v>
      </c>
      <c r="F67" s="8">
        <f t="shared" si="0"/>
        <v>59.31</v>
      </c>
      <c r="G67" s="3">
        <f>ROUND(+'Resp. Thy.'!S162,0)</f>
        <v>1188999</v>
      </c>
      <c r="H67" s="3">
        <f>ROUND(+'Resp. Thy.'!F162,0)</f>
        <v>37985</v>
      </c>
      <c r="I67" s="8">
        <f t="shared" si="1"/>
        <v>31.3</v>
      </c>
      <c r="J67" s="8"/>
      <c r="K67" s="10">
        <f t="shared" si="2"/>
        <v>-0.4723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Thy.'!S63,0)</f>
        <v>9934296</v>
      </c>
      <c r="E68" s="3">
        <f>ROUND(+'Resp. Thy.'!F63,0)</f>
        <v>44744</v>
      </c>
      <c r="F68" s="8">
        <f t="shared" si="0"/>
        <v>222.03</v>
      </c>
      <c r="G68" s="3">
        <f>ROUND(+'Resp. Thy.'!S163,0)</f>
        <v>11626376</v>
      </c>
      <c r="H68" s="3">
        <f>ROUND(+'Resp. Thy.'!F163,0)</f>
        <v>47163</v>
      </c>
      <c r="I68" s="8">
        <f t="shared" si="1"/>
        <v>246.51</v>
      </c>
      <c r="J68" s="8"/>
      <c r="K68" s="10">
        <f t="shared" si="2"/>
        <v>0.1103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Thy.'!S64,0)</f>
        <v>556031</v>
      </c>
      <c r="E69" s="3">
        <f>ROUND(+'Resp. Thy.'!F64,0)</f>
        <v>4066</v>
      </c>
      <c r="F69" s="8">
        <f t="shared" si="0"/>
        <v>136.75</v>
      </c>
      <c r="G69" s="3">
        <f>ROUND(+'Resp. Thy.'!S164,0)</f>
        <v>590502</v>
      </c>
      <c r="H69" s="3">
        <f>ROUND(+'Resp. Thy.'!F164,0)</f>
        <v>4402</v>
      </c>
      <c r="I69" s="8">
        <f t="shared" si="1"/>
        <v>134.14</v>
      </c>
      <c r="J69" s="8"/>
      <c r="K69" s="10">
        <f t="shared" si="2"/>
        <v>-0.0191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Thy.'!S65,0)</f>
        <v>280234</v>
      </c>
      <c r="E70" s="3">
        <f>ROUND(+'Resp. Thy.'!F65,0)</f>
        <v>0</v>
      </c>
      <c r="F70" s="8">
        <f t="shared" si="0"/>
      </c>
      <c r="G70" s="3">
        <f>ROUND(+'Resp. Thy.'!S165,0)</f>
        <v>279264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Thy.'!S66,0)</f>
        <v>15504</v>
      </c>
      <c r="E71" s="3">
        <f>ROUND(+'Resp. Thy.'!F66,0)</f>
        <v>350</v>
      </c>
      <c r="F71" s="8">
        <f t="shared" si="0"/>
        <v>44.3</v>
      </c>
      <c r="G71" s="3">
        <f>ROUND(+'Resp. Thy.'!S166,0)</f>
        <v>22455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Thy.'!S67,0)</f>
        <v>25859304</v>
      </c>
      <c r="E72" s="3">
        <f>ROUND(+'Resp. Thy.'!F67,0)</f>
        <v>100750</v>
      </c>
      <c r="F72" s="8">
        <f t="shared" si="0"/>
        <v>256.67</v>
      </c>
      <c r="G72" s="3">
        <f>ROUND(+'Resp. Thy.'!S167,0)</f>
        <v>31097850</v>
      </c>
      <c r="H72" s="3">
        <f>ROUND(+'Resp. Thy.'!F167,0)</f>
        <v>127119</v>
      </c>
      <c r="I72" s="8">
        <f t="shared" si="1"/>
        <v>244.64</v>
      </c>
      <c r="J72" s="8"/>
      <c r="K72" s="10">
        <f t="shared" si="2"/>
        <v>-0.0469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Thy.'!S68,0)</f>
        <v>7195160</v>
      </c>
      <c r="E73" s="3">
        <f>ROUND(+'Resp. Thy.'!F68,0)</f>
        <v>40666</v>
      </c>
      <c r="F73" s="8">
        <f t="shared" si="0"/>
        <v>176.93</v>
      </c>
      <c r="G73" s="3">
        <f>ROUND(+'Resp. Thy.'!S168,0)</f>
        <v>8220037</v>
      </c>
      <c r="H73" s="3">
        <f>ROUND(+'Resp. Thy.'!F168,0)</f>
        <v>46247</v>
      </c>
      <c r="I73" s="8">
        <f t="shared" si="1"/>
        <v>177.74</v>
      </c>
      <c r="J73" s="8"/>
      <c r="K73" s="10">
        <f t="shared" si="2"/>
        <v>0.0046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Thy.'!S69,0)</f>
        <v>83121121</v>
      </c>
      <c r="E74" s="3">
        <f>ROUND(+'Resp. Thy.'!F69,0)</f>
        <v>323962</v>
      </c>
      <c r="F74" s="8">
        <f t="shared" si="0"/>
        <v>256.58</v>
      </c>
      <c r="G74" s="3">
        <f>ROUND(+'Resp. Thy.'!S169,0)</f>
        <v>98369760</v>
      </c>
      <c r="H74" s="3">
        <f>ROUND(+'Resp. Thy.'!F169,0)</f>
        <v>654872</v>
      </c>
      <c r="I74" s="8">
        <f t="shared" si="1"/>
        <v>150.21</v>
      </c>
      <c r="J74" s="8"/>
      <c r="K74" s="10">
        <f t="shared" si="2"/>
        <v>-0.4146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Thy.'!S70,0)</f>
        <v>7575513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ROUND(+'Resp. Thy.'!S170,0)</f>
        <v>7614332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Thy.'!S71,0)</f>
        <v>758480</v>
      </c>
      <c r="E76" s="3">
        <f>ROUND(+'Resp. Thy.'!F71,0)</f>
        <v>1150</v>
      </c>
      <c r="F76" s="8">
        <f t="shared" si="3"/>
        <v>659.55</v>
      </c>
      <c r="G76" s="3">
        <f>ROUND(+'Resp. Thy.'!S171,0)</f>
        <v>969948</v>
      </c>
      <c r="H76" s="3">
        <f>ROUND(+'Resp. Thy.'!F171,0)</f>
        <v>831</v>
      </c>
      <c r="I76" s="8">
        <f t="shared" si="4"/>
        <v>1167.21</v>
      </c>
      <c r="J76" s="8"/>
      <c r="K76" s="10">
        <f t="shared" si="5"/>
        <v>0.7697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Thy.'!S72,0)</f>
        <v>29021</v>
      </c>
      <c r="E77" s="3">
        <f>ROUND(+'Resp. Thy.'!F72,0)</f>
        <v>9605</v>
      </c>
      <c r="F77" s="8">
        <f t="shared" si="3"/>
        <v>3.02</v>
      </c>
      <c r="G77" s="3">
        <f>ROUND(+'Resp. Thy.'!S172,0)</f>
        <v>33232</v>
      </c>
      <c r="H77" s="3">
        <f>ROUND(+'Resp. Thy.'!F172,0)</f>
        <v>4775</v>
      </c>
      <c r="I77" s="8">
        <f t="shared" si="4"/>
        <v>6.96</v>
      </c>
      <c r="J77" s="8"/>
      <c r="K77" s="10">
        <f t="shared" si="5"/>
        <v>1.3046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Thy.'!S73,0)</f>
        <v>5173738</v>
      </c>
      <c r="E78" s="3">
        <f>ROUND(+'Resp. Thy.'!F73,0)</f>
        <v>38199</v>
      </c>
      <c r="F78" s="8">
        <f t="shared" si="3"/>
        <v>135.44</v>
      </c>
      <c r="G78" s="3">
        <f>ROUND(+'Resp. Thy.'!S173,0)</f>
        <v>5934930</v>
      </c>
      <c r="H78" s="3">
        <f>ROUND(+'Resp. Thy.'!F173,0)</f>
        <v>36984</v>
      </c>
      <c r="I78" s="8">
        <f t="shared" si="4"/>
        <v>160.47</v>
      </c>
      <c r="J78" s="8"/>
      <c r="K78" s="10">
        <f t="shared" si="5"/>
        <v>0.1848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Thy.'!S74,0)</f>
        <v>617580</v>
      </c>
      <c r="E79" s="3">
        <f>ROUND(+'Resp. Thy.'!F74,0)</f>
        <v>3380</v>
      </c>
      <c r="F79" s="8">
        <f t="shared" si="3"/>
        <v>182.72</v>
      </c>
      <c r="G79" s="3">
        <f>ROUND(+'Resp. Thy.'!S174,0)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Thy.'!S75,0)</f>
        <v>18762486</v>
      </c>
      <c r="E80" s="3">
        <f>ROUND(+'Resp. Thy.'!F75,0)</f>
        <v>878193</v>
      </c>
      <c r="F80" s="8">
        <f t="shared" si="3"/>
        <v>21.36</v>
      </c>
      <c r="G80" s="3">
        <f>ROUND(+'Resp. Thy.'!S175,0)</f>
        <v>27256101</v>
      </c>
      <c r="H80" s="3">
        <f>ROUND(+'Resp. Thy.'!F175,0)</f>
        <v>83354</v>
      </c>
      <c r="I80" s="8">
        <f t="shared" si="4"/>
        <v>326.99</v>
      </c>
      <c r="J80" s="8"/>
      <c r="K80" s="10">
        <f t="shared" si="5"/>
        <v>14.3085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Thy.'!S76,0)</f>
        <v>1971267</v>
      </c>
      <c r="E81" s="3">
        <f>ROUND(+'Resp. Thy.'!F76,0)</f>
        <v>19630</v>
      </c>
      <c r="F81" s="8">
        <f t="shared" si="3"/>
        <v>100.42</v>
      </c>
      <c r="G81" s="3">
        <f>ROUND(+'Resp. Thy.'!S176,0)</f>
        <v>2178932</v>
      </c>
      <c r="H81" s="3">
        <f>ROUND(+'Resp. Thy.'!F176,0)</f>
        <v>17964</v>
      </c>
      <c r="I81" s="8">
        <f t="shared" si="4"/>
        <v>121.29</v>
      </c>
      <c r="J81" s="8"/>
      <c r="K81" s="10">
        <f t="shared" si="5"/>
        <v>0.2078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Thy.'!S77,0)</f>
        <v>281511</v>
      </c>
      <c r="E82" s="3">
        <f>ROUND(+'Resp. Thy.'!F77,0)</f>
        <v>0</v>
      </c>
      <c r="F82" s="8">
        <f t="shared" si="3"/>
      </c>
      <c r="G82" s="3">
        <f>ROUND(+'Resp. Thy.'!S177,0)</f>
        <v>202054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Thy.'!S78,0)</f>
        <v>19259310</v>
      </c>
      <c r="E83" s="3">
        <f>ROUND(+'Resp. Thy.'!F78,0)</f>
        <v>232856</v>
      </c>
      <c r="F83" s="8">
        <f t="shared" si="3"/>
        <v>82.71</v>
      </c>
      <c r="G83" s="3">
        <f>ROUND(+'Resp. Thy.'!S178,0)</f>
        <v>20371585</v>
      </c>
      <c r="H83" s="3">
        <f>ROUND(+'Resp. Thy.'!F178,0)</f>
        <v>234677</v>
      </c>
      <c r="I83" s="8">
        <f t="shared" si="4"/>
        <v>86.81</v>
      </c>
      <c r="J83" s="8"/>
      <c r="K83" s="10">
        <f t="shared" si="5"/>
        <v>0.0496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Thy.'!S79,0)</f>
        <v>38274449</v>
      </c>
      <c r="E84" s="3">
        <f>ROUND(+'Resp. Thy.'!F79,0)</f>
        <v>685971</v>
      </c>
      <c r="F84" s="8">
        <f t="shared" si="3"/>
        <v>55.8</v>
      </c>
      <c r="G84" s="3">
        <f>ROUND(+'Resp. Thy.'!S179,0)</f>
        <v>40257308</v>
      </c>
      <c r="H84" s="3">
        <f>ROUND(+'Resp. Thy.'!F179,0)</f>
        <v>737921</v>
      </c>
      <c r="I84" s="8">
        <f t="shared" si="4"/>
        <v>54.56</v>
      </c>
      <c r="J84" s="8"/>
      <c r="K84" s="10">
        <f t="shared" si="5"/>
        <v>-0.0222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Thy.'!S80,0)</f>
        <v>13341</v>
      </c>
      <c r="E85" s="3">
        <f>ROUND(+'Resp. Thy.'!F80,0)</f>
        <v>65</v>
      </c>
      <c r="F85" s="8">
        <f t="shared" si="3"/>
        <v>205.25</v>
      </c>
      <c r="G85" s="3">
        <f>ROUND(+'Resp. Thy.'!S180,0)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Thy.'!S81,0)</f>
        <v>1209401</v>
      </c>
      <c r="E86" s="3">
        <f>ROUND(+'Resp. Thy.'!F81,0)</f>
        <v>11567</v>
      </c>
      <c r="F86" s="8">
        <f t="shared" si="3"/>
        <v>104.56</v>
      </c>
      <c r="G86" s="3">
        <f>ROUND(+'Resp. Thy.'!S181,0)</f>
        <v>2318708</v>
      </c>
      <c r="H86" s="3">
        <f>ROUND(+'Resp. Thy.'!F181,0)</f>
        <v>58043</v>
      </c>
      <c r="I86" s="8">
        <f t="shared" si="4"/>
        <v>39.95</v>
      </c>
      <c r="J86" s="8"/>
      <c r="K86" s="10">
        <f t="shared" si="5"/>
        <v>-0.6179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Thy.'!S82,0)</f>
        <v>13279112</v>
      </c>
      <c r="E87" s="3">
        <f>ROUND(+'Resp. Thy.'!F82,0)</f>
        <v>823464</v>
      </c>
      <c r="F87" s="8">
        <f t="shared" si="3"/>
        <v>16.13</v>
      </c>
      <c r="G87" s="3">
        <f>ROUND(+'Resp. Thy.'!S182,0)</f>
        <v>15567626</v>
      </c>
      <c r="H87" s="3">
        <f>ROUND(+'Resp. Thy.'!F182,0)</f>
        <v>31142</v>
      </c>
      <c r="I87" s="8">
        <f t="shared" si="4"/>
        <v>499.89</v>
      </c>
      <c r="J87" s="8"/>
      <c r="K87" s="10">
        <f t="shared" si="5"/>
        <v>29.9913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Thy.'!S83,0)</f>
        <v>85598</v>
      </c>
      <c r="E88" s="3">
        <f>ROUND(+'Resp. Thy.'!F83,0)</f>
        <v>508</v>
      </c>
      <c r="F88" s="8">
        <f t="shared" si="3"/>
        <v>168.5</v>
      </c>
      <c r="G88" s="3">
        <f>ROUND(+'Resp. Thy.'!S183,0)</f>
        <v>128301</v>
      </c>
      <c r="H88" s="3">
        <f>ROUND(+'Resp. Thy.'!F183,0)</f>
        <v>656</v>
      </c>
      <c r="I88" s="8">
        <f t="shared" si="4"/>
        <v>195.58</v>
      </c>
      <c r="J88" s="8"/>
      <c r="K88" s="10">
        <f t="shared" si="5"/>
        <v>0.1607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Thy.'!S84,0)</f>
        <v>9399576</v>
      </c>
      <c r="E89" s="3">
        <f>ROUND(+'Resp. Thy.'!F84,0)</f>
        <v>132129</v>
      </c>
      <c r="F89" s="8">
        <f t="shared" si="3"/>
        <v>71.14</v>
      </c>
      <c r="G89" s="3">
        <f>ROUND(+'Resp. Thy.'!S184,0)</f>
        <v>11547639</v>
      </c>
      <c r="H89" s="3">
        <f>ROUND(+'Resp. Thy.'!F184,0)</f>
        <v>146025</v>
      </c>
      <c r="I89" s="8">
        <f t="shared" si="4"/>
        <v>79.08</v>
      </c>
      <c r="J89" s="8"/>
      <c r="K89" s="10">
        <f t="shared" si="5"/>
        <v>0.1116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Thy.'!S85,0)</f>
        <v>2594645</v>
      </c>
      <c r="E90" s="3">
        <f>ROUND(+'Resp. Thy.'!F85,0)</f>
        <v>16304</v>
      </c>
      <c r="F90" s="8">
        <f t="shared" si="3"/>
        <v>159.14</v>
      </c>
      <c r="G90" s="3">
        <f>ROUND(+'Resp. Thy.'!S185,0)</f>
        <v>3222653</v>
      </c>
      <c r="H90" s="3">
        <f>ROUND(+'Resp. Thy.'!F185,0)</f>
        <v>15889</v>
      </c>
      <c r="I90" s="8">
        <f t="shared" si="4"/>
        <v>202.82</v>
      </c>
      <c r="J90" s="8"/>
      <c r="K90" s="10">
        <f t="shared" si="5"/>
        <v>0.2745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Thy.'!S86,0)</f>
        <v>2971001</v>
      </c>
      <c r="E91" s="3">
        <f>ROUND(+'Resp. Thy.'!F86,0)</f>
        <v>16048</v>
      </c>
      <c r="F91" s="8">
        <f t="shared" si="3"/>
        <v>185.13</v>
      </c>
      <c r="G91" s="3">
        <f>ROUND(+'Resp. Thy.'!S186,0)</f>
        <v>3111817</v>
      </c>
      <c r="H91" s="3">
        <f>ROUND(+'Resp. Thy.'!F186,0)</f>
        <v>17440</v>
      </c>
      <c r="I91" s="8">
        <f t="shared" si="4"/>
        <v>178.43</v>
      </c>
      <c r="J91" s="8"/>
      <c r="K91" s="10">
        <f t="shared" si="5"/>
        <v>-0.0362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Thy.'!S87,0)</f>
        <v>0</v>
      </c>
      <c r="E92" s="3">
        <f>ROUND(+'Resp. Thy.'!F87,0)</f>
        <v>0</v>
      </c>
      <c r="F92" s="8">
        <f t="shared" si="3"/>
      </c>
      <c r="G92" s="3">
        <f>ROUND(+'Resp. Thy.'!S187,0)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Thy.'!S88,0)</f>
        <v>4847967</v>
      </c>
      <c r="E93" s="3">
        <f>ROUND(+'Resp. Thy.'!F88,0)</f>
        <v>22204</v>
      </c>
      <c r="F93" s="8">
        <f t="shared" si="3"/>
        <v>218.34</v>
      </c>
      <c r="G93" s="3">
        <f>ROUND(+'Resp. Thy.'!S188,0)</f>
        <v>4538519</v>
      </c>
      <c r="H93" s="3">
        <f>ROUND(+'Resp. Thy.'!F188,0)</f>
        <v>19590</v>
      </c>
      <c r="I93" s="8">
        <f t="shared" si="4"/>
        <v>231.68</v>
      </c>
      <c r="J93" s="8"/>
      <c r="K93" s="10">
        <f t="shared" si="5"/>
        <v>0.0611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Thy.'!S89,0)</f>
        <v>1226728</v>
      </c>
      <c r="E94" s="3">
        <f>ROUND(+'Resp. Thy.'!F89,0)</f>
        <v>22938</v>
      </c>
      <c r="F94" s="8">
        <f t="shared" si="3"/>
        <v>53.48</v>
      </c>
      <c r="G94" s="3">
        <f>ROUND(+'Resp. Thy.'!S189,0)</f>
        <v>1124367</v>
      </c>
      <c r="H94" s="3">
        <f>ROUND(+'Resp. Thy.'!F189,0)</f>
        <v>23070</v>
      </c>
      <c r="I94" s="8">
        <f t="shared" si="4"/>
        <v>48.74</v>
      </c>
      <c r="J94" s="8"/>
      <c r="K94" s="10">
        <f t="shared" si="5"/>
        <v>-0.0886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Thy.'!S90,0)</f>
        <v>1856463</v>
      </c>
      <c r="E95" s="3">
        <f>ROUND(+'Resp. Thy.'!F90,0)</f>
        <v>22898</v>
      </c>
      <c r="F95" s="8">
        <f t="shared" si="3"/>
        <v>81.08</v>
      </c>
      <c r="G95" s="3">
        <f>ROUND(+'Resp. Thy.'!S190,0)</f>
        <v>1795499</v>
      </c>
      <c r="H95" s="3">
        <f>ROUND(+'Resp. Thy.'!F190,0)</f>
        <v>21970</v>
      </c>
      <c r="I95" s="8">
        <f t="shared" si="4"/>
        <v>81.73</v>
      </c>
      <c r="J95" s="8"/>
      <c r="K95" s="10">
        <f t="shared" si="5"/>
        <v>0.008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Thy.'!S91,0)</f>
        <v>10069713</v>
      </c>
      <c r="E96" s="3">
        <f>ROUND(+'Resp. Thy.'!F91,0)</f>
        <v>60879</v>
      </c>
      <c r="F96" s="8">
        <f t="shared" si="3"/>
        <v>165.41</v>
      </c>
      <c r="G96" s="3">
        <f>ROUND(+'Resp. Thy.'!S191,0)</f>
        <v>11365065</v>
      </c>
      <c r="H96" s="3">
        <f>ROUND(+'Resp. Thy.'!F191,0)</f>
        <v>65092</v>
      </c>
      <c r="I96" s="8">
        <f t="shared" si="4"/>
        <v>174.6</v>
      </c>
      <c r="J96" s="8"/>
      <c r="K96" s="10">
        <f t="shared" si="5"/>
        <v>0.0556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Thy.'!S92,0)</f>
        <v>8962031</v>
      </c>
      <c r="E97" s="3">
        <f>ROUND(+'Resp. Thy.'!F92,0)</f>
        <v>0</v>
      </c>
      <c r="F97" s="8">
        <f t="shared" si="3"/>
      </c>
      <c r="G97" s="3">
        <f>ROUND(+'Resp. Thy.'!S192,0)</f>
        <v>9343347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Thy.'!S93,0)</f>
        <v>962436</v>
      </c>
      <c r="E98" s="3">
        <f>ROUND(+'Resp. Thy.'!F93,0)</f>
        <v>0</v>
      </c>
      <c r="F98" s="8">
        <f t="shared" si="3"/>
      </c>
      <c r="G98" s="3">
        <f>ROUND(+'Resp. Thy.'!S193,0)</f>
        <v>1235369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Thy.'!S94,0)</f>
        <v>0</v>
      </c>
      <c r="E99" s="3">
        <f>ROUND(+'Resp. Thy.'!F94,0)</f>
        <v>0</v>
      </c>
      <c r="F99" s="8">
        <f t="shared" si="3"/>
      </c>
      <c r="G99" s="3">
        <f>ROUND(+'Resp. Thy.'!S194,0)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Thy.'!S95,0)</f>
        <v>1741306</v>
      </c>
      <c r="E100" s="3">
        <f>ROUND(+'Resp. Thy.'!F95,0)</f>
        <v>24633</v>
      </c>
      <c r="F100" s="8">
        <f t="shared" si="3"/>
        <v>70.69</v>
      </c>
      <c r="G100" s="3">
        <f>ROUND(+'Resp. Thy.'!S195,0)</f>
        <v>1637598</v>
      </c>
      <c r="H100" s="3">
        <f>ROUND(+'Resp. Thy.'!F195,0)</f>
        <v>20777</v>
      </c>
      <c r="I100" s="8">
        <f t="shared" si="4"/>
        <v>78.82</v>
      </c>
      <c r="J100" s="8"/>
      <c r="K100" s="10">
        <f t="shared" si="5"/>
        <v>0.115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Thy.'!S96,0)</f>
        <v>11447143</v>
      </c>
      <c r="E101" s="3">
        <f>ROUND(+'Resp. Thy.'!F96,0)</f>
        <v>32654</v>
      </c>
      <c r="F101" s="8">
        <f t="shared" si="3"/>
        <v>350.56</v>
      </c>
      <c r="G101" s="3">
        <f>ROUND(+'Resp. Thy.'!S196,0)</f>
        <v>13376856</v>
      </c>
      <c r="H101" s="3">
        <f>ROUND(+'Resp. Thy.'!F196,0)</f>
        <v>31789</v>
      </c>
      <c r="I101" s="8">
        <f t="shared" si="4"/>
        <v>420.8</v>
      </c>
      <c r="J101" s="8"/>
      <c r="K101" s="10">
        <f t="shared" si="5"/>
        <v>0.2004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Thy.'!S97,0)</f>
        <v>15827601</v>
      </c>
      <c r="E102" s="3">
        <f>ROUND(+'Resp. Thy.'!F97,0)</f>
        <v>107207</v>
      </c>
      <c r="F102" s="8">
        <f t="shared" si="3"/>
        <v>147.64</v>
      </c>
      <c r="G102" s="3">
        <f>ROUND(+'Resp. Thy.'!S197,0)</f>
        <v>18793687</v>
      </c>
      <c r="H102" s="3">
        <f>ROUND(+'Resp. Thy.'!F197,0)</f>
        <v>123129</v>
      </c>
      <c r="I102" s="8">
        <f t="shared" si="4"/>
        <v>152.63</v>
      </c>
      <c r="J102" s="8"/>
      <c r="K102" s="10">
        <f t="shared" si="5"/>
        <v>0.0338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Thy.'!S98,0)</f>
        <v>0</v>
      </c>
      <c r="E103" s="3">
        <f>ROUND(+'Resp. Thy.'!F98,0)</f>
        <v>0</v>
      </c>
      <c r="F103" s="8">
        <f t="shared" si="3"/>
      </c>
      <c r="G103" s="3">
        <f>ROUND(+'Resp. Thy.'!S198,0)</f>
        <v>905741</v>
      </c>
      <c r="H103" s="3">
        <f>ROUND(+'Resp. Thy.'!F198,0)</f>
        <v>4305</v>
      </c>
      <c r="I103" s="8">
        <f t="shared" si="4"/>
        <v>210.39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Thy.'!S99,0)</f>
        <v>0</v>
      </c>
      <c r="E104" s="3">
        <f>ROUND(+'Resp. Thy.'!F99,0)</f>
        <v>0</v>
      </c>
      <c r="F104" s="8">
        <f t="shared" si="3"/>
      </c>
      <c r="G104" s="3">
        <f>ROUND(+'Resp. Thy.'!S199,0)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Thy.'!S100,0)</f>
        <v>0</v>
      </c>
      <c r="E105" s="3">
        <f>ROUND(+'Resp. Thy.'!F100,0)</f>
        <v>0</v>
      </c>
      <c r="F105" s="8">
        <f t="shared" si="3"/>
      </c>
      <c r="G105" s="3">
        <f>ROUND(+'Resp. Thy.'!S200,0)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Thy.'!S101,0)</f>
        <v>0</v>
      </c>
      <c r="E106" s="3">
        <f>ROUND(+'Resp. Thy.'!F101,0)</f>
        <v>0</v>
      </c>
      <c r="F106" s="8">
        <f t="shared" si="3"/>
      </c>
      <c r="G106" s="3">
        <f>ROUND(+'Resp. Thy.'!S201,0)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7" width="9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322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6</v>
      </c>
      <c r="E9" s="1" t="s">
        <v>17</v>
      </c>
      <c r="F9" s="1" t="s">
        <v>18</v>
      </c>
      <c r="G9" s="1" t="s">
        <v>6</v>
      </c>
      <c r="H9" s="1" t="s">
        <v>17</v>
      </c>
      <c r="I9" s="1" t="s">
        <v>18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Thy.'!G5,0)</f>
        <v>4465338</v>
      </c>
      <c r="E10" s="8">
        <f>ROUND(+'Resp. Thy.'!E5,2)</f>
        <v>56</v>
      </c>
      <c r="F10" s="8">
        <f>IF(D10=0,"",IF(E10=0,"",ROUND(D10/E10,2)))</f>
        <v>79738.18</v>
      </c>
      <c r="G10" s="3">
        <f>ROUND(+'Resp. Thy.'!G105,0)</f>
        <v>4583588</v>
      </c>
      <c r="H10" s="8">
        <f>ROUND(+'Resp. Thy.'!E105,2)</f>
        <v>56</v>
      </c>
      <c r="I10" s="8">
        <f>IF(G10=0,"",IF(H10=0,"",ROUND(G10/H10,2)))</f>
        <v>81849.79</v>
      </c>
      <c r="J10" s="8"/>
      <c r="K10" s="10">
        <f>IF(D10=0,"",IF(E10=0,"",IF(G10=0,"",IF(H10=0,"",ROUND(I10/F10-1,4)))))</f>
        <v>0.0265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Thy.'!G6,0)</f>
        <v>1527752</v>
      </c>
      <c r="E11" s="8">
        <f>ROUND(+'Resp. Thy.'!E6,2)</f>
        <v>21</v>
      </c>
      <c r="F11" s="8">
        <f aca="true" t="shared" si="0" ref="F11:F74">IF(D11=0,"",IF(E11=0,"",ROUND(D11/E11,2)))</f>
        <v>72750.1</v>
      </c>
      <c r="G11" s="3">
        <f>ROUND(+'Resp. Thy.'!G106,0)</f>
        <v>1502560</v>
      </c>
      <c r="H11" s="8">
        <f>ROUND(+'Resp. Thy.'!E106,2)</f>
        <v>19</v>
      </c>
      <c r="I11" s="8">
        <f aca="true" t="shared" si="1" ref="I11:I74">IF(G11=0,"",IF(H11=0,"",ROUND(G11/H11,2)))</f>
        <v>79082.11</v>
      </c>
      <c r="J11" s="8"/>
      <c r="K11" s="10">
        <f aca="true" t="shared" si="2" ref="K11:K74">IF(D11=0,"",IF(E11=0,"",IF(G11=0,"",IF(H11=0,"",ROUND(I11/F11-1,4)))))</f>
        <v>0.087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Thy.'!G7,0)</f>
        <v>0</v>
      </c>
      <c r="E12" s="8">
        <f>ROUND(+'Resp. Thy.'!E7,2)</f>
        <v>0</v>
      </c>
      <c r="F12" s="8">
        <f t="shared" si="0"/>
      </c>
      <c r="G12" s="3">
        <f>ROUND(+'Resp. Thy.'!G107,0)</f>
        <v>0</v>
      </c>
      <c r="H12" s="8">
        <f>ROUND(+'Resp. Thy.'!E107,2)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Thy.'!G8,0)</f>
        <v>1560997</v>
      </c>
      <c r="E13" s="8">
        <f>ROUND(+'Resp. Thy.'!E8,2)</f>
        <v>21.07</v>
      </c>
      <c r="F13" s="8">
        <f t="shared" si="0"/>
        <v>74086.24</v>
      </c>
      <c r="G13" s="3">
        <f>ROUND(+'Resp. Thy.'!G108,0)</f>
        <v>1616490</v>
      </c>
      <c r="H13" s="8">
        <f>ROUND(+'Resp. Thy.'!E108,2)</f>
        <v>20.51</v>
      </c>
      <c r="I13" s="8">
        <f t="shared" si="1"/>
        <v>78814.72</v>
      </c>
      <c r="J13" s="8"/>
      <c r="K13" s="10">
        <f t="shared" si="2"/>
        <v>0.0638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Thy.'!G9,0)</f>
        <v>3847864</v>
      </c>
      <c r="E14" s="8">
        <f>ROUND(+'Resp. Thy.'!E9,2)</f>
        <v>59.98</v>
      </c>
      <c r="F14" s="8">
        <f t="shared" si="0"/>
        <v>64152.45</v>
      </c>
      <c r="G14" s="3">
        <f>ROUND(+'Resp. Thy.'!G109,0)</f>
        <v>4018067</v>
      </c>
      <c r="H14" s="8">
        <f>ROUND(+'Resp. Thy.'!E109,2)</f>
        <v>60.02</v>
      </c>
      <c r="I14" s="8">
        <f t="shared" si="1"/>
        <v>66945.47</v>
      </c>
      <c r="J14" s="8"/>
      <c r="K14" s="10">
        <f t="shared" si="2"/>
        <v>0.0435</v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Thy.'!G10,0)</f>
        <v>970682</v>
      </c>
      <c r="E15" s="8">
        <f>ROUND(+'Resp. Thy.'!E10,2)</f>
        <v>10.16</v>
      </c>
      <c r="F15" s="8">
        <f t="shared" si="0"/>
        <v>95539.57</v>
      </c>
      <c r="G15" s="3">
        <f>ROUND(+'Resp. Thy.'!G110,0)</f>
        <v>0</v>
      </c>
      <c r="H15" s="8">
        <f>ROUND(+'Resp. Thy.'!E110,2)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Thy.'!G11,0)</f>
        <v>0</v>
      </c>
      <c r="E16" s="8">
        <f>ROUND(+'Resp. Thy.'!E11,2)</f>
        <v>0</v>
      </c>
      <c r="F16" s="8">
        <f t="shared" si="0"/>
      </c>
      <c r="G16" s="3">
        <f>ROUND(+'Resp. Thy.'!G111,0)</f>
        <v>0</v>
      </c>
      <c r="H16" s="8">
        <f>ROUND(+'Resp. Thy.'!E111,2)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Thy.'!G12,0)</f>
        <v>463788</v>
      </c>
      <c r="E17" s="8">
        <f>ROUND(+'Resp. Thy.'!E12,2)</f>
        <v>7.27</v>
      </c>
      <c r="F17" s="8">
        <f t="shared" si="0"/>
        <v>63794.77</v>
      </c>
      <c r="G17" s="3">
        <f>ROUND(+'Resp. Thy.'!G112,0)</f>
        <v>521994</v>
      </c>
      <c r="H17" s="8">
        <f>ROUND(+'Resp. Thy.'!E112,2)</f>
        <v>7.22</v>
      </c>
      <c r="I17" s="8">
        <f t="shared" si="1"/>
        <v>72298.34</v>
      </c>
      <c r="J17" s="8"/>
      <c r="K17" s="10">
        <f t="shared" si="2"/>
        <v>0.1333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Thy.'!G13,0)</f>
        <v>354734</v>
      </c>
      <c r="E18" s="8">
        <f>ROUND(+'Resp. Thy.'!E13,2)</f>
        <v>6.46</v>
      </c>
      <c r="F18" s="8">
        <f t="shared" si="0"/>
        <v>54912.38</v>
      </c>
      <c r="G18" s="3">
        <f>ROUND(+'Resp. Thy.'!G113,0)</f>
        <v>432274</v>
      </c>
      <c r="H18" s="8">
        <f>ROUND(+'Resp. Thy.'!E113,2)</f>
        <v>8.33</v>
      </c>
      <c r="I18" s="8">
        <f t="shared" si="1"/>
        <v>51893.64</v>
      </c>
      <c r="J18" s="8"/>
      <c r="K18" s="10">
        <f t="shared" si="2"/>
        <v>-0.055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Thy.'!G14,0)</f>
        <v>926099</v>
      </c>
      <c r="E19" s="8">
        <f>ROUND(+'Resp. Thy.'!E14,2)</f>
        <v>15.08</v>
      </c>
      <c r="F19" s="8">
        <f t="shared" si="0"/>
        <v>61412.4</v>
      </c>
      <c r="G19" s="3">
        <f>ROUND(+'Resp. Thy.'!G114,0)</f>
        <v>1048907</v>
      </c>
      <c r="H19" s="8">
        <f>ROUND(+'Resp. Thy.'!E114,2)</f>
        <v>15.41</v>
      </c>
      <c r="I19" s="8">
        <f t="shared" si="1"/>
        <v>68066.65</v>
      </c>
      <c r="J19" s="8"/>
      <c r="K19" s="10">
        <f t="shared" si="2"/>
        <v>0.1084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Thy.'!G15,0)</f>
        <v>4737498</v>
      </c>
      <c r="E20" s="8">
        <f>ROUND(+'Resp. Thy.'!E15,2)</f>
        <v>73.42</v>
      </c>
      <c r="F20" s="8">
        <f t="shared" si="0"/>
        <v>64525.99</v>
      </c>
      <c r="G20" s="3">
        <f>ROUND(+'Resp. Thy.'!G115,0)</f>
        <v>5038588</v>
      </c>
      <c r="H20" s="8">
        <f>ROUND(+'Resp. Thy.'!E115,2)</f>
        <v>75.33</v>
      </c>
      <c r="I20" s="8">
        <f t="shared" si="1"/>
        <v>66886.87</v>
      </c>
      <c r="J20" s="8"/>
      <c r="K20" s="10">
        <f t="shared" si="2"/>
        <v>0.0366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Thy.'!G16,0)</f>
        <v>1541536</v>
      </c>
      <c r="E21" s="8">
        <f>ROUND(+'Resp. Thy.'!E16,2)</f>
        <v>23</v>
      </c>
      <c r="F21" s="8">
        <f t="shared" si="0"/>
        <v>67023.3</v>
      </c>
      <c r="G21" s="3">
        <f>ROUND(+'Resp. Thy.'!G116,0)</f>
        <v>1691058</v>
      </c>
      <c r="H21" s="8">
        <f>ROUND(+'Resp. Thy.'!E116,2)</f>
        <v>24</v>
      </c>
      <c r="I21" s="8">
        <f t="shared" si="1"/>
        <v>70460.75</v>
      </c>
      <c r="J21" s="8"/>
      <c r="K21" s="10">
        <f t="shared" si="2"/>
        <v>0.0513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Thy.'!G17,0)</f>
        <v>283356</v>
      </c>
      <c r="E22" s="8">
        <f>ROUND(+'Resp. Thy.'!E17,2)</f>
        <v>3.66</v>
      </c>
      <c r="F22" s="8">
        <f t="shared" si="0"/>
        <v>77419.67</v>
      </c>
      <c r="G22" s="3">
        <f>ROUND(+'Resp. Thy.'!G117,0)</f>
        <v>351674</v>
      </c>
      <c r="H22" s="8">
        <f>ROUND(+'Resp. Thy.'!E117,2)</f>
        <v>4.48</v>
      </c>
      <c r="I22" s="8">
        <f t="shared" si="1"/>
        <v>78498.66</v>
      </c>
      <c r="J22" s="8"/>
      <c r="K22" s="10">
        <f t="shared" si="2"/>
        <v>0.0139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Thy.'!G18,0)</f>
        <v>2448995</v>
      </c>
      <c r="E23" s="8">
        <f>ROUND(+'Resp. Thy.'!E18,2)</f>
        <v>50.97</v>
      </c>
      <c r="F23" s="8">
        <f t="shared" si="0"/>
        <v>48047.77</v>
      </c>
      <c r="G23" s="3">
        <f>ROUND(+'Resp. Thy.'!G118,0)</f>
        <v>2130203</v>
      </c>
      <c r="H23" s="8">
        <f>ROUND(+'Resp. Thy.'!E118,2)</f>
        <v>33.58</v>
      </c>
      <c r="I23" s="8">
        <f t="shared" si="1"/>
        <v>63436.66</v>
      </c>
      <c r="J23" s="8"/>
      <c r="K23" s="10">
        <f t="shared" si="2"/>
        <v>0.3203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Thy.'!G19,0)</f>
        <v>501490</v>
      </c>
      <c r="E24" s="8">
        <f>ROUND(+'Resp. Thy.'!E19,2)</f>
        <v>8</v>
      </c>
      <c r="F24" s="8">
        <f t="shared" si="0"/>
        <v>62686.25</v>
      </c>
      <c r="G24" s="3">
        <f>ROUND(+'Resp. Thy.'!G119,0)</f>
        <v>520145</v>
      </c>
      <c r="H24" s="8">
        <f>ROUND(+'Resp. Thy.'!E119,2)</f>
        <v>8.7</v>
      </c>
      <c r="I24" s="8">
        <f t="shared" si="1"/>
        <v>59786.78</v>
      </c>
      <c r="J24" s="8"/>
      <c r="K24" s="10">
        <f t="shared" si="2"/>
        <v>-0.0463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Thy.'!G20,0)</f>
        <v>625045</v>
      </c>
      <c r="E25" s="8">
        <f>ROUND(+'Resp. Thy.'!E20,2)</f>
        <v>11.2</v>
      </c>
      <c r="F25" s="8">
        <f t="shared" si="0"/>
        <v>55807.59</v>
      </c>
      <c r="G25" s="3">
        <f>ROUND(+'Resp. Thy.'!G120,0)</f>
        <v>691264</v>
      </c>
      <c r="H25" s="8">
        <f>ROUND(+'Resp. Thy.'!E120,2)</f>
        <v>11.5</v>
      </c>
      <c r="I25" s="8">
        <f t="shared" si="1"/>
        <v>60109.91</v>
      </c>
      <c r="J25" s="8"/>
      <c r="K25" s="10">
        <f t="shared" si="2"/>
        <v>0.0771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Thy.'!G21,0)</f>
        <v>440275</v>
      </c>
      <c r="E26" s="8">
        <f>ROUND(+'Resp. Thy.'!E21,2)</f>
        <v>6.79</v>
      </c>
      <c r="F26" s="8">
        <f t="shared" si="0"/>
        <v>64841.68</v>
      </c>
      <c r="G26" s="3">
        <f>ROUND(+'Resp. Thy.'!G121,0)</f>
        <v>443458</v>
      </c>
      <c r="H26" s="8">
        <f>ROUND(+'Resp. Thy.'!E121,2)</f>
        <v>6.68</v>
      </c>
      <c r="I26" s="8">
        <f t="shared" si="1"/>
        <v>66385.93</v>
      </c>
      <c r="J26" s="8"/>
      <c r="K26" s="10">
        <f t="shared" si="2"/>
        <v>0.0238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Thy.'!G22,0)</f>
        <v>0</v>
      </c>
      <c r="E27" s="8">
        <f>ROUND(+'Resp. Thy.'!E22,2)</f>
        <v>0</v>
      </c>
      <c r="F27" s="8">
        <f t="shared" si="0"/>
      </c>
      <c r="G27" s="3">
        <f>ROUND(+'Resp. Thy.'!G122,0)</f>
        <v>0</v>
      </c>
      <c r="H27" s="8">
        <f>ROUND(+'Resp. Thy.'!E122,2)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Thy.'!G23,0)</f>
        <v>138982</v>
      </c>
      <c r="E28" s="8">
        <f>ROUND(+'Resp. Thy.'!E23,2)</f>
        <v>1.96</v>
      </c>
      <c r="F28" s="8">
        <f t="shared" si="0"/>
        <v>70909.18</v>
      </c>
      <c r="G28" s="3">
        <f>ROUND(+'Resp. Thy.'!G123,0)</f>
        <v>232445</v>
      </c>
      <c r="H28" s="8">
        <f>ROUND(+'Resp. Thy.'!E123,2)</f>
        <v>3.15</v>
      </c>
      <c r="I28" s="8">
        <f t="shared" si="1"/>
        <v>73792.06</v>
      </c>
      <c r="J28" s="8"/>
      <c r="K28" s="10">
        <f t="shared" si="2"/>
        <v>0.0407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Thy.'!G24,0)</f>
        <v>2107455</v>
      </c>
      <c r="E29" s="8">
        <f>ROUND(+'Resp. Thy.'!E24,2)</f>
        <v>30.75</v>
      </c>
      <c r="F29" s="8">
        <f t="shared" si="0"/>
        <v>68535.12</v>
      </c>
      <c r="G29" s="3">
        <f>ROUND(+'Resp. Thy.'!G124,0)</f>
        <v>2939767</v>
      </c>
      <c r="H29" s="8">
        <f>ROUND(+'Resp. Thy.'!E124,2)</f>
        <v>32.84</v>
      </c>
      <c r="I29" s="8">
        <f t="shared" si="1"/>
        <v>89517.87</v>
      </c>
      <c r="J29" s="8"/>
      <c r="K29" s="10">
        <f t="shared" si="2"/>
        <v>0.3062</v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Thy.'!G25,0)</f>
        <v>0</v>
      </c>
      <c r="E30" s="8">
        <f>ROUND(+'Resp. Thy.'!E25,2)</f>
        <v>0</v>
      </c>
      <c r="F30" s="8">
        <f t="shared" si="0"/>
      </c>
      <c r="G30" s="3">
        <f>ROUND(+'Resp. Thy.'!G125,0)</f>
        <v>0</v>
      </c>
      <c r="H30" s="8">
        <f>ROUND(+'Resp. Thy.'!E125,2)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Thy.'!G26,0)</f>
        <v>154967</v>
      </c>
      <c r="E31" s="8">
        <f>ROUND(+'Resp. Thy.'!E26,2)</f>
        <v>2.02</v>
      </c>
      <c r="F31" s="8">
        <f t="shared" si="0"/>
        <v>76716.34</v>
      </c>
      <c r="G31" s="3">
        <f>ROUND(+'Resp. Thy.'!G126,0)</f>
        <v>136442</v>
      </c>
      <c r="H31" s="8">
        <f>ROUND(+'Resp. Thy.'!E126,2)</f>
        <v>1.94</v>
      </c>
      <c r="I31" s="8">
        <f t="shared" si="1"/>
        <v>70330.93</v>
      </c>
      <c r="J31" s="8"/>
      <c r="K31" s="10">
        <f t="shared" si="2"/>
        <v>-0.0832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Thy.'!G27,0)</f>
        <v>1178544</v>
      </c>
      <c r="E32" s="8">
        <f>ROUND(+'Resp. Thy.'!E27,2)</f>
        <v>21.23</v>
      </c>
      <c r="F32" s="8">
        <f t="shared" si="0"/>
        <v>55513.14</v>
      </c>
      <c r="G32" s="3">
        <f>ROUND(+'Resp. Thy.'!G127,0)</f>
        <v>1487046</v>
      </c>
      <c r="H32" s="8">
        <f>ROUND(+'Resp. Thy.'!E127,2)</f>
        <v>26.45</v>
      </c>
      <c r="I32" s="8">
        <f t="shared" si="1"/>
        <v>56221.02</v>
      </c>
      <c r="J32" s="8"/>
      <c r="K32" s="10">
        <f t="shared" si="2"/>
        <v>0.0128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Thy.'!G28,0)</f>
        <v>641491</v>
      </c>
      <c r="E33" s="8">
        <f>ROUND(+'Resp. Thy.'!E28,2)</f>
        <v>10.2</v>
      </c>
      <c r="F33" s="8">
        <f t="shared" si="0"/>
        <v>62891.27</v>
      </c>
      <c r="G33" s="3">
        <f>ROUND(+'Resp. Thy.'!G128,0)</f>
        <v>715184</v>
      </c>
      <c r="H33" s="8">
        <f>ROUND(+'Resp. Thy.'!E128,2)</f>
        <v>11.21</v>
      </c>
      <c r="I33" s="8">
        <f t="shared" si="1"/>
        <v>63798.75</v>
      </c>
      <c r="J33" s="8"/>
      <c r="K33" s="10">
        <f t="shared" si="2"/>
        <v>0.0144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Thy.'!G29,0)</f>
        <v>415093</v>
      </c>
      <c r="E34" s="8">
        <f>ROUND(+'Resp. Thy.'!E29,2)</f>
        <v>6</v>
      </c>
      <c r="F34" s="8">
        <f t="shared" si="0"/>
        <v>69182.17</v>
      </c>
      <c r="G34" s="3">
        <f>ROUND(+'Resp. Thy.'!G129,0)</f>
        <v>579392</v>
      </c>
      <c r="H34" s="8">
        <f>ROUND(+'Resp. Thy.'!E129,2)</f>
        <v>7.73</v>
      </c>
      <c r="I34" s="8">
        <f t="shared" si="1"/>
        <v>74953.69</v>
      </c>
      <c r="J34" s="8"/>
      <c r="K34" s="10">
        <f t="shared" si="2"/>
        <v>0.0834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Thy.'!G30,0)</f>
        <v>113770</v>
      </c>
      <c r="E35" s="8">
        <f>ROUND(+'Resp. Thy.'!E30,2)</f>
        <v>1.95</v>
      </c>
      <c r="F35" s="8">
        <f t="shared" si="0"/>
        <v>58343.59</v>
      </c>
      <c r="G35" s="3">
        <f>ROUND(+'Resp. Thy.'!G130,0)</f>
        <v>118110</v>
      </c>
      <c r="H35" s="8">
        <f>ROUND(+'Resp. Thy.'!E130,2)</f>
        <v>2</v>
      </c>
      <c r="I35" s="8">
        <f t="shared" si="1"/>
        <v>59055</v>
      </c>
      <c r="J35" s="8"/>
      <c r="K35" s="10">
        <f t="shared" si="2"/>
        <v>0.0122</v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Thy.'!G31,0)</f>
        <v>0</v>
      </c>
      <c r="E36" s="8">
        <f>ROUND(+'Resp. Thy.'!E31,2)</f>
        <v>0</v>
      </c>
      <c r="F36" s="8">
        <f t="shared" si="0"/>
      </c>
      <c r="G36" s="3">
        <f>ROUND(+'Resp. Thy.'!G131,0)</f>
        <v>0</v>
      </c>
      <c r="H36" s="8">
        <f>ROUND(+'Resp. Thy.'!E131,2)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Thy.'!G32,0)</f>
        <v>1165737</v>
      </c>
      <c r="E37" s="8">
        <f>ROUND(+'Resp. Thy.'!E32,2)</f>
        <v>17.1</v>
      </c>
      <c r="F37" s="8">
        <f t="shared" si="0"/>
        <v>68171.75</v>
      </c>
      <c r="G37" s="3">
        <f>ROUND(+'Resp. Thy.'!G132,0)</f>
        <v>1186399</v>
      </c>
      <c r="H37" s="8">
        <f>ROUND(+'Resp. Thy.'!E132,2)</f>
        <v>18.12</v>
      </c>
      <c r="I37" s="8">
        <f t="shared" si="1"/>
        <v>65474.56</v>
      </c>
      <c r="J37" s="8"/>
      <c r="K37" s="10">
        <f t="shared" si="2"/>
        <v>-0.0396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Thy.'!G33,0)</f>
        <v>0</v>
      </c>
      <c r="E38" s="8">
        <f>ROUND(+'Resp. Thy.'!E33,2)</f>
        <v>0</v>
      </c>
      <c r="F38" s="8">
        <f t="shared" si="0"/>
      </c>
      <c r="G38" s="3">
        <f>ROUND(+'Resp. Thy.'!G133,0)</f>
        <v>0</v>
      </c>
      <c r="H38" s="8">
        <f>ROUND(+'Resp. Thy.'!E133,2)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Thy.'!G34,0)</f>
        <v>3734377</v>
      </c>
      <c r="E39" s="8">
        <f>ROUND(+'Resp. Thy.'!E34,2)</f>
        <v>58.01</v>
      </c>
      <c r="F39" s="8">
        <f t="shared" si="0"/>
        <v>64374.71</v>
      </c>
      <c r="G39" s="3">
        <f>ROUND(+'Resp. Thy.'!G134,0)</f>
        <v>4272818</v>
      </c>
      <c r="H39" s="8">
        <f>ROUND(+'Resp. Thy.'!E134,2)</f>
        <v>60.86</v>
      </c>
      <c r="I39" s="8">
        <f t="shared" si="1"/>
        <v>70207.33</v>
      </c>
      <c r="J39" s="8"/>
      <c r="K39" s="10">
        <f t="shared" si="2"/>
        <v>0.0906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Thy.'!G35,0)</f>
        <v>280853</v>
      </c>
      <c r="E40" s="8">
        <f>ROUND(+'Resp. Thy.'!E35,2)</f>
        <v>3.23</v>
      </c>
      <c r="F40" s="8">
        <f t="shared" si="0"/>
        <v>86951.39</v>
      </c>
      <c r="G40" s="3">
        <f>ROUND(+'Resp. Thy.'!G135,0)</f>
        <v>268419</v>
      </c>
      <c r="H40" s="8">
        <f>ROUND(+'Resp. Thy.'!E135,2)</f>
        <v>3.95</v>
      </c>
      <c r="I40" s="8">
        <f t="shared" si="1"/>
        <v>67954.18</v>
      </c>
      <c r="J40" s="8"/>
      <c r="K40" s="10">
        <f t="shared" si="2"/>
        <v>-0.2185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Thy.'!G36,0)</f>
        <v>154945</v>
      </c>
      <c r="E41" s="8">
        <f>ROUND(+'Resp. Thy.'!E36,2)</f>
        <v>2.36</v>
      </c>
      <c r="F41" s="8">
        <f t="shared" si="0"/>
        <v>65654.66</v>
      </c>
      <c r="G41" s="3">
        <f>ROUND(+'Resp. Thy.'!G136,0)</f>
        <v>169243</v>
      </c>
      <c r="H41" s="8">
        <f>ROUND(+'Resp. Thy.'!E136,2)</f>
        <v>2.6</v>
      </c>
      <c r="I41" s="8">
        <f t="shared" si="1"/>
        <v>65093.46</v>
      </c>
      <c r="J41" s="8"/>
      <c r="K41" s="10">
        <f t="shared" si="2"/>
        <v>-0.0085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Thy.'!G37,0)</f>
        <v>973984</v>
      </c>
      <c r="E42" s="8">
        <f>ROUND(+'Resp. Thy.'!E37,2)</f>
        <v>13.6</v>
      </c>
      <c r="F42" s="8">
        <f t="shared" si="0"/>
        <v>71616.47</v>
      </c>
      <c r="G42" s="3">
        <f>ROUND(+'Resp. Thy.'!G137,0)</f>
        <v>949899</v>
      </c>
      <c r="H42" s="8">
        <f>ROUND(+'Resp. Thy.'!E137,2)</f>
        <v>11.53</v>
      </c>
      <c r="I42" s="8">
        <f t="shared" si="1"/>
        <v>82385</v>
      </c>
      <c r="J42" s="8"/>
      <c r="K42" s="10">
        <f t="shared" si="2"/>
        <v>0.1504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Thy.'!G38,0)</f>
        <v>527961</v>
      </c>
      <c r="E43" s="8">
        <f>ROUND(+'Resp. Thy.'!E38,2)</f>
        <v>7.04</v>
      </c>
      <c r="F43" s="8">
        <f t="shared" si="0"/>
        <v>74994.46</v>
      </c>
      <c r="G43" s="3">
        <f>ROUND(+'Resp. Thy.'!G138,0)</f>
        <v>513741</v>
      </c>
      <c r="H43" s="8">
        <f>ROUND(+'Resp. Thy.'!E138,2)</f>
        <v>6.81</v>
      </c>
      <c r="I43" s="8">
        <f t="shared" si="1"/>
        <v>75439.21</v>
      </c>
      <c r="J43" s="8"/>
      <c r="K43" s="10">
        <f t="shared" si="2"/>
        <v>0.0059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Thy.'!G39,0)</f>
        <v>436228</v>
      </c>
      <c r="E44" s="8">
        <f>ROUND(+'Resp. Thy.'!E39,2)</f>
        <v>6.22</v>
      </c>
      <c r="F44" s="8">
        <f t="shared" si="0"/>
        <v>70133.12</v>
      </c>
      <c r="G44" s="3">
        <f>ROUND(+'Resp. Thy.'!G139,0)</f>
        <v>481436</v>
      </c>
      <c r="H44" s="8">
        <f>ROUND(+'Resp. Thy.'!E139,2)</f>
        <v>6.61</v>
      </c>
      <c r="I44" s="8">
        <f t="shared" si="1"/>
        <v>72834.49</v>
      </c>
      <c r="J44" s="8"/>
      <c r="K44" s="10">
        <f t="shared" si="2"/>
        <v>0.0385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Thy.'!G40,0)</f>
        <v>65705</v>
      </c>
      <c r="E45" s="8">
        <f>ROUND(+'Resp. Thy.'!E40,2)</f>
        <v>1.03</v>
      </c>
      <c r="F45" s="8">
        <f t="shared" si="0"/>
        <v>63791.26</v>
      </c>
      <c r="G45" s="3">
        <f>ROUND(+'Resp. Thy.'!G140,0)</f>
        <v>70743</v>
      </c>
      <c r="H45" s="8">
        <f>ROUND(+'Resp. Thy.'!E140,2)</f>
        <v>0.97</v>
      </c>
      <c r="I45" s="8">
        <f t="shared" si="1"/>
        <v>72930.93</v>
      </c>
      <c r="J45" s="8"/>
      <c r="K45" s="10">
        <f t="shared" si="2"/>
        <v>0.1433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Thy.'!G41,0)</f>
        <v>341772</v>
      </c>
      <c r="E46" s="8">
        <f>ROUND(+'Resp. Thy.'!E41,2)</f>
        <v>5.85</v>
      </c>
      <c r="F46" s="8">
        <f t="shared" si="0"/>
        <v>58422.56</v>
      </c>
      <c r="G46" s="3">
        <f>ROUND(+'Resp. Thy.'!G141,0)</f>
        <v>0</v>
      </c>
      <c r="H46" s="8">
        <f>ROUND(+'Resp. Thy.'!E141,2)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Thy.'!G42,0)</f>
        <v>2496</v>
      </c>
      <c r="E47" s="8">
        <f>ROUND(+'Resp. Thy.'!E42,2)</f>
        <v>0.05</v>
      </c>
      <c r="F47" s="8">
        <f t="shared" si="0"/>
        <v>49920</v>
      </c>
      <c r="G47" s="3">
        <f>ROUND(+'Resp. Thy.'!G142,0)</f>
        <v>1114</v>
      </c>
      <c r="H47" s="8">
        <f>ROUND(+'Resp. Thy.'!E142,2)</f>
        <v>0.01</v>
      </c>
      <c r="I47" s="8">
        <f t="shared" si="1"/>
        <v>111400</v>
      </c>
      <c r="J47" s="8"/>
      <c r="K47" s="10">
        <f t="shared" si="2"/>
        <v>1.2316</v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Thy.'!G43,0)</f>
        <v>175007</v>
      </c>
      <c r="E48" s="8">
        <f>ROUND(+'Resp. Thy.'!E43,2)</f>
        <v>2.9</v>
      </c>
      <c r="F48" s="8">
        <f t="shared" si="0"/>
        <v>60347.24</v>
      </c>
      <c r="G48" s="3">
        <f>ROUND(+'Resp. Thy.'!G143,0)</f>
        <v>183195</v>
      </c>
      <c r="H48" s="8">
        <f>ROUND(+'Resp. Thy.'!E143,2)</f>
        <v>2.83</v>
      </c>
      <c r="I48" s="8">
        <f t="shared" si="1"/>
        <v>64733.22</v>
      </c>
      <c r="J48" s="8"/>
      <c r="K48" s="10">
        <f t="shared" si="2"/>
        <v>0.0727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Thy.'!G44,0)</f>
        <v>932476</v>
      </c>
      <c r="E49" s="8">
        <f>ROUND(+'Resp. Thy.'!E44,2)</f>
        <v>13.92</v>
      </c>
      <c r="F49" s="8">
        <f t="shared" si="0"/>
        <v>66988.22</v>
      </c>
      <c r="G49" s="3">
        <f>ROUND(+'Resp. Thy.'!G144,0)</f>
        <v>930565</v>
      </c>
      <c r="H49" s="8">
        <f>ROUND(+'Resp. Thy.'!E144,2)</f>
        <v>14.19</v>
      </c>
      <c r="I49" s="8">
        <f t="shared" si="1"/>
        <v>65578.93</v>
      </c>
      <c r="J49" s="8"/>
      <c r="K49" s="10">
        <f t="shared" si="2"/>
        <v>-0.021</v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Thy.'!G45,0)</f>
        <v>3947589</v>
      </c>
      <c r="E50" s="8">
        <f>ROUND(+'Resp. Thy.'!E45,2)</f>
        <v>56.27</v>
      </c>
      <c r="F50" s="8">
        <f t="shared" si="0"/>
        <v>70154.42</v>
      </c>
      <c r="G50" s="3">
        <f>ROUND(+'Resp. Thy.'!G145,0)</f>
        <v>3882384</v>
      </c>
      <c r="H50" s="8">
        <f>ROUND(+'Resp. Thy.'!E145,2)</f>
        <v>55.03</v>
      </c>
      <c r="I50" s="8">
        <f t="shared" si="1"/>
        <v>70550.32</v>
      </c>
      <c r="J50" s="8"/>
      <c r="K50" s="10">
        <f t="shared" si="2"/>
        <v>0.0056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Thy.'!G46,0)</f>
        <v>0</v>
      </c>
      <c r="E51" s="8">
        <f>ROUND(+'Resp. Thy.'!E46,2)</f>
        <v>0</v>
      </c>
      <c r="F51" s="8">
        <f t="shared" si="0"/>
      </c>
      <c r="G51" s="3">
        <f>ROUND(+'Resp. Thy.'!G146,0)</f>
        <v>0</v>
      </c>
      <c r="H51" s="8">
        <f>ROUND(+'Resp. Thy.'!E146,2)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Thy.'!G47,0)</f>
        <v>696557</v>
      </c>
      <c r="E52" s="8">
        <f>ROUND(+'Resp. Thy.'!E47,2)</f>
        <v>10.9</v>
      </c>
      <c r="F52" s="8">
        <f t="shared" si="0"/>
        <v>63904.31</v>
      </c>
      <c r="G52" s="3">
        <f>ROUND(+'Resp. Thy.'!G147,0)</f>
        <v>912391</v>
      </c>
      <c r="H52" s="8">
        <f>ROUND(+'Resp. Thy.'!E147,2)</f>
        <v>13.32</v>
      </c>
      <c r="I52" s="8">
        <f t="shared" si="1"/>
        <v>68497.82</v>
      </c>
      <c r="J52" s="8"/>
      <c r="K52" s="10">
        <f t="shared" si="2"/>
        <v>0.0719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Thy.'!G48,0)</f>
        <v>1488874</v>
      </c>
      <c r="E53" s="8">
        <f>ROUND(+'Resp. Thy.'!E48,2)</f>
        <v>23.23</v>
      </c>
      <c r="F53" s="8">
        <f t="shared" si="0"/>
        <v>64092.72</v>
      </c>
      <c r="G53" s="3">
        <f>ROUND(+'Resp. Thy.'!G148,0)</f>
        <v>1687914</v>
      </c>
      <c r="H53" s="8">
        <f>ROUND(+'Resp. Thy.'!E148,2)</f>
        <v>25.19</v>
      </c>
      <c r="I53" s="8">
        <f t="shared" si="1"/>
        <v>67007.3</v>
      </c>
      <c r="J53" s="8"/>
      <c r="K53" s="10">
        <f t="shared" si="2"/>
        <v>0.0455</v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Thy.'!G49,0)</f>
        <v>953615</v>
      </c>
      <c r="E54" s="8">
        <f>ROUND(+'Resp. Thy.'!E49,2)</f>
        <v>15.32</v>
      </c>
      <c r="F54" s="8">
        <f t="shared" si="0"/>
        <v>62246.41</v>
      </c>
      <c r="G54" s="3">
        <f>ROUND(+'Resp. Thy.'!G149,0)</f>
        <v>980627</v>
      </c>
      <c r="H54" s="8">
        <f>ROUND(+'Resp. Thy.'!E149,2)</f>
        <v>15.5</v>
      </c>
      <c r="I54" s="8">
        <f t="shared" si="1"/>
        <v>63266.26</v>
      </c>
      <c r="J54" s="8"/>
      <c r="K54" s="10">
        <f t="shared" si="2"/>
        <v>0.0164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Thy.'!G50,0)</f>
        <v>520228</v>
      </c>
      <c r="E55" s="8">
        <f>ROUND(+'Resp. Thy.'!E50,2)</f>
        <v>8.04</v>
      </c>
      <c r="F55" s="8">
        <f t="shared" si="0"/>
        <v>64704.98</v>
      </c>
      <c r="G55" s="3">
        <f>ROUND(+'Resp. Thy.'!G150,0)</f>
        <v>590167</v>
      </c>
      <c r="H55" s="8">
        <f>ROUND(+'Resp. Thy.'!E150,2)</f>
        <v>9.38</v>
      </c>
      <c r="I55" s="8">
        <f t="shared" si="1"/>
        <v>62917.59</v>
      </c>
      <c r="J55" s="8"/>
      <c r="K55" s="10">
        <f t="shared" si="2"/>
        <v>-0.0276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Thy.'!G51,0)</f>
        <v>12816</v>
      </c>
      <c r="E56" s="8">
        <f>ROUND(+'Resp. Thy.'!E51,2)</f>
        <v>0.18</v>
      </c>
      <c r="F56" s="8">
        <f t="shared" si="0"/>
        <v>71200</v>
      </c>
      <c r="G56" s="3">
        <f>ROUND(+'Resp. Thy.'!G151,0)</f>
        <v>11855</v>
      </c>
      <c r="H56" s="8">
        <f>ROUND(+'Resp. Thy.'!E151,2)</f>
        <v>0.16</v>
      </c>
      <c r="I56" s="8">
        <f t="shared" si="1"/>
        <v>74093.75</v>
      </c>
      <c r="J56" s="8"/>
      <c r="K56" s="10">
        <f t="shared" si="2"/>
        <v>0.0406</v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Thy.'!G52,0)</f>
        <v>884986</v>
      </c>
      <c r="E57" s="8">
        <f>ROUND(+'Resp. Thy.'!E52,2)</f>
        <v>12.97</v>
      </c>
      <c r="F57" s="8">
        <f t="shared" si="0"/>
        <v>68233.31</v>
      </c>
      <c r="G57" s="3">
        <f>ROUND(+'Resp. Thy.'!G152,0)</f>
        <v>908405</v>
      </c>
      <c r="H57" s="8">
        <f>ROUND(+'Resp. Thy.'!E152,2)</f>
        <v>13.24</v>
      </c>
      <c r="I57" s="8">
        <f t="shared" si="1"/>
        <v>68610.65</v>
      </c>
      <c r="J57" s="8"/>
      <c r="K57" s="10">
        <f t="shared" si="2"/>
        <v>0.0055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Thy.'!G53,0)</f>
        <v>2363572</v>
      </c>
      <c r="E58" s="8">
        <f>ROUND(+'Resp. Thy.'!E53,2)</f>
        <v>38.49</v>
      </c>
      <c r="F58" s="8">
        <f t="shared" si="0"/>
        <v>61407.43</v>
      </c>
      <c r="G58" s="3">
        <f>ROUND(+'Resp. Thy.'!G153,0)</f>
        <v>2415469</v>
      </c>
      <c r="H58" s="8">
        <f>ROUND(+'Resp. Thy.'!E153,2)</f>
        <v>37.6</v>
      </c>
      <c r="I58" s="8">
        <f t="shared" si="1"/>
        <v>64241.2</v>
      </c>
      <c r="J58" s="8"/>
      <c r="K58" s="10">
        <f t="shared" si="2"/>
        <v>0.0461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Thy.'!G54,0)</f>
        <v>253905</v>
      </c>
      <c r="E59" s="8">
        <f>ROUND(+'Resp. Thy.'!E54,2)</f>
        <v>4.02</v>
      </c>
      <c r="F59" s="8">
        <f t="shared" si="0"/>
        <v>63160.45</v>
      </c>
      <c r="G59" s="3">
        <f>ROUND(+'Resp. Thy.'!G154,0)</f>
        <v>249049</v>
      </c>
      <c r="H59" s="8">
        <f>ROUND(+'Resp. Thy.'!E154,2)</f>
        <v>3.44</v>
      </c>
      <c r="I59" s="8">
        <f t="shared" si="1"/>
        <v>72397.97</v>
      </c>
      <c r="J59" s="8"/>
      <c r="K59" s="10">
        <f t="shared" si="2"/>
        <v>0.1463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Thy.'!G55,0)</f>
        <v>127784</v>
      </c>
      <c r="E60" s="8">
        <f>ROUND(+'Resp. Thy.'!E55,2)</f>
        <v>2.47</v>
      </c>
      <c r="F60" s="8">
        <f t="shared" si="0"/>
        <v>51734.41</v>
      </c>
      <c r="G60" s="3">
        <f>ROUND(+'Resp. Thy.'!G155,0)</f>
        <v>0</v>
      </c>
      <c r="H60" s="8">
        <f>ROUND(+'Resp. Thy.'!E155,2)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Thy.'!G56,0)</f>
        <v>2092474</v>
      </c>
      <c r="E61" s="8">
        <f>ROUND(+'Resp. Thy.'!E56,2)</f>
        <v>36.59</v>
      </c>
      <c r="F61" s="8">
        <f t="shared" si="0"/>
        <v>57187.05</v>
      </c>
      <c r="G61" s="3">
        <f>ROUND(+'Resp. Thy.'!G156,0)</f>
        <v>2168102</v>
      </c>
      <c r="H61" s="8">
        <f>ROUND(+'Resp. Thy.'!E156,2)</f>
        <v>36.77</v>
      </c>
      <c r="I61" s="8">
        <f t="shared" si="1"/>
        <v>58963.88</v>
      </c>
      <c r="J61" s="8"/>
      <c r="K61" s="10">
        <f t="shared" si="2"/>
        <v>0.0311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Thy.'!G57,0)</f>
        <v>2466631</v>
      </c>
      <c r="E62" s="8">
        <f>ROUND(+'Resp. Thy.'!E57,2)</f>
        <v>35.39</v>
      </c>
      <c r="F62" s="8">
        <f t="shared" si="0"/>
        <v>69698.53</v>
      </c>
      <c r="G62" s="3">
        <f>ROUND(+'Resp. Thy.'!G157,0)</f>
        <v>2454452</v>
      </c>
      <c r="H62" s="8">
        <f>ROUND(+'Resp. Thy.'!E157,2)</f>
        <v>35.56</v>
      </c>
      <c r="I62" s="8">
        <f t="shared" si="1"/>
        <v>69022.83</v>
      </c>
      <c r="J62" s="8"/>
      <c r="K62" s="10">
        <f t="shared" si="2"/>
        <v>-0.0097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Thy.'!G58,0)</f>
        <v>207735</v>
      </c>
      <c r="E63" s="8">
        <f>ROUND(+'Resp. Thy.'!E58,2)</f>
        <v>3.08</v>
      </c>
      <c r="F63" s="8">
        <f t="shared" si="0"/>
        <v>67446.43</v>
      </c>
      <c r="G63" s="3">
        <f>ROUND(+'Resp. Thy.'!G158,0)</f>
        <v>222209</v>
      </c>
      <c r="H63" s="8">
        <f>ROUND(+'Resp. Thy.'!E158,2)</f>
        <v>3.07</v>
      </c>
      <c r="I63" s="8">
        <f t="shared" si="1"/>
        <v>72380.78</v>
      </c>
      <c r="J63" s="8"/>
      <c r="K63" s="10">
        <f t="shared" si="2"/>
        <v>0.0732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Thy.'!G59,0)</f>
        <v>770764</v>
      </c>
      <c r="E64" s="8">
        <f>ROUND(+'Resp. Thy.'!E59,2)</f>
        <v>10.8</v>
      </c>
      <c r="F64" s="8">
        <f t="shared" si="0"/>
        <v>71367.04</v>
      </c>
      <c r="G64" s="3">
        <f>ROUND(+'Resp. Thy.'!G159,0)</f>
        <v>752755</v>
      </c>
      <c r="H64" s="8">
        <f>ROUND(+'Resp. Thy.'!E159,2)</f>
        <v>10.6</v>
      </c>
      <c r="I64" s="8">
        <f t="shared" si="1"/>
        <v>71014.62</v>
      </c>
      <c r="J64" s="8"/>
      <c r="K64" s="10">
        <f t="shared" si="2"/>
        <v>-0.0049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Thy.'!G60,0)</f>
        <v>550</v>
      </c>
      <c r="E65" s="8">
        <f>ROUND(+'Resp. Thy.'!E60,2)</f>
        <v>0.01</v>
      </c>
      <c r="F65" s="8">
        <f t="shared" si="0"/>
        <v>55000</v>
      </c>
      <c r="G65" s="3">
        <f>ROUND(+'Resp. Thy.'!G160,0)</f>
        <v>616</v>
      </c>
      <c r="H65" s="8">
        <f>ROUND(+'Resp. Thy.'!E160,2)</f>
        <v>0.01</v>
      </c>
      <c r="I65" s="8">
        <f t="shared" si="1"/>
        <v>61600</v>
      </c>
      <c r="J65" s="8"/>
      <c r="K65" s="10">
        <f t="shared" si="2"/>
        <v>0.12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Thy.'!G61,0)</f>
        <v>623187</v>
      </c>
      <c r="E66" s="8">
        <f>ROUND(+'Resp. Thy.'!E61,2)</f>
        <v>9.63</v>
      </c>
      <c r="F66" s="8">
        <f t="shared" si="0"/>
        <v>64713.08</v>
      </c>
      <c r="G66" s="3">
        <f>ROUND(+'Resp. Thy.'!G161,0)</f>
        <v>638750</v>
      </c>
      <c r="H66" s="8">
        <f>ROUND(+'Resp. Thy.'!E161,2)</f>
        <v>9.7</v>
      </c>
      <c r="I66" s="8">
        <f t="shared" si="1"/>
        <v>65850.52</v>
      </c>
      <c r="J66" s="8"/>
      <c r="K66" s="10">
        <f t="shared" si="2"/>
        <v>0.0176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Thy.'!G62,0)</f>
        <v>323955</v>
      </c>
      <c r="E67" s="8">
        <f>ROUND(+'Resp. Thy.'!E62,2)</f>
        <v>5.32</v>
      </c>
      <c r="F67" s="8">
        <f t="shared" si="0"/>
        <v>60893.8</v>
      </c>
      <c r="G67" s="3">
        <f>ROUND(+'Resp. Thy.'!G162,0)</f>
        <v>361000</v>
      </c>
      <c r="H67" s="8">
        <f>ROUND(+'Resp. Thy.'!E162,2)</f>
        <v>5.52</v>
      </c>
      <c r="I67" s="8">
        <f t="shared" si="1"/>
        <v>65398.55</v>
      </c>
      <c r="J67" s="8"/>
      <c r="K67" s="10">
        <f t="shared" si="2"/>
        <v>0.074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Thy.'!G63,0)</f>
        <v>1396612</v>
      </c>
      <c r="E68" s="8">
        <f>ROUND(+'Resp. Thy.'!E63,2)</f>
        <v>20.71</v>
      </c>
      <c r="F68" s="8">
        <f t="shared" si="0"/>
        <v>67436.6</v>
      </c>
      <c r="G68" s="3">
        <f>ROUND(+'Resp. Thy.'!G163,0)</f>
        <v>1395740</v>
      </c>
      <c r="H68" s="8">
        <f>ROUND(+'Resp. Thy.'!E163,2)</f>
        <v>20.27</v>
      </c>
      <c r="I68" s="8">
        <f t="shared" si="1"/>
        <v>68857.42</v>
      </c>
      <c r="J68" s="8"/>
      <c r="K68" s="10">
        <f t="shared" si="2"/>
        <v>0.0211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Thy.'!G64,0)</f>
        <v>427916</v>
      </c>
      <c r="E69" s="8">
        <f>ROUND(+'Resp. Thy.'!E64,2)</f>
        <v>7.02</v>
      </c>
      <c r="F69" s="8">
        <f t="shared" si="0"/>
        <v>60956.7</v>
      </c>
      <c r="G69" s="3">
        <f>ROUND(+'Resp. Thy.'!G164,0)</f>
        <v>473475</v>
      </c>
      <c r="H69" s="8">
        <f>ROUND(+'Resp. Thy.'!E164,2)</f>
        <v>7.31</v>
      </c>
      <c r="I69" s="8">
        <f t="shared" si="1"/>
        <v>64770.86</v>
      </c>
      <c r="J69" s="8"/>
      <c r="K69" s="10">
        <f t="shared" si="2"/>
        <v>0.0626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Thy.'!G65,0)</f>
        <v>151824</v>
      </c>
      <c r="E70" s="8">
        <f>ROUND(+'Resp. Thy.'!E65,2)</f>
        <v>2.7</v>
      </c>
      <c r="F70" s="8">
        <f t="shared" si="0"/>
        <v>56231.11</v>
      </c>
      <c r="G70" s="3">
        <f>ROUND(+'Resp. Thy.'!G165,0)</f>
        <v>149402</v>
      </c>
      <c r="H70" s="8">
        <f>ROUND(+'Resp. Thy.'!E165,2)</f>
        <v>2.5</v>
      </c>
      <c r="I70" s="8">
        <f t="shared" si="1"/>
        <v>59760.8</v>
      </c>
      <c r="J70" s="8"/>
      <c r="K70" s="10">
        <f t="shared" si="2"/>
        <v>0.0628</v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Thy.'!G66,0)</f>
        <v>0</v>
      </c>
      <c r="E71" s="8">
        <f>ROUND(+'Resp. Thy.'!E66,2)</f>
        <v>0</v>
      </c>
      <c r="F71" s="8">
        <f t="shared" si="0"/>
      </c>
      <c r="G71" s="3">
        <f>ROUND(+'Resp. Thy.'!G166,0)</f>
        <v>0</v>
      </c>
      <c r="H71" s="8">
        <f>ROUND(+'Resp. Thy.'!E166,2)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Thy.'!G67,0)</f>
        <v>2122047</v>
      </c>
      <c r="E72" s="8">
        <f>ROUND(+'Resp. Thy.'!E67,2)</f>
        <v>33</v>
      </c>
      <c r="F72" s="8">
        <f t="shared" si="0"/>
        <v>64304.45</v>
      </c>
      <c r="G72" s="3">
        <f>ROUND(+'Resp. Thy.'!G167,0)</f>
        <v>2512257</v>
      </c>
      <c r="H72" s="8">
        <f>ROUND(+'Resp. Thy.'!E167,2)</f>
        <v>37</v>
      </c>
      <c r="I72" s="8">
        <f t="shared" si="1"/>
        <v>67898.84</v>
      </c>
      <c r="J72" s="8"/>
      <c r="K72" s="10">
        <f t="shared" si="2"/>
        <v>0.0559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Thy.'!G68,0)</f>
        <v>1622457</v>
      </c>
      <c r="E73" s="8">
        <f>ROUND(+'Resp. Thy.'!E68,2)</f>
        <v>24.25</v>
      </c>
      <c r="F73" s="8">
        <f t="shared" si="0"/>
        <v>66905.44</v>
      </c>
      <c r="G73" s="3">
        <f>ROUND(+'Resp. Thy.'!G168,0)</f>
        <v>1932927</v>
      </c>
      <c r="H73" s="8">
        <f>ROUND(+'Resp. Thy.'!E168,2)</f>
        <v>26.64</v>
      </c>
      <c r="I73" s="8">
        <f t="shared" si="1"/>
        <v>72557.32</v>
      </c>
      <c r="J73" s="8"/>
      <c r="K73" s="10">
        <f t="shared" si="2"/>
        <v>0.0845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Thy.'!G69,0)</f>
        <v>5565867</v>
      </c>
      <c r="E74" s="8">
        <f>ROUND(+'Resp. Thy.'!E69,2)</f>
        <v>92</v>
      </c>
      <c r="F74" s="8">
        <f t="shared" si="0"/>
        <v>60498.55</v>
      </c>
      <c r="G74" s="3">
        <f>ROUND(+'Resp. Thy.'!G169,0)</f>
        <v>5871885</v>
      </c>
      <c r="H74" s="8">
        <f>ROUND(+'Resp. Thy.'!E169,2)</f>
        <v>94.26</v>
      </c>
      <c r="I74" s="8">
        <f t="shared" si="1"/>
        <v>62294.56</v>
      </c>
      <c r="J74" s="8"/>
      <c r="K74" s="10">
        <f t="shared" si="2"/>
        <v>0.0297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Thy.'!G70,0)</f>
        <v>1489314</v>
      </c>
      <c r="E75" s="8">
        <f>ROUND(+'Resp. Thy.'!E70,2)</f>
        <v>23</v>
      </c>
      <c r="F75" s="8">
        <f aca="true" t="shared" si="3" ref="F75:F106">IF(D75=0,"",IF(E75=0,"",ROUND(D75/E75,2)))</f>
        <v>64752.78</v>
      </c>
      <c r="G75" s="3">
        <f>ROUND(+'Resp. Thy.'!G170,0)</f>
        <v>1603165</v>
      </c>
      <c r="H75" s="8">
        <f>ROUND(+'Resp. Thy.'!E170,2)</f>
        <v>24.19</v>
      </c>
      <c r="I75" s="8">
        <f aca="true" t="shared" si="4" ref="I75:I106">IF(G75=0,"",IF(H75=0,"",ROUND(G75/H75,2)))</f>
        <v>66273.87</v>
      </c>
      <c r="J75" s="8"/>
      <c r="K75" s="10">
        <f aca="true" t="shared" si="5" ref="K75:K106">IF(D75=0,"",IF(E75=0,"",IF(G75=0,"",IF(H75=0,"",ROUND(I75/F75-1,4)))))</f>
        <v>0.0235</v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Thy.'!G71,0)</f>
        <v>414</v>
      </c>
      <c r="E76" s="8">
        <f>ROUND(+'Resp. Thy.'!E71,2)</f>
        <v>0.02</v>
      </c>
      <c r="F76" s="8">
        <f t="shared" si="3"/>
        <v>20700</v>
      </c>
      <c r="G76" s="3">
        <f>ROUND(+'Resp. Thy.'!G171,0)</f>
        <v>0</v>
      </c>
      <c r="H76" s="8">
        <f>ROUND(+'Resp. Thy.'!E171,2)</f>
        <v>0.05</v>
      </c>
      <c r="I76" s="8">
        <f t="shared" si="4"/>
      </c>
      <c r="J76" s="8"/>
      <c r="K76" s="10">
        <f t="shared" si="5"/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Thy.'!G72,0)</f>
        <v>26860</v>
      </c>
      <c r="E77" s="8">
        <f>ROUND(+'Resp. Thy.'!E72,2)</f>
        <v>0.68</v>
      </c>
      <c r="F77" s="8">
        <f t="shared" si="3"/>
        <v>39500</v>
      </c>
      <c r="G77" s="3">
        <f>ROUND(+'Resp. Thy.'!G172,0)</f>
        <v>30019</v>
      </c>
      <c r="H77" s="8">
        <f>ROUND(+'Resp. Thy.'!E172,2)</f>
        <v>0.98</v>
      </c>
      <c r="I77" s="8">
        <f t="shared" si="4"/>
        <v>30631.63</v>
      </c>
      <c r="J77" s="8"/>
      <c r="K77" s="10">
        <f t="shared" si="5"/>
        <v>-0.2245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Thy.'!G73,0)</f>
        <v>1255468</v>
      </c>
      <c r="E78" s="8">
        <f>ROUND(+'Resp. Thy.'!E73,2)</f>
        <v>21.19</v>
      </c>
      <c r="F78" s="8">
        <f t="shared" si="3"/>
        <v>59248.14</v>
      </c>
      <c r="G78" s="3">
        <f>ROUND(+'Resp. Thy.'!G173,0)</f>
        <v>1321674</v>
      </c>
      <c r="H78" s="8">
        <f>ROUND(+'Resp. Thy.'!E173,2)</f>
        <v>21.36</v>
      </c>
      <c r="I78" s="8">
        <f t="shared" si="4"/>
        <v>61876.12</v>
      </c>
      <c r="J78" s="8"/>
      <c r="K78" s="10">
        <f t="shared" si="5"/>
        <v>0.0444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Thy.'!G74,0)</f>
        <v>277134</v>
      </c>
      <c r="E79" s="8">
        <f>ROUND(+'Resp. Thy.'!E74,2)</f>
        <v>25.19</v>
      </c>
      <c r="F79" s="8">
        <f t="shared" si="3"/>
        <v>11001.75</v>
      </c>
      <c r="G79" s="3">
        <f>ROUND(+'Resp. Thy.'!G174,0)</f>
        <v>0</v>
      </c>
      <c r="H79" s="8">
        <f>ROUND(+'Resp. Thy.'!E174,2)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Thy.'!G75,0)</f>
        <v>2875728</v>
      </c>
      <c r="E80" s="8">
        <f>ROUND(+'Resp. Thy.'!E75,2)</f>
        <v>42.52</v>
      </c>
      <c r="F80" s="8">
        <f t="shared" si="3"/>
        <v>67632.36</v>
      </c>
      <c r="G80" s="3">
        <f>ROUND(+'Resp. Thy.'!G175,0)</f>
        <v>3219512</v>
      </c>
      <c r="H80" s="8">
        <f>ROUND(+'Resp. Thy.'!E175,2)</f>
        <v>46.68</v>
      </c>
      <c r="I80" s="8">
        <f t="shared" si="4"/>
        <v>68969.84</v>
      </c>
      <c r="J80" s="8"/>
      <c r="K80" s="10">
        <f t="shared" si="5"/>
        <v>0.0198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Thy.'!G76,0)</f>
        <v>516308</v>
      </c>
      <c r="E81" s="8">
        <f>ROUND(+'Resp. Thy.'!E76,2)</f>
        <v>7.62</v>
      </c>
      <c r="F81" s="8">
        <f t="shared" si="3"/>
        <v>67756.96</v>
      </c>
      <c r="G81" s="3">
        <f>ROUND(+'Resp. Thy.'!G176,0)</f>
        <v>535635</v>
      </c>
      <c r="H81" s="8">
        <f>ROUND(+'Resp. Thy.'!E176,2)</f>
        <v>8.07</v>
      </c>
      <c r="I81" s="8">
        <f t="shared" si="4"/>
        <v>66373.61</v>
      </c>
      <c r="J81" s="8"/>
      <c r="K81" s="10">
        <f t="shared" si="5"/>
        <v>-0.0204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Thy.'!G77,0)</f>
        <v>90453</v>
      </c>
      <c r="E82" s="8">
        <f>ROUND(+'Resp. Thy.'!E77,2)</f>
        <v>1.84</v>
      </c>
      <c r="F82" s="8">
        <f t="shared" si="3"/>
        <v>49159.24</v>
      </c>
      <c r="G82" s="3">
        <f>ROUND(+'Resp. Thy.'!G177,0)</f>
        <v>48189</v>
      </c>
      <c r="H82" s="8">
        <f>ROUND(+'Resp. Thy.'!E177,2)</f>
        <v>0.86</v>
      </c>
      <c r="I82" s="8">
        <f t="shared" si="4"/>
        <v>56033.72</v>
      </c>
      <c r="J82" s="8"/>
      <c r="K82" s="10">
        <f t="shared" si="5"/>
        <v>0.1398</v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Thy.'!G78,0)</f>
        <v>1546422</v>
      </c>
      <c r="E83" s="8">
        <f>ROUND(+'Resp. Thy.'!E78,2)</f>
        <v>22.42</v>
      </c>
      <c r="F83" s="8">
        <f t="shared" si="3"/>
        <v>68975.11</v>
      </c>
      <c r="G83" s="3">
        <f>ROUND(+'Resp. Thy.'!G178,0)</f>
        <v>1750473</v>
      </c>
      <c r="H83" s="8">
        <f>ROUND(+'Resp. Thy.'!E178,2)</f>
        <v>23.71</v>
      </c>
      <c r="I83" s="8">
        <f t="shared" si="4"/>
        <v>73828.47</v>
      </c>
      <c r="J83" s="8"/>
      <c r="K83" s="10">
        <f t="shared" si="5"/>
        <v>0.0704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Thy.'!G79,0)</f>
        <v>3421758</v>
      </c>
      <c r="E84" s="8">
        <f>ROUND(+'Resp. Thy.'!E79,2)</f>
        <v>45.41</v>
      </c>
      <c r="F84" s="8">
        <f t="shared" si="3"/>
        <v>75352.52</v>
      </c>
      <c r="G84" s="3">
        <f>ROUND(+'Resp. Thy.'!G179,0)</f>
        <v>3495102</v>
      </c>
      <c r="H84" s="8">
        <f>ROUND(+'Resp. Thy.'!E179,2)</f>
        <v>46.25</v>
      </c>
      <c r="I84" s="8">
        <f t="shared" si="4"/>
        <v>75569.77</v>
      </c>
      <c r="J84" s="8"/>
      <c r="K84" s="10">
        <f t="shared" si="5"/>
        <v>0.0029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Thy.'!G80,0)</f>
        <v>37986</v>
      </c>
      <c r="E85" s="8">
        <f>ROUND(+'Resp. Thy.'!E80,2)</f>
        <v>0.2</v>
      </c>
      <c r="F85" s="8">
        <f t="shared" si="3"/>
        <v>189930</v>
      </c>
      <c r="G85" s="3">
        <f>ROUND(+'Resp. Thy.'!G180,0)</f>
        <v>0</v>
      </c>
      <c r="H85" s="8">
        <f>ROUND(+'Resp. Thy.'!E180,2)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Thy.'!G81,0)</f>
        <v>534690</v>
      </c>
      <c r="E86" s="8">
        <f>ROUND(+'Resp. Thy.'!E81,2)</f>
        <v>11.31</v>
      </c>
      <c r="F86" s="8">
        <f t="shared" si="3"/>
        <v>47275.86</v>
      </c>
      <c r="G86" s="3">
        <f>ROUND(+'Resp. Thy.'!G181,0)</f>
        <v>725511</v>
      </c>
      <c r="H86" s="8">
        <f>ROUND(+'Resp. Thy.'!E181,2)</f>
        <v>11.16</v>
      </c>
      <c r="I86" s="8">
        <f t="shared" si="4"/>
        <v>65009.95</v>
      </c>
      <c r="J86" s="8"/>
      <c r="K86" s="10">
        <f t="shared" si="5"/>
        <v>0.3751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Thy.'!G82,0)</f>
        <v>1327408</v>
      </c>
      <c r="E87" s="8">
        <f>ROUND(+'Resp. Thy.'!E82,2)</f>
        <v>20.56</v>
      </c>
      <c r="F87" s="8">
        <f t="shared" si="3"/>
        <v>64562.65</v>
      </c>
      <c r="G87" s="3">
        <f>ROUND(+'Resp. Thy.'!G182,0)</f>
        <v>1352729</v>
      </c>
      <c r="H87" s="8">
        <f>ROUND(+'Resp. Thy.'!E182,2)</f>
        <v>21</v>
      </c>
      <c r="I87" s="8">
        <f t="shared" si="4"/>
        <v>64415.67</v>
      </c>
      <c r="J87" s="8"/>
      <c r="K87" s="10">
        <f t="shared" si="5"/>
        <v>-0.0023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Thy.'!G83,0)</f>
        <v>1028</v>
      </c>
      <c r="E88" s="8">
        <f>ROUND(+'Resp. Thy.'!E83,2)</f>
        <v>0.01</v>
      </c>
      <c r="F88" s="8">
        <f t="shared" si="3"/>
        <v>102800</v>
      </c>
      <c r="G88" s="3">
        <f>ROUND(+'Resp. Thy.'!G183,0)</f>
        <v>443</v>
      </c>
      <c r="H88" s="8">
        <f>ROUND(+'Resp. Thy.'!E183,2)</f>
        <v>0.01</v>
      </c>
      <c r="I88" s="8">
        <f t="shared" si="4"/>
        <v>44300</v>
      </c>
      <c r="J88" s="8"/>
      <c r="K88" s="10">
        <f t="shared" si="5"/>
        <v>-0.5691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Thy.'!G84,0)</f>
        <v>734177</v>
      </c>
      <c r="E89" s="8">
        <f>ROUND(+'Resp. Thy.'!E84,2)</f>
        <v>13.11</v>
      </c>
      <c r="F89" s="8">
        <f t="shared" si="3"/>
        <v>56001.3</v>
      </c>
      <c r="G89" s="3">
        <f>ROUND(+'Resp. Thy.'!G184,0)</f>
        <v>929153</v>
      </c>
      <c r="H89" s="8">
        <f>ROUND(+'Resp. Thy.'!E184,2)</f>
        <v>14.85</v>
      </c>
      <c r="I89" s="8">
        <f t="shared" si="4"/>
        <v>62569.23</v>
      </c>
      <c r="J89" s="8"/>
      <c r="K89" s="10">
        <f t="shared" si="5"/>
        <v>0.1173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Thy.'!G85,0)</f>
        <v>386142</v>
      </c>
      <c r="E90" s="8">
        <f>ROUND(+'Resp. Thy.'!E85,2)</f>
        <v>5.55</v>
      </c>
      <c r="F90" s="8">
        <f t="shared" si="3"/>
        <v>69575.14</v>
      </c>
      <c r="G90" s="3">
        <f>ROUND(+'Resp. Thy.'!G185,0)</f>
        <v>373067</v>
      </c>
      <c r="H90" s="8">
        <f>ROUND(+'Resp. Thy.'!E185,2)</f>
        <v>5.41</v>
      </c>
      <c r="I90" s="8">
        <f t="shared" si="4"/>
        <v>68958.78</v>
      </c>
      <c r="J90" s="8"/>
      <c r="K90" s="10">
        <f t="shared" si="5"/>
        <v>-0.0089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Thy.'!G86,0)</f>
        <v>209558</v>
      </c>
      <c r="E91" s="8">
        <f>ROUND(+'Resp. Thy.'!E86,2)</f>
        <v>3.64</v>
      </c>
      <c r="F91" s="8">
        <f t="shared" si="3"/>
        <v>57570.88</v>
      </c>
      <c r="G91" s="3">
        <f>ROUND(+'Resp. Thy.'!G186,0)</f>
        <v>218908</v>
      </c>
      <c r="H91" s="8">
        <f>ROUND(+'Resp. Thy.'!E186,2)</f>
        <v>3.78</v>
      </c>
      <c r="I91" s="8">
        <f t="shared" si="4"/>
        <v>57912.17</v>
      </c>
      <c r="J91" s="8"/>
      <c r="K91" s="10">
        <f t="shared" si="5"/>
        <v>0.0059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Thy.'!G87,0)</f>
        <v>62897</v>
      </c>
      <c r="E92" s="8">
        <f>ROUND(+'Resp. Thy.'!E87,2)</f>
        <v>0</v>
      </c>
      <c r="F92" s="8">
        <f t="shared" si="3"/>
      </c>
      <c r="G92" s="3">
        <f>ROUND(+'Resp. Thy.'!G187,0)</f>
        <v>0</v>
      </c>
      <c r="H92" s="8">
        <f>ROUND(+'Resp. Thy.'!E187,2)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Thy.'!G88,0)</f>
        <v>564881</v>
      </c>
      <c r="E93" s="8">
        <f>ROUND(+'Resp. Thy.'!E88,2)</f>
        <v>7.8</v>
      </c>
      <c r="F93" s="8">
        <f t="shared" si="3"/>
        <v>72420.64</v>
      </c>
      <c r="G93" s="3">
        <f>ROUND(+'Resp. Thy.'!G188,0)</f>
        <v>550891</v>
      </c>
      <c r="H93" s="8">
        <f>ROUND(+'Resp. Thy.'!E188,2)</f>
        <v>6.92</v>
      </c>
      <c r="I93" s="8">
        <f t="shared" si="4"/>
        <v>79608.53</v>
      </c>
      <c r="J93" s="8"/>
      <c r="K93" s="10">
        <f t="shared" si="5"/>
        <v>0.0993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Thy.'!G89,0)</f>
        <v>369186</v>
      </c>
      <c r="E94" s="8">
        <f>ROUND(+'Resp. Thy.'!E89,2)</f>
        <v>6.34</v>
      </c>
      <c r="F94" s="8">
        <f t="shared" si="3"/>
        <v>58231.23</v>
      </c>
      <c r="G94" s="3">
        <f>ROUND(+'Resp. Thy.'!G189,0)</f>
        <v>413677</v>
      </c>
      <c r="H94" s="8">
        <f>ROUND(+'Resp. Thy.'!E189,2)</f>
        <v>6.95</v>
      </c>
      <c r="I94" s="8">
        <f t="shared" si="4"/>
        <v>59521.87</v>
      </c>
      <c r="J94" s="8"/>
      <c r="K94" s="10">
        <f t="shared" si="5"/>
        <v>0.0222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Thy.'!G90,0)</f>
        <v>385211</v>
      </c>
      <c r="E95" s="8">
        <f>ROUND(+'Resp. Thy.'!E90,2)</f>
        <v>6.3</v>
      </c>
      <c r="F95" s="8">
        <f t="shared" si="3"/>
        <v>61144.6</v>
      </c>
      <c r="G95" s="3">
        <f>ROUND(+'Resp. Thy.'!G190,0)</f>
        <v>446689</v>
      </c>
      <c r="H95" s="8">
        <f>ROUND(+'Resp. Thy.'!E190,2)</f>
        <v>6.7</v>
      </c>
      <c r="I95" s="8">
        <f t="shared" si="4"/>
        <v>66670</v>
      </c>
      <c r="J95" s="8"/>
      <c r="K95" s="10">
        <f t="shared" si="5"/>
        <v>0.0904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Thy.'!G91,0)</f>
        <v>830524</v>
      </c>
      <c r="E96" s="8">
        <f>ROUND(+'Resp. Thy.'!E91,2)</f>
        <v>12.55</v>
      </c>
      <c r="F96" s="8">
        <f t="shared" si="3"/>
        <v>66177.21</v>
      </c>
      <c r="G96" s="3">
        <f>ROUND(+'Resp. Thy.'!G191,0)</f>
        <v>913157</v>
      </c>
      <c r="H96" s="8">
        <f>ROUND(+'Resp. Thy.'!E191,2)</f>
        <v>13.98</v>
      </c>
      <c r="I96" s="8">
        <f t="shared" si="4"/>
        <v>65318.81</v>
      </c>
      <c r="J96" s="8"/>
      <c r="K96" s="10">
        <f t="shared" si="5"/>
        <v>-0.013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Thy.'!G92,0)</f>
        <v>1650617</v>
      </c>
      <c r="E97" s="8">
        <f>ROUND(+'Resp. Thy.'!E92,2)</f>
        <v>25.23</v>
      </c>
      <c r="F97" s="8">
        <f t="shared" si="3"/>
        <v>65422.79</v>
      </c>
      <c r="G97" s="3">
        <f>ROUND(+'Resp. Thy.'!G192,0)</f>
        <v>1706461</v>
      </c>
      <c r="H97" s="8">
        <f>ROUND(+'Resp. Thy.'!E192,2)</f>
        <v>25.07</v>
      </c>
      <c r="I97" s="8">
        <f t="shared" si="4"/>
        <v>68067.85</v>
      </c>
      <c r="J97" s="8"/>
      <c r="K97" s="10">
        <f t="shared" si="5"/>
        <v>0.0404</v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Thy.'!G93,0)</f>
        <v>122548</v>
      </c>
      <c r="E98" s="8">
        <f>ROUND(+'Resp. Thy.'!E93,2)</f>
        <v>2.1</v>
      </c>
      <c r="F98" s="8">
        <f t="shared" si="3"/>
        <v>58356.19</v>
      </c>
      <c r="G98" s="3">
        <f>ROUND(+'Resp. Thy.'!G193,0)</f>
        <v>132007</v>
      </c>
      <c r="H98" s="8">
        <f>ROUND(+'Resp. Thy.'!E193,2)</f>
        <v>2.17</v>
      </c>
      <c r="I98" s="8">
        <f t="shared" si="4"/>
        <v>60832.72</v>
      </c>
      <c r="J98" s="8"/>
      <c r="K98" s="10">
        <f t="shared" si="5"/>
        <v>0.0424</v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Thy.'!G94,0)</f>
        <v>0</v>
      </c>
      <c r="E99" s="8">
        <f>ROUND(+'Resp. Thy.'!E94,2)</f>
        <v>0</v>
      </c>
      <c r="F99" s="8">
        <f t="shared" si="3"/>
      </c>
      <c r="G99" s="3">
        <f>ROUND(+'Resp. Thy.'!G194,0)</f>
        <v>0</v>
      </c>
      <c r="H99" s="8">
        <f>ROUND(+'Resp. Thy.'!E194,2)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Thy.'!G95,0)</f>
        <v>800965</v>
      </c>
      <c r="E100" s="8">
        <f>ROUND(+'Resp. Thy.'!E95,2)</f>
        <v>11.82</v>
      </c>
      <c r="F100" s="8">
        <f t="shared" si="3"/>
        <v>67763.54</v>
      </c>
      <c r="G100" s="3">
        <f>ROUND(+'Resp. Thy.'!G195,0)</f>
        <v>852893</v>
      </c>
      <c r="H100" s="8">
        <f>ROUND(+'Resp. Thy.'!E195,2)</f>
        <v>12.47</v>
      </c>
      <c r="I100" s="8">
        <f t="shared" si="4"/>
        <v>68395.59</v>
      </c>
      <c r="J100" s="8"/>
      <c r="K100" s="10">
        <f t="shared" si="5"/>
        <v>0.0093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Thy.'!G96,0)</f>
        <v>902723</v>
      </c>
      <c r="E101" s="8">
        <f>ROUND(+'Resp. Thy.'!E96,2)</f>
        <v>14.18</v>
      </c>
      <c r="F101" s="8">
        <f t="shared" si="3"/>
        <v>63661.71</v>
      </c>
      <c r="G101" s="3">
        <f>ROUND(+'Resp. Thy.'!G196,0)</f>
        <v>912123</v>
      </c>
      <c r="H101" s="8">
        <f>ROUND(+'Resp. Thy.'!E196,2)</f>
        <v>13.89</v>
      </c>
      <c r="I101" s="8">
        <f t="shared" si="4"/>
        <v>65667.6</v>
      </c>
      <c r="J101" s="8"/>
      <c r="K101" s="10">
        <f t="shared" si="5"/>
        <v>0.0315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Thy.'!G97,0)</f>
        <v>1008982</v>
      </c>
      <c r="E102" s="8">
        <f>ROUND(+'Resp. Thy.'!E97,2)</f>
        <v>15.44</v>
      </c>
      <c r="F102" s="8">
        <f t="shared" si="3"/>
        <v>65348.58</v>
      </c>
      <c r="G102" s="3">
        <f>ROUND(+'Resp. Thy.'!G197,0)</f>
        <v>1132721</v>
      </c>
      <c r="H102" s="8">
        <f>ROUND(+'Resp. Thy.'!E197,2)</f>
        <v>17.11</v>
      </c>
      <c r="I102" s="8">
        <f t="shared" si="4"/>
        <v>66202.28</v>
      </c>
      <c r="J102" s="8"/>
      <c r="K102" s="10">
        <f t="shared" si="5"/>
        <v>0.0131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Thy.'!G98,0)</f>
        <v>0</v>
      </c>
      <c r="E103" s="8">
        <f>ROUND(+'Resp. Thy.'!E98,2)</f>
        <v>0</v>
      </c>
      <c r="F103" s="8">
        <f t="shared" si="3"/>
      </c>
      <c r="G103" s="3">
        <f>ROUND(+'Resp. Thy.'!G198,0)</f>
        <v>212342</v>
      </c>
      <c r="H103" s="8">
        <f>ROUND(+'Resp. Thy.'!E198,2)</f>
        <v>2.73</v>
      </c>
      <c r="I103" s="8">
        <f t="shared" si="4"/>
        <v>77780.95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Thy.'!G99,0)</f>
        <v>0</v>
      </c>
      <c r="E104" s="8">
        <f>ROUND(+'Resp. Thy.'!E99,2)</f>
        <v>0</v>
      </c>
      <c r="F104" s="8">
        <f t="shared" si="3"/>
      </c>
      <c r="G104" s="3">
        <f>ROUND(+'Resp. Thy.'!G199,0)</f>
        <v>0</v>
      </c>
      <c r="H104" s="8">
        <f>ROUND(+'Resp. Thy.'!E199,2)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Thy.'!G100,0)</f>
        <v>0</v>
      </c>
      <c r="E105" s="8">
        <f>ROUND(+'Resp. Thy.'!E100,2)</f>
        <v>0</v>
      </c>
      <c r="F105" s="8">
        <f t="shared" si="3"/>
      </c>
      <c r="G105" s="3">
        <f>ROUND(+'Resp. Thy.'!G200,0)</f>
        <v>0</v>
      </c>
      <c r="H105" s="8">
        <f>ROUND(+'Resp. Thy.'!E200,2)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Thy.'!G101,0)</f>
        <v>0</v>
      </c>
      <c r="E106" s="8">
        <f>ROUND(+'Resp. Thy.'!E101,2)</f>
        <v>0</v>
      </c>
      <c r="F106" s="8">
        <f t="shared" si="3"/>
      </c>
      <c r="G106" s="3">
        <f>ROUND(+'Resp. Thy.'!G201,0)</f>
        <v>0</v>
      </c>
      <c r="H106" s="8">
        <f>ROUND(+'Resp. Thy.'!E201,2)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324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8</v>
      </c>
      <c r="E9" s="1" t="s">
        <v>17</v>
      </c>
      <c r="F9" s="1" t="s">
        <v>18</v>
      </c>
      <c r="G9" s="1" t="s">
        <v>8</v>
      </c>
      <c r="H9" s="1" t="s">
        <v>17</v>
      </c>
      <c r="I9" s="1" t="s">
        <v>18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Thy.'!H5,0)</f>
        <v>1333011</v>
      </c>
      <c r="E10" s="8">
        <f>ROUND(+'Resp. Thy.'!E5,2)</f>
        <v>56</v>
      </c>
      <c r="F10" s="8">
        <f>IF(D10=0,"",IF(E10=0,"",ROUND(D10/E10,2)))</f>
        <v>23803.77</v>
      </c>
      <c r="G10" s="3">
        <f>ROUND(+'Resp. Thy.'!H105,0)</f>
        <v>1774816</v>
      </c>
      <c r="H10" s="8">
        <f>ROUND(+'Resp. Thy.'!E105,2)</f>
        <v>56</v>
      </c>
      <c r="I10" s="8">
        <f>IF(G10=0,"",IF(H10=0,"",ROUND(G10/H10,2)))</f>
        <v>31693.14</v>
      </c>
      <c r="J10" s="8"/>
      <c r="K10" s="10">
        <f>IF(D10=0,"",IF(E10=0,"",IF(G10=0,"",IF(H10=0,"",ROUND(I10/F10-1,4)))))</f>
        <v>0.3314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Thy.'!H6,0)</f>
        <v>442538</v>
      </c>
      <c r="E11" s="8">
        <f>ROUND(+'Resp. Thy.'!E6,2)</f>
        <v>21</v>
      </c>
      <c r="F11" s="8">
        <f aca="true" t="shared" si="0" ref="F11:F74">IF(D11=0,"",IF(E11=0,"",ROUND(D11/E11,2)))</f>
        <v>21073.24</v>
      </c>
      <c r="G11" s="3">
        <f>ROUND(+'Resp. Thy.'!H106,0)</f>
        <v>570595</v>
      </c>
      <c r="H11" s="8">
        <f>ROUND(+'Resp. Thy.'!E106,2)</f>
        <v>19</v>
      </c>
      <c r="I11" s="8">
        <f aca="true" t="shared" si="1" ref="I11:I74">IF(G11=0,"",IF(H11=0,"",ROUND(G11/H11,2)))</f>
        <v>30031.32</v>
      </c>
      <c r="J11" s="8"/>
      <c r="K11" s="10">
        <f aca="true" t="shared" si="2" ref="K11:K74">IF(D11=0,"",IF(E11=0,"",IF(G11=0,"",IF(H11=0,"",ROUND(I11/F11-1,4)))))</f>
        <v>0.4251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Thy.'!H7,0)</f>
        <v>0</v>
      </c>
      <c r="E12" s="8">
        <f>ROUND(+'Resp. Thy.'!E7,2)</f>
        <v>0</v>
      </c>
      <c r="F12" s="8">
        <f t="shared" si="0"/>
      </c>
      <c r="G12" s="3">
        <f>ROUND(+'Resp. Thy.'!H107,0)</f>
        <v>0</v>
      </c>
      <c r="H12" s="8">
        <f>ROUND(+'Resp. Thy.'!E107,2)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Thy.'!H8,0)</f>
        <v>255908</v>
      </c>
      <c r="E13" s="8">
        <f>ROUND(+'Resp. Thy.'!E8,2)</f>
        <v>21.07</v>
      </c>
      <c r="F13" s="8">
        <f t="shared" si="0"/>
        <v>12145.61</v>
      </c>
      <c r="G13" s="3">
        <f>ROUND(+'Resp. Thy.'!H108,0)</f>
        <v>304104</v>
      </c>
      <c r="H13" s="8">
        <f>ROUND(+'Resp. Thy.'!E108,2)</f>
        <v>20.51</v>
      </c>
      <c r="I13" s="8">
        <f t="shared" si="1"/>
        <v>14827.11</v>
      </c>
      <c r="J13" s="8"/>
      <c r="K13" s="10">
        <f t="shared" si="2"/>
        <v>0.2208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Thy.'!H9,0)</f>
        <v>1076802</v>
      </c>
      <c r="E14" s="8">
        <f>ROUND(+'Resp. Thy.'!E9,2)</f>
        <v>59.98</v>
      </c>
      <c r="F14" s="8">
        <f t="shared" si="0"/>
        <v>17952.68</v>
      </c>
      <c r="G14" s="3">
        <f>ROUND(+'Resp. Thy.'!H109,0)</f>
        <v>1135421</v>
      </c>
      <c r="H14" s="8">
        <f>ROUND(+'Resp. Thy.'!E109,2)</f>
        <v>60.02</v>
      </c>
      <c r="I14" s="8">
        <f t="shared" si="1"/>
        <v>18917.38</v>
      </c>
      <c r="J14" s="8"/>
      <c r="K14" s="10">
        <f t="shared" si="2"/>
        <v>0.0537</v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Thy.'!H10,0)</f>
        <v>173011</v>
      </c>
      <c r="E15" s="8">
        <f>ROUND(+'Resp. Thy.'!E10,2)</f>
        <v>10.16</v>
      </c>
      <c r="F15" s="8">
        <f t="shared" si="0"/>
        <v>17028.64</v>
      </c>
      <c r="G15" s="3">
        <f>ROUND(+'Resp. Thy.'!H110,0)</f>
        <v>0</v>
      </c>
      <c r="H15" s="8">
        <f>ROUND(+'Resp. Thy.'!E110,2)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Thy.'!H11,0)</f>
        <v>0</v>
      </c>
      <c r="E16" s="8">
        <f>ROUND(+'Resp. Thy.'!E11,2)</f>
        <v>0</v>
      </c>
      <c r="F16" s="8">
        <f t="shared" si="0"/>
      </c>
      <c r="G16" s="3">
        <f>ROUND(+'Resp. Thy.'!H111,0)</f>
        <v>0</v>
      </c>
      <c r="H16" s="8">
        <f>ROUND(+'Resp. Thy.'!E111,2)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Thy.'!H12,0)</f>
        <v>117680</v>
      </c>
      <c r="E17" s="8">
        <f>ROUND(+'Resp. Thy.'!E12,2)</f>
        <v>7.27</v>
      </c>
      <c r="F17" s="8">
        <f t="shared" si="0"/>
        <v>16187.07</v>
      </c>
      <c r="G17" s="3">
        <f>ROUND(+'Resp. Thy.'!H112,0)</f>
        <v>143328</v>
      </c>
      <c r="H17" s="8">
        <f>ROUND(+'Resp. Thy.'!E112,2)</f>
        <v>7.22</v>
      </c>
      <c r="I17" s="8">
        <f t="shared" si="1"/>
        <v>19851.52</v>
      </c>
      <c r="J17" s="8"/>
      <c r="K17" s="10">
        <f t="shared" si="2"/>
        <v>0.2264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Thy.'!H13,0)</f>
        <v>77683</v>
      </c>
      <c r="E18" s="8">
        <f>ROUND(+'Resp. Thy.'!E13,2)</f>
        <v>6.46</v>
      </c>
      <c r="F18" s="8">
        <f t="shared" si="0"/>
        <v>12025.23</v>
      </c>
      <c r="G18" s="3">
        <f>ROUND(+'Resp. Thy.'!H113,0)</f>
        <v>101420</v>
      </c>
      <c r="H18" s="8">
        <f>ROUND(+'Resp. Thy.'!E113,2)</f>
        <v>8.33</v>
      </c>
      <c r="I18" s="8">
        <f t="shared" si="1"/>
        <v>12175.27</v>
      </c>
      <c r="J18" s="8"/>
      <c r="K18" s="10">
        <f t="shared" si="2"/>
        <v>0.0125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Thy.'!H14,0)</f>
        <v>225999</v>
      </c>
      <c r="E19" s="8">
        <f>ROUND(+'Resp. Thy.'!E14,2)</f>
        <v>15.08</v>
      </c>
      <c r="F19" s="8">
        <f t="shared" si="0"/>
        <v>14986.67</v>
      </c>
      <c r="G19" s="3">
        <f>ROUND(+'Resp. Thy.'!H114,0)</f>
        <v>256887</v>
      </c>
      <c r="H19" s="8">
        <f>ROUND(+'Resp. Thy.'!E114,2)</f>
        <v>15.41</v>
      </c>
      <c r="I19" s="8">
        <f t="shared" si="1"/>
        <v>16670.15</v>
      </c>
      <c r="J19" s="8"/>
      <c r="K19" s="10">
        <f t="shared" si="2"/>
        <v>0.1123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Thy.'!H15,0)</f>
        <v>1203619</v>
      </c>
      <c r="E20" s="8">
        <f>ROUND(+'Resp. Thy.'!E15,2)</f>
        <v>73.42</v>
      </c>
      <c r="F20" s="8">
        <f t="shared" si="0"/>
        <v>16393.61</v>
      </c>
      <c r="G20" s="3">
        <f>ROUND(+'Resp. Thy.'!H115,0)</f>
        <v>1247123</v>
      </c>
      <c r="H20" s="8">
        <f>ROUND(+'Resp. Thy.'!E115,2)</f>
        <v>75.33</v>
      </c>
      <c r="I20" s="8">
        <f t="shared" si="1"/>
        <v>16555.46</v>
      </c>
      <c r="J20" s="8"/>
      <c r="K20" s="10">
        <f t="shared" si="2"/>
        <v>0.0099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Thy.'!H16,0)</f>
        <v>386770</v>
      </c>
      <c r="E21" s="8">
        <f>ROUND(+'Resp. Thy.'!E16,2)</f>
        <v>23</v>
      </c>
      <c r="F21" s="8">
        <f t="shared" si="0"/>
        <v>16816.09</v>
      </c>
      <c r="G21" s="3">
        <f>ROUND(+'Resp. Thy.'!H116,0)</f>
        <v>428725</v>
      </c>
      <c r="H21" s="8">
        <f>ROUND(+'Resp. Thy.'!E116,2)</f>
        <v>24</v>
      </c>
      <c r="I21" s="8">
        <f t="shared" si="1"/>
        <v>17863.54</v>
      </c>
      <c r="J21" s="8"/>
      <c r="K21" s="10">
        <f t="shared" si="2"/>
        <v>0.0623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Thy.'!H17,0)</f>
        <v>61912</v>
      </c>
      <c r="E22" s="8">
        <f>ROUND(+'Resp. Thy.'!E17,2)</f>
        <v>3.66</v>
      </c>
      <c r="F22" s="8">
        <f t="shared" si="0"/>
        <v>16915.85</v>
      </c>
      <c r="G22" s="3">
        <f>ROUND(+'Resp. Thy.'!H117,0)</f>
        <v>70622</v>
      </c>
      <c r="H22" s="8">
        <f>ROUND(+'Resp. Thy.'!E117,2)</f>
        <v>4.48</v>
      </c>
      <c r="I22" s="8">
        <f t="shared" si="1"/>
        <v>15763.84</v>
      </c>
      <c r="J22" s="8"/>
      <c r="K22" s="10">
        <f t="shared" si="2"/>
        <v>-0.0681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Thy.'!H18,0)</f>
        <v>578482</v>
      </c>
      <c r="E23" s="8">
        <f>ROUND(+'Resp. Thy.'!E18,2)</f>
        <v>50.97</v>
      </c>
      <c r="F23" s="8">
        <f t="shared" si="0"/>
        <v>11349.46</v>
      </c>
      <c r="G23" s="3">
        <f>ROUND(+'Resp. Thy.'!H118,0)</f>
        <v>512290</v>
      </c>
      <c r="H23" s="8">
        <f>ROUND(+'Resp. Thy.'!E118,2)</f>
        <v>33.58</v>
      </c>
      <c r="I23" s="8">
        <f t="shared" si="1"/>
        <v>15255.81</v>
      </c>
      <c r="J23" s="8"/>
      <c r="K23" s="10">
        <f t="shared" si="2"/>
        <v>0.3442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Thy.'!H19,0)</f>
        <v>142924</v>
      </c>
      <c r="E24" s="8">
        <f>ROUND(+'Resp. Thy.'!E19,2)</f>
        <v>8</v>
      </c>
      <c r="F24" s="8">
        <f t="shared" si="0"/>
        <v>17865.5</v>
      </c>
      <c r="G24" s="3">
        <f>ROUND(+'Resp. Thy.'!H119,0)</f>
        <v>151267</v>
      </c>
      <c r="H24" s="8">
        <f>ROUND(+'Resp. Thy.'!E119,2)</f>
        <v>8.7</v>
      </c>
      <c r="I24" s="8">
        <f t="shared" si="1"/>
        <v>17387.01</v>
      </c>
      <c r="J24" s="8"/>
      <c r="K24" s="10">
        <f t="shared" si="2"/>
        <v>-0.0268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Thy.'!H20,0)</f>
        <v>150675</v>
      </c>
      <c r="E25" s="8">
        <f>ROUND(+'Resp. Thy.'!E20,2)</f>
        <v>11.2</v>
      </c>
      <c r="F25" s="8">
        <f t="shared" si="0"/>
        <v>13453.13</v>
      </c>
      <c r="G25" s="3">
        <f>ROUND(+'Resp. Thy.'!H120,0)</f>
        <v>112743</v>
      </c>
      <c r="H25" s="8">
        <f>ROUND(+'Resp. Thy.'!E120,2)</f>
        <v>11.5</v>
      </c>
      <c r="I25" s="8">
        <f t="shared" si="1"/>
        <v>9803.74</v>
      </c>
      <c r="J25" s="8"/>
      <c r="K25" s="10">
        <f t="shared" si="2"/>
        <v>-0.2713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Thy.'!H21,0)</f>
        <v>111078</v>
      </c>
      <c r="E26" s="8">
        <f>ROUND(+'Resp. Thy.'!E21,2)</f>
        <v>6.79</v>
      </c>
      <c r="F26" s="8">
        <f t="shared" si="0"/>
        <v>16359.06</v>
      </c>
      <c r="G26" s="3">
        <f>ROUND(+'Resp. Thy.'!H121,0)</f>
        <v>149245</v>
      </c>
      <c r="H26" s="8">
        <f>ROUND(+'Resp. Thy.'!E121,2)</f>
        <v>6.68</v>
      </c>
      <c r="I26" s="8">
        <f t="shared" si="1"/>
        <v>22342.07</v>
      </c>
      <c r="J26" s="8"/>
      <c r="K26" s="10">
        <f t="shared" si="2"/>
        <v>0.3657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Thy.'!H22,0)</f>
        <v>0</v>
      </c>
      <c r="E27" s="8">
        <f>ROUND(+'Resp. Thy.'!E22,2)</f>
        <v>0</v>
      </c>
      <c r="F27" s="8">
        <f t="shared" si="0"/>
      </c>
      <c r="G27" s="3">
        <f>ROUND(+'Resp. Thy.'!H122,0)</f>
        <v>0</v>
      </c>
      <c r="H27" s="8">
        <f>ROUND(+'Resp. Thy.'!E122,2)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Thy.'!H23,0)</f>
        <v>27237</v>
      </c>
      <c r="E28" s="8">
        <f>ROUND(+'Resp. Thy.'!E23,2)</f>
        <v>1.96</v>
      </c>
      <c r="F28" s="8">
        <f t="shared" si="0"/>
        <v>13896.43</v>
      </c>
      <c r="G28" s="3">
        <f>ROUND(+'Resp. Thy.'!H123,0)</f>
        <v>45514</v>
      </c>
      <c r="H28" s="8">
        <f>ROUND(+'Resp. Thy.'!E123,2)</f>
        <v>3.15</v>
      </c>
      <c r="I28" s="8">
        <f t="shared" si="1"/>
        <v>14448.89</v>
      </c>
      <c r="J28" s="8"/>
      <c r="K28" s="10">
        <f t="shared" si="2"/>
        <v>0.0398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Thy.'!H24,0)</f>
        <v>508975</v>
      </c>
      <c r="E29" s="8">
        <f>ROUND(+'Resp. Thy.'!E24,2)</f>
        <v>30.75</v>
      </c>
      <c r="F29" s="8">
        <f t="shared" si="0"/>
        <v>16552.03</v>
      </c>
      <c r="G29" s="3">
        <f>ROUND(+'Resp. Thy.'!H124,0)</f>
        <v>86695</v>
      </c>
      <c r="H29" s="8">
        <f>ROUND(+'Resp. Thy.'!E124,2)</f>
        <v>32.84</v>
      </c>
      <c r="I29" s="8">
        <f t="shared" si="1"/>
        <v>2639.92</v>
      </c>
      <c r="J29" s="8"/>
      <c r="K29" s="10">
        <f t="shared" si="2"/>
        <v>-0.8405</v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Thy.'!H25,0)</f>
        <v>0</v>
      </c>
      <c r="E30" s="8">
        <f>ROUND(+'Resp. Thy.'!E25,2)</f>
        <v>0</v>
      </c>
      <c r="F30" s="8">
        <f t="shared" si="0"/>
      </c>
      <c r="G30" s="3">
        <f>ROUND(+'Resp. Thy.'!H125,0)</f>
        <v>0</v>
      </c>
      <c r="H30" s="8">
        <f>ROUND(+'Resp. Thy.'!E125,2)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Thy.'!H26,0)</f>
        <v>40889</v>
      </c>
      <c r="E31" s="8">
        <f>ROUND(+'Resp. Thy.'!E26,2)</f>
        <v>2.02</v>
      </c>
      <c r="F31" s="8">
        <f t="shared" si="0"/>
        <v>20242.08</v>
      </c>
      <c r="G31" s="3">
        <f>ROUND(+'Resp. Thy.'!H126,0)</f>
        <v>38614</v>
      </c>
      <c r="H31" s="8">
        <f>ROUND(+'Resp. Thy.'!E126,2)</f>
        <v>1.94</v>
      </c>
      <c r="I31" s="8">
        <f t="shared" si="1"/>
        <v>19904.12</v>
      </c>
      <c r="J31" s="8"/>
      <c r="K31" s="10">
        <f t="shared" si="2"/>
        <v>-0.0167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Thy.'!H27,0)</f>
        <v>313147</v>
      </c>
      <c r="E32" s="8">
        <f>ROUND(+'Resp. Thy.'!E27,2)</f>
        <v>21.23</v>
      </c>
      <c r="F32" s="8">
        <f t="shared" si="0"/>
        <v>14750.21</v>
      </c>
      <c r="G32" s="3">
        <f>ROUND(+'Resp. Thy.'!H127,0)</f>
        <v>393548</v>
      </c>
      <c r="H32" s="8">
        <f>ROUND(+'Resp. Thy.'!E127,2)</f>
        <v>26.45</v>
      </c>
      <c r="I32" s="8">
        <f t="shared" si="1"/>
        <v>14878.94</v>
      </c>
      <c r="J32" s="8"/>
      <c r="K32" s="10">
        <f t="shared" si="2"/>
        <v>0.0087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Thy.'!H28,0)</f>
        <v>246159</v>
      </c>
      <c r="E33" s="8">
        <f>ROUND(+'Resp. Thy.'!E28,2)</f>
        <v>10.2</v>
      </c>
      <c r="F33" s="8">
        <f t="shared" si="0"/>
        <v>24133.24</v>
      </c>
      <c r="G33" s="3">
        <f>ROUND(+'Resp. Thy.'!H128,0)</f>
        <v>258182</v>
      </c>
      <c r="H33" s="8">
        <f>ROUND(+'Resp. Thy.'!E128,2)</f>
        <v>11.21</v>
      </c>
      <c r="I33" s="8">
        <f t="shared" si="1"/>
        <v>23031.4</v>
      </c>
      <c r="J33" s="8"/>
      <c r="K33" s="10">
        <f t="shared" si="2"/>
        <v>-0.0457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Thy.'!H29,0)</f>
        <v>103377</v>
      </c>
      <c r="E34" s="8">
        <f>ROUND(+'Resp. Thy.'!E29,2)</f>
        <v>6</v>
      </c>
      <c r="F34" s="8">
        <f t="shared" si="0"/>
        <v>17229.5</v>
      </c>
      <c r="G34" s="3">
        <f>ROUND(+'Resp. Thy.'!H129,0)</f>
        <v>152245</v>
      </c>
      <c r="H34" s="8">
        <f>ROUND(+'Resp. Thy.'!E129,2)</f>
        <v>7.73</v>
      </c>
      <c r="I34" s="8">
        <f t="shared" si="1"/>
        <v>19695.34</v>
      </c>
      <c r="J34" s="8"/>
      <c r="K34" s="10">
        <f t="shared" si="2"/>
        <v>0.1431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Thy.'!H30,0)</f>
        <v>26512</v>
      </c>
      <c r="E35" s="8">
        <f>ROUND(+'Resp. Thy.'!E30,2)</f>
        <v>1.95</v>
      </c>
      <c r="F35" s="8">
        <f t="shared" si="0"/>
        <v>13595.9</v>
      </c>
      <c r="G35" s="3">
        <f>ROUND(+'Resp. Thy.'!H130,0)</f>
        <v>27190</v>
      </c>
      <c r="H35" s="8">
        <f>ROUND(+'Resp. Thy.'!E130,2)</f>
        <v>2</v>
      </c>
      <c r="I35" s="8">
        <f t="shared" si="1"/>
        <v>13595</v>
      </c>
      <c r="J35" s="8"/>
      <c r="K35" s="10">
        <f t="shared" si="2"/>
        <v>-0.0001</v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Thy.'!H31,0)</f>
        <v>0</v>
      </c>
      <c r="E36" s="8">
        <f>ROUND(+'Resp. Thy.'!E31,2)</f>
        <v>0</v>
      </c>
      <c r="F36" s="8">
        <f t="shared" si="0"/>
      </c>
      <c r="G36" s="3">
        <f>ROUND(+'Resp. Thy.'!H131,0)</f>
        <v>0</v>
      </c>
      <c r="H36" s="8">
        <f>ROUND(+'Resp. Thy.'!E131,2)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Thy.'!H32,0)</f>
        <v>245692</v>
      </c>
      <c r="E37" s="8">
        <f>ROUND(+'Resp. Thy.'!E32,2)</f>
        <v>17.1</v>
      </c>
      <c r="F37" s="8">
        <f t="shared" si="0"/>
        <v>14367.95</v>
      </c>
      <c r="G37" s="3">
        <f>ROUND(+'Resp. Thy.'!H132,0)</f>
        <v>323137</v>
      </c>
      <c r="H37" s="8">
        <f>ROUND(+'Resp. Thy.'!E132,2)</f>
        <v>18.12</v>
      </c>
      <c r="I37" s="8">
        <f t="shared" si="1"/>
        <v>17833.17</v>
      </c>
      <c r="J37" s="8"/>
      <c r="K37" s="10">
        <f t="shared" si="2"/>
        <v>0.2412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Thy.'!H33,0)</f>
        <v>0</v>
      </c>
      <c r="E38" s="8">
        <f>ROUND(+'Resp. Thy.'!E33,2)</f>
        <v>0</v>
      </c>
      <c r="F38" s="8">
        <f t="shared" si="0"/>
      </c>
      <c r="G38" s="3">
        <f>ROUND(+'Resp. Thy.'!H133,0)</f>
        <v>0</v>
      </c>
      <c r="H38" s="8">
        <f>ROUND(+'Resp. Thy.'!E133,2)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Thy.'!H34,0)</f>
        <v>1256106</v>
      </c>
      <c r="E39" s="8">
        <f>ROUND(+'Resp. Thy.'!E34,2)</f>
        <v>58.01</v>
      </c>
      <c r="F39" s="8">
        <f t="shared" si="0"/>
        <v>21653.27</v>
      </c>
      <c r="G39" s="3">
        <f>ROUND(+'Resp. Thy.'!H134,0)</f>
        <v>1236270</v>
      </c>
      <c r="H39" s="8">
        <f>ROUND(+'Resp. Thy.'!E134,2)</f>
        <v>60.86</v>
      </c>
      <c r="I39" s="8">
        <f t="shared" si="1"/>
        <v>20313.34</v>
      </c>
      <c r="J39" s="8"/>
      <c r="K39" s="10">
        <f t="shared" si="2"/>
        <v>-0.0619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Thy.'!H35,0)</f>
        <v>66179</v>
      </c>
      <c r="E40" s="8">
        <f>ROUND(+'Resp. Thy.'!E35,2)</f>
        <v>3.23</v>
      </c>
      <c r="F40" s="8">
        <f t="shared" si="0"/>
        <v>20488.85</v>
      </c>
      <c r="G40" s="3">
        <f>ROUND(+'Resp. Thy.'!H135,0)</f>
        <v>73042</v>
      </c>
      <c r="H40" s="8">
        <f>ROUND(+'Resp. Thy.'!E135,2)</f>
        <v>3.95</v>
      </c>
      <c r="I40" s="8">
        <f t="shared" si="1"/>
        <v>18491.65</v>
      </c>
      <c r="J40" s="8"/>
      <c r="K40" s="10">
        <f t="shared" si="2"/>
        <v>-0.0975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Thy.'!H36,0)</f>
        <v>35906</v>
      </c>
      <c r="E41" s="8">
        <f>ROUND(+'Resp. Thy.'!E36,2)</f>
        <v>2.36</v>
      </c>
      <c r="F41" s="8">
        <f t="shared" si="0"/>
        <v>15214.41</v>
      </c>
      <c r="G41" s="3">
        <f>ROUND(+'Resp. Thy.'!H136,0)</f>
        <v>38255</v>
      </c>
      <c r="H41" s="8">
        <f>ROUND(+'Resp. Thy.'!E136,2)</f>
        <v>2.6</v>
      </c>
      <c r="I41" s="8">
        <f t="shared" si="1"/>
        <v>14713.46</v>
      </c>
      <c r="J41" s="8"/>
      <c r="K41" s="10">
        <f t="shared" si="2"/>
        <v>-0.0329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Thy.'!H37,0)</f>
        <v>246935</v>
      </c>
      <c r="E42" s="8">
        <f>ROUND(+'Resp. Thy.'!E37,2)</f>
        <v>13.6</v>
      </c>
      <c r="F42" s="8">
        <f t="shared" si="0"/>
        <v>18156.99</v>
      </c>
      <c r="G42" s="3">
        <f>ROUND(+'Resp. Thy.'!H137,0)</f>
        <v>249361</v>
      </c>
      <c r="H42" s="8">
        <f>ROUND(+'Resp. Thy.'!E137,2)</f>
        <v>11.53</v>
      </c>
      <c r="I42" s="8">
        <f t="shared" si="1"/>
        <v>21627.15</v>
      </c>
      <c r="J42" s="8"/>
      <c r="K42" s="10">
        <f t="shared" si="2"/>
        <v>0.1911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Thy.'!H38,0)</f>
        <v>129261</v>
      </c>
      <c r="E43" s="8">
        <f>ROUND(+'Resp. Thy.'!E38,2)</f>
        <v>7.04</v>
      </c>
      <c r="F43" s="8">
        <f t="shared" si="0"/>
        <v>18360.94</v>
      </c>
      <c r="G43" s="3">
        <f>ROUND(+'Resp. Thy.'!H138,0)</f>
        <v>128971</v>
      </c>
      <c r="H43" s="8">
        <f>ROUND(+'Resp. Thy.'!E138,2)</f>
        <v>6.81</v>
      </c>
      <c r="I43" s="8">
        <f t="shared" si="1"/>
        <v>18938.47</v>
      </c>
      <c r="J43" s="8"/>
      <c r="K43" s="10">
        <f t="shared" si="2"/>
        <v>0.0315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Thy.'!H39,0)</f>
        <v>98440</v>
      </c>
      <c r="E44" s="8">
        <f>ROUND(+'Resp. Thy.'!E39,2)</f>
        <v>6.22</v>
      </c>
      <c r="F44" s="8">
        <f t="shared" si="0"/>
        <v>15826.37</v>
      </c>
      <c r="G44" s="3">
        <f>ROUND(+'Resp. Thy.'!H139,0)</f>
        <v>102880</v>
      </c>
      <c r="H44" s="8">
        <f>ROUND(+'Resp. Thy.'!E139,2)</f>
        <v>6.61</v>
      </c>
      <c r="I44" s="8">
        <f t="shared" si="1"/>
        <v>15564.3</v>
      </c>
      <c r="J44" s="8"/>
      <c r="K44" s="10">
        <f t="shared" si="2"/>
        <v>-0.0166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Thy.'!H40,0)</f>
        <v>14454</v>
      </c>
      <c r="E45" s="8">
        <f>ROUND(+'Resp. Thy.'!E40,2)</f>
        <v>1.03</v>
      </c>
      <c r="F45" s="8">
        <f t="shared" si="0"/>
        <v>14033.01</v>
      </c>
      <c r="G45" s="3">
        <f>ROUND(+'Resp. Thy.'!H140,0)</f>
        <v>16019</v>
      </c>
      <c r="H45" s="8">
        <f>ROUND(+'Resp. Thy.'!E140,2)</f>
        <v>0.97</v>
      </c>
      <c r="I45" s="8">
        <f t="shared" si="1"/>
        <v>16514.43</v>
      </c>
      <c r="J45" s="8"/>
      <c r="K45" s="10">
        <f t="shared" si="2"/>
        <v>0.1768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Thy.'!H41,0)</f>
        <v>84495</v>
      </c>
      <c r="E46" s="8">
        <f>ROUND(+'Resp. Thy.'!E41,2)</f>
        <v>5.85</v>
      </c>
      <c r="F46" s="8">
        <f t="shared" si="0"/>
        <v>14443.59</v>
      </c>
      <c r="G46" s="3">
        <f>ROUND(+'Resp. Thy.'!H141,0)</f>
        <v>0</v>
      </c>
      <c r="H46" s="8">
        <f>ROUND(+'Resp. Thy.'!E141,2)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Thy.'!H42,0)</f>
        <v>423</v>
      </c>
      <c r="E47" s="8">
        <f>ROUND(+'Resp. Thy.'!E42,2)</f>
        <v>0.05</v>
      </c>
      <c r="F47" s="8">
        <f t="shared" si="0"/>
        <v>8460</v>
      </c>
      <c r="G47" s="3">
        <f>ROUND(+'Resp. Thy.'!H142,0)</f>
        <v>211</v>
      </c>
      <c r="H47" s="8">
        <f>ROUND(+'Resp. Thy.'!E142,2)</f>
        <v>0.01</v>
      </c>
      <c r="I47" s="8">
        <f t="shared" si="1"/>
        <v>21100</v>
      </c>
      <c r="J47" s="8"/>
      <c r="K47" s="10">
        <f t="shared" si="2"/>
        <v>1.4941</v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Thy.'!H43,0)</f>
        <v>41973</v>
      </c>
      <c r="E48" s="8">
        <f>ROUND(+'Resp. Thy.'!E43,2)</f>
        <v>2.9</v>
      </c>
      <c r="F48" s="8">
        <f t="shared" si="0"/>
        <v>14473.45</v>
      </c>
      <c r="G48" s="3">
        <f>ROUND(+'Resp. Thy.'!H143,0)</f>
        <v>45516</v>
      </c>
      <c r="H48" s="8">
        <f>ROUND(+'Resp. Thy.'!E143,2)</f>
        <v>2.83</v>
      </c>
      <c r="I48" s="8">
        <f t="shared" si="1"/>
        <v>16083.39</v>
      </c>
      <c r="J48" s="8"/>
      <c r="K48" s="10">
        <f t="shared" si="2"/>
        <v>0.1112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Thy.'!H44,0)</f>
        <v>243437</v>
      </c>
      <c r="E49" s="8">
        <f>ROUND(+'Resp. Thy.'!E44,2)</f>
        <v>13.92</v>
      </c>
      <c r="F49" s="8">
        <f t="shared" si="0"/>
        <v>17488.29</v>
      </c>
      <c r="G49" s="3">
        <f>ROUND(+'Resp. Thy.'!H144,0)</f>
        <v>293106</v>
      </c>
      <c r="H49" s="8">
        <f>ROUND(+'Resp. Thy.'!E144,2)</f>
        <v>14.19</v>
      </c>
      <c r="I49" s="8">
        <f t="shared" si="1"/>
        <v>20655.81</v>
      </c>
      <c r="J49" s="8"/>
      <c r="K49" s="10">
        <f t="shared" si="2"/>
        <v>0.1811</v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Thy.'!H45,0)</f>
        <v>947396</v>
      </c>
      <c r="E50" s="8">
        <f>ROUND(+'Resp. Thy.'!E45,2)</f>
        <v>56.27</v>
      </c>
      <c r="F50" s="8">
        <f t="shared" si="0"/>
        <v>16836.61</v>
      </c>
      <c r="G50" s="3">
        <f>ROUND(+'Resp. Thy.'!H145,0)</f>
        <v>944820</v>
      </c>
      <c r="H50" s="8">
        <f>ROUND(+'Resp. Thy.'!E145,2)</f>
        <v>55.03</v>
      </c>
      <c r="I50" s="8">
        <f t="shared" si="1"/>
        <v>17169.18</v>
      </c>
      <c r="J50" s="8"/>
      <c r="K50" s="10">
        <f t="shared" si="2"/>
        <v>0.0198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Thy.'!H46,0)</f>
        <v>0</v>
      </c>
      <c r="E51" s="8">
        <f>ROUND(+'Resp. Thy.'!E46,2)</f>
        <v>0</v>
      </c>
      <c r="F51" s="8">
        <f t="shared" si="0"/>
      </c>
      <c r="G51" s="3">
        <f>ROUND(+'Resp. Thy.'!H146,0)</f>
        <v>0</v>
      </c>
      <c r="H51" s="8">
        <f>ROUND(+'Resp. Thy.'!E146,2)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Thy.'!H47,0)</f>
        <v>153946</v>
      </c>
      <c r="E52" s="8">
        <f>ROUND(+'Resp. Thy.'!E47,2)</f>
        <v>10.9</v>
      </c>
      <c r="F52" s="8">
        <f t="shared" si="0"/>
        <v>14123.49</v>
      </c>
      <c r="G52" s="3">
        <f>ROUND(+'Resp. Thy.'!H147,0)</f>
        <v>246378</v>
      </c>
      <c r="H52" s="8">
        <f>ROUND(+'Resp. Thy.'!E147,2)</f>
        <v>13.32</v>
      </c>
      <c r="I52" s="8">
        <f t="shared" si="1"/>
        <v>18496.85</v>
      </c>
      <c r="J52" s="8"/>
      <c r="K52" s="10">
        <f t="shared" si="2"/>
        <v>0.3097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Thy.'!H48,0)</f>
        <v>364998</v>
      </c>
      <c r="E53" s="8">
        <f>ROUND(+'Resp. Thy.'!E48,2)</f>
        <v>23.23</v>
      </c>
      <c r="F53" s="8">
        <f t="shared" si="0"/>
        <v>15712.35</v>
      </c>
      <c r="G53" s="3">
        <f>ROUND(+'Resp. Thy.'!H148,0)</f>
        <v>442611</v>
      </c>
      <c r="H53" s="8">
        <f>ROUND(+'Resp. Thy.'!E148,2)</f>
        <v>25.19</v>
      </c>
      <c r="I53" s="8">
        <f t="shared" si="1"/>
        <v>17570.9</v>
      </c>
      <c r="J53" s="8"/>
      <c r="K53" s="10">
        <f t="shared" si="2"/>
        <v>0.1183</v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Thy.'!H49,0)</f>
        <v>244137</v>
      </c>
      <c r="E54" s="8">
        <f>ROUND(+'Resp. Thy.'!E49,2)</f>
        <v>15.32</v>
      </c>
      <c r="F54" s="8">
        <f t="shared" si="0"/>
        <v>15935.84</v>
      </c>
      <c r="G54" s="3">
        <f>ROUND(+'Resp. Thy.'!H149,0)</f>
        <v>241774</v>
      </c>
      <c r="H54" s="8">
        <f>ROUND(+'Resp. Thy.'!E149,2)</f>
        <v>15.5</v>
      </c>
      <c r="I54" s="8">
        <f t="shared" si="1"/>
        <v>15598.32</v>
      </c>
      <c r="J54" s="8"/>
      <c r="K54" s="10">
        <f t="shared" si="2"/>
        <v>-0.0212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Thy.'!H50,0)</f>
        <v>109942</v>
      </c>
      <c r="E55" s="8">
        <f>ROUND(+'Resp. Thy.'!E50,2)</f>
        <v>8.04</v>
      </c>
      <c r="F55" s="8">
        <f t="shared" si="0"/>
        <v>13674.38</v>
      </c>
      <c r="G55" s="3">
        <f>ROUND(+'Resp. Thy.'!H150,0)</f>
        <v>134695</v>
      </c>
      <c r="H55" s="8">
        <f>ROUND(+'Resp. Thy.'!E150,2)</f>
        <v>9.38</v>
      </c>
      <c r="I55" s="8">
        <f t="shared" si="1"/>
        <v>14359.81</v>
      </c>
      <c r="J55" s="8"/>
      <c r="K55" s="10">
        <f t="shared" si="2"/>
        <v>0.0501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Thy.'!H51,0)</f>
        <v>2180</v>
      </c>
      <c r="E56" s="8">
        <f>ROUND(+'Resp. Thy.'!E51,2)</f>
        <v>0.18</v>
      </c>
      <c r="F56" s="8">
        <f t="shared" si="0"/>
        <v>12111.11</v>
      </c>
      <c r="G56" s="3">
        <f>ROUND(+'Resp. Thy.'!H151,0)</f>
        <v>2163</v>
      </c>
      <c r="H56" s="8">
        <f>ROUND(+'Resp. Thy.'!E151,2)</f>
        <v>0.16</v>
      </c>
      <c r="I56" s="8">
        <f t="shared" si="1"/>
        <v>13518.75</v>
      </c>
      <c r="J56" s="8"/>
      <c r="K56" s="10">
        <f t="shared" si="2"/>
        <v>0.1162</v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Thy.'!H52,0)</f>
        <v>183209</v>
      </c>
      <c r="E57" s="8">
        <f>ROUND(+'Resp. Thy.'!E52,2)</f>
        <v>12.97</v>
      </c>
      <c r="F57" s="8">
        <f t="shared" si="0"/>
        <v>14125.6</v>
      </c>
      <c r="G57" s="3">
        <f>ROUND(+'Resp. Thy.'!H152,0)</f>
        <v>203913</v>
      </c>
      <c r="H57" s="8">
        <f>ROUND(+'Resp. Thy.'!E152,2)</f>
        <v>13.24</v>
      </c>
      <c r="I57" s="8">
        <f t="shared" si="1"/>
        <v>15401.28</v>
      </c>
      <c r="J57" s="8"/>
      <c r="K57" s="10">
        <f t="shared" si="2"/>
        <v>0.0903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Thy.'!H53,0)</f>
        <v>578368</v>
      </c>
      <c r="E58" s="8">
        <f>ROUND(+'Resp. Thy.'!E53,2)</f>
        <v>38.49</v>
      </c>
      <c r="F58" s="8">
        <f t="shared" si="0"/>
        <v>15026.45</v>
      </c>
      <c r="G58" s="3">
        <f>ROUND(+'Resp. Thy.'!H153,0)</f>
        <v>600861</v>
      </c>
      <c r="H58" s="8">
        <f>ROUND(+'Resp. Thy.'!E153,2)</f>
        <v>37.6</v>
      </c>
      <c r="I58" s="8">
        <f t="shared" si="1"/>
        <v>15980.35</v>
      </c>
      <c r="J58" s="8"/>
      <c r="K58" s="10">
        <f t="shared" si="2"/>
        <v>0.0635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Thy.'!H54,0)</f>
        <v>62324</v>
      </c>
      <c r="E59" s="8">
        <f>ROUND(+'Resp. Thy.'!E54,2)</f>
        <v>4.02</v>
      </c>
      <c r="F59" s="8">
        <f t="shared" si="0"/>
        <v>15503.48</v>
      </c>
      <c r="G59" s="3">
        <f>ROUND(+'Resp. Thy.'!H154,0)</f>
        <v>61506</v>
      </c>
      <c r="H59" s="8">
        <f>ROUND(+'Resp. Thy.'!E154,2)</f>
        <v>3.44</v>
      </c>
      <c r="I59" s="8">
        <f t="shared" si="1"/>
        <v>17879.65</v>
      </c>
      <c r="J59" s="8"/>
      <c r="K59" s="10">
        <f t="shared" si="2"/>
        <v>0.1533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Thy.'!H55,0)</f>
        <v>24759</v>
      </c>
      <c r="E60" s="8">
        <f>ROUND(+'Resp. Thy.'!E55,2)</f>
        <v>2.47</v>
      </c>
      <c r="F60" s="8">
        <f t="shared" si="0"/>
        <v>10023.89</v>
      </c>
      <c r="G60" s="3">
        <f>ROUND(+'Resp. Thy.'!H155,0)</f>
        <v>0</v>
      </c>
      <c r="H60" s="8">
        <f>ROUND(+'Resp. Thy.'!E155,2)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Thy.'!H56,0)</f>
        <v>552210</v>
      </c>
      <c r="E61" s="8">
        <f>ROUND(+'Resp. Thy.'!E56,2)</f>
        <v>36.59</v>
      </c>
      <c r="F61" s="8">
        <f t="shared" si="0"/>
        <v>15091.83</v>
      </c>
      <c r="G61" s="3">
        <f>ROUND(+'Resp. Thy.'!H156,0)</f>
        <v>633835</v>
      </c>
      <c r="H61" s="8">
        <f>ROUND(+'Resp. Thy.'!E156,2)</f>
        <v>36.77</v>
      </c>
      <c r="I61" s="8">
        <f t="shared" si="1"/>
        <v>17237.83</v>
      </c>
      <c r="J61" s="8"/>
      <c r="K61" s="10">
        <f t="shared" si="2"/>
        <v>0.1422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Thy.'!H57,0)</f>
        <v>682733</v>
      </c>
      <c r="E62" s="8">
        <f>ROUND(+'Resp. Thy.'!E57,2)</f>
        <v>35.39</v>
      </c>
      <c r="F62" s="8">
        <f t="shared" si="0"/>
        <v>19291.69</v>
      </c>
      <c r="G62" s="3">
        <f>ROUND(+'Resp. Thy.'!H157,0)</f>
        <v>729923</v>
      </c>
      <c r="H62" s="8">
        <f>ROUND(+'Resp. Thy.'!E157,2)</f>
        <v>35.56</v>
      </c>
      <c r="I62" s="8">
        <f t="shared" si="1"/>
        <v>20526.52</v>
      </c>
      <c r="J62" s="8"/>
      <c r="K62" s="10">
        <f t="shared" si="2"/>
        <v>0.064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Thy.'!H58,0)</f>
        <v>52280</v>
      </c>
      <c r="E63" s="8">
        <f>ROUND(+'Resp. Thy.'!E58,2)</f>
        <v>3.08</v>
      </c>
      <c r="F63" s="8">
        <f t="shared" si="0"/>
        <v>16974.03</v>
      </c>
      <c r="G63" s="3">
        <f>ROUND(+'Resp. Thy.'!H158,0)</f>
        <v>60288</v>
      </c>
      <c r="H63" s="8">
        <f>ROUND(+'Resp. Thy.'!E158,2)</f>
        <v>3.07</v>
      </c>
      <c r="I63" s="8">
        <f t="shared" si="1"/>
        <v>19637.79</v>
      </c>
      <c r="J63" s="8"/>
      <c r="K63" s="10">
        <f t="shared" si="2"/>
        <v>0.1569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Thy.'!H59,0)</f>
        <v>124703</v>
      </c>
      <c r="E64" s="8">
        <f>ROUND(+'Resp. Thy.'!E59,2)</f>
        <v>10.8</v>
      </c>
      <c r="F64" s="8">
        <f t="shared" si="0"/>
        <v>11546.57</v>
      </c>
      <c r="G64" s="3">
        <f>ROUND(+'Resp. Thy.'!H159,0)</f>
        <v>101112</v>
      </c>
      <c r="H64" s="8">
        <f>ROUND(+'Resp. Thy.'!E159,2)</f>
        <v>10.6</v>
      </c>
      <c r="I64" s="8">
        <f t="shared" si="1"/>
        <v>9538.87</v>
      </c>
      <c r="J64" s="8"/>
      <c r="K64" s="10">
        <f t="shared" si="2"/>
        <v>-0.1739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Thy.'!H60,0)</f>
        <v>140</v>
      </c>
      <c r="E65" s="8">
        <f>ROUND(+'Resp. Thy.'!E60,2)</f>
        <v>0.01</v>
      </c>
      <c r="F65" s="8">
        <f t="shared" si="0"/>
        <v>14000</v>
      </c>
      <c r="G65" s="3">
        <f>ROUND(+'Resp. Thy.'!H160,0)</f>
        <v>158</v>
      </c>
      <c r="H65" s="8">
        <f>ROUND(+'Resp. Thy.'!E160,2)</f>
        <v>0.01</v>
      </c>
      <c r="I65" s="8">
        <f t="shared" si="1"/>
        <v>15800</v>
      </c>
      <c r="J65" s="8"/>
      <c r="K65" s="10">
        <f t="shared" si="2"/>
        <v>0.1286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Thy.'!H61,0)</f>
        <v>213645</v>
      </c>
      <c r="E66" s="8">
        <f>ROUND(+'Resp. Thy.'!E61,2)</f>
        <v>9.63</v>
      </c>
      <c r="F66" s="8">
        <f t="shared" si="0"/>
        <v>22185.36</v>
      </c>
      <c r="G66" s="3">
        <f>ROUND(+'Resp. Thy.'!H161,0)</f>
        <v>223871</v>
      </c>
      <c r="H66" s="8">
        <f>ROUND(+'Resp. Thy.'!E161,2)</f>
        <v>9.7</v>
      </c>
      <c r="I66" s="8">
        <f t="shared" si="1"/>
        <v>23079.48</v>
      </c>
      <c r="J66" s="8"/>
      <c r="K66" s="10">
        <f t="shared" si="2"/>
        <v>0.0403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Thy.'!H62,0)</f>
        <v>76484</v>
      </c>
      <c r="E67" s="8">
        <f>ROUND(+'Resp. Thy.'!E62,2)</f>
        <v>5.32</v>
      </c>
      <c r="F67" s="8">
        <f t="shared" si="0"/>
        <v>14376.69</v>
      </c>
      <c r="G67" s="3">
        <f>ROUND(+'Resp. Thy.'!H162,0)</f>
        <v>98420</v>
      </c>
      <c r="H67" s="8">
        <f>ROUND(+'Resp. Thy.'!E162,2)</f>
        <v>5.52</v>
      </c>
      <c r="I67" s="8">
        <f t="shared" si="1"/>
        <v>17829.71</v>
      </c>
      <c r="J67" s="8"/>
      <c r="K67" s="10">
        <f t="shared" si="2"/>
        <v>0.2402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Thy.'!H63,0)</f>
        <v>420970</v>
      </c>
      <c r="E68" s="8">
        <f>ROUND(+'Resp. Thy.'!E63,2)</f>
        <v>20.71</v>
      </c>
      <c r="F68" s="8">
        <f t="shared" si="0"/>
        <v>20326.9</v>
      </c>
      <c r="G68" s="3">
        <f>ROUND(+'Resp. Thy.'!H163,0)</f>
        <v>443461</v>
      </c>
      <c r="H68" s="8">
        <f>ROUND(+'Resp. Thy.'!E163,2)</f>
        <v>20.27</v>
      </c>
      <c r="I68" s="8">
        <f t="shared" si="1"/>
        <v>21877.7</v>
      </c>
      <c r="J68" s="8"/>
      <c r="K68" s="10">
        <f t="shared" si="2"/>
        <v>0.0763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Thy.'!H64,0)</f>
        <v>92382</v>
      </c>
      <c r="E69" s="8">
        <f>ROUND(+'Resp. Thy.'!E64,2)</f>
        <v>7.02</v>
      </c>
      <c r="F69" s="8">
        <f t="shared" si="0"/>
        <v>13159.83</v>
      </c>
      <c r="G69" s="3">
        <f>ROUND(+'Resp. Thy.'!H164,0)</f>
        <v>106143</v>
      </c>
      <c r="H69" s="8">
        <f>ROUND(+'Resp. Thy.'!E164,2)</f>
        <v>7.31</v>
      </c>
      <c r="I69" s="8">
        <f t="shared" si="1"/>
        <v>14520.25</v>
      </c>
      <c r="J69" s="8"/>
      <c r="K69" s="10">
        <f t="shared" si="2"/>
        <v>0.1034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Thy.'!H65,0)</f>
        <v>30340</v>
      </c>
      <c r="E70" s="8">
        <f>ROUND(+'Resp. Thy.'!E65,2)</f>
        <v>2.7</v>
      </c>
      <c r="F70" s="8">
        <f t="shared" si="0"/>
        <v>11237.04</v>
      </c>
      <c r="G70" s="3">
        <f>ROUND(+'Resp. Thy.'!H165,0)</f>
        <v>35139</v>
      </c>
      <c r="H70" s="8">
        <f>ROUND(+'Resp. Thy.'!E165,2)</f>
        <v>2.5</v>
      </c>
      <c r="I70" s="8">
        <f t="shared" si="1"/>
        <v>14055.6</v>
      </c>
      <c r="J70" s="8"/>
      <c r="K70" s="10">
        <f t="shared" si="2"/>
        <v>0.2508</v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Thy.'!H66,0)</f>
        <v>0</v>
      </c>
      <c r="E71" s="8">
        <f>ROUND(+'Resp. Thy.'!E66,2)</f>
        <v>0</v>
      </c>
      <c r="F71" s="8">
        <f t="shared" si="0"/>
      </c>
      <c r="G71" s="3">
        <f>ROUND(+'Resp. Thy.'!H166,0)</f>
        <v>0</v>
      </c>
      <c r="H71" s="8">
        <f>ROUND(+'Resp. Thy.'!E166,2)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Thy.'!H67,0)</f>
        <v>801720</v>
      </c>
      <c r="E72" s="8">
        <f>ROUND(+'Resp. Thy.'!E67,2)</f>
        <v>33</v>
      </c>
      <c r="F72" s="8">
        <f t="shared" si="0"/>
        <v>24294.55</v>
      </c>
      <c r="G72" s="3">
        <f>ROUND(+'Resp. Thy.'!H167,0)</f>
        <v>741182</v>
      </c>
      <c r="H72" s="8">
        <f>ROUND(+'Resp. Thy.'!E167,2)</f>
        <v>37</v>
      </c>
      <c r="I72" s="8">
        <f t="shared" si="1"/>
        <v>20031.95</v>
      </c>
      <c r="J72" s="8"/>
      <c r="K72" s="10">
        <f t="shared" si="2"/>
        <v>-0.1755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Thy.'!H68,0)</f>
        <v>347160</v>
      </c>
      <c r="E73" s="8">
        <f>ROUND(+'Resp. Thy.'!E68,2)</f>
        <v>24.25</v>
      </c>
      <c r="F73" s="8">
        <f t="shared" si="0"/>
        <v>14315.88</v>
      </c>
      <c r="G73" s="3">
        <f>ROUND(+'Resp. Thy.'!H168,0)</f>
        <v>438186</v>
      </c>
      <c r="H73" s="8">
        <f>ROUND(+'Resp. Thy.'!E168,2)</f>
        <v>26.64</v>
      </c>
      <c r="I73" s="8">
        <f t="shared" si="1"/>
        <v>16448.42</v>
      </c>
      <c r="J73" s="8"/>
      <c r="K73" s="10">
        <f t="shared" si="2"/>
        <v>0.149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Thy.'!H69,0)</f>
        <v>1554764</v>
      </c>
      <c r="E74" s="8">
        <f>ROUND(+'Resp. Thy.'!E69,2)</f>
        <v>92</v>
      </c>
      <c r="F74" s="8">
        <f t="shared" si="0"/>
        <v>16899.61</v>
      </c>
      <c r="G74" s="3">
        <f>ROUND(+'Resp. Thy.'!H169,0)</f>
        <v>1821746</v>
      </c>
      <c r="H74" s="8">
        <f>ROUND(+'Resp. Thy.'!E169,2)</f>
        <v>94.26</v>
      </c>
      <c r="I74" s="8">
        <f t="shared" si="1"/>
        <v>19326.82</v>
      </c>
      <c r="J74" s="8"/>
      <c r="K74" s="10">
        <f t="shared" si="2"/>
        <v>0.1436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Thy.'!H70,0)</f>
        <v>349993</v>
      </c>
      <c r="E75" s="8">
        <f>ROUND(+'Resp. Thy.'!E70,2)</f>
        <v>23</v>
      </c>
      <c r="F75" s="8">
        <f aca="true" t="shared" si="3" ref="F75:F106">IF(D75=0,"",IF(E75=0,"",ROUND(D75/E75,2)))</f>
        <v>15217.09</v>
      </c>
      <c r="G75" s="3">
        <f>ROUND(+'Resp. Thy.'!H170,0)</f>
        <v>384465</v>
      </c>
      <c r="H75" s="8">
        <f>ROUND(+'Resp. Thy.'!E170,2)</f>
        <v>24.19</v>
      </c>
      <c r="I75" s="8">
        <f aca="true" t="shared" si="4" ref="I75:I106">IF(G75=0,"",IF(H75=0,"",ROUND(G75/H75,2)))</f>
        <v>15893.55</v>
      </c>
      <c r="J75" s="8"/>
      <c r="K75" s="10">
        <f aca="true" t="shared" si="5" ref="K75:K106">IF(D75=0,"",IF(E75=0,"",IF(G75=0,"",IF(H75=0,"",ROUND(I75/F75-1,4)))))</f>
        <v>0.0445</v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Thy.'!H71,0)</f>
        <v>97</v>
      </c>
      <c r="E76" s="8">
        <f>ROUND(+'Resp. Thy.'!E71,2)</f>
        <v>0.02</v>
      </c>
      <c r="F76" s="8">
        <f t="shared" si="3"/>
        <v>4850</v>
      </c>
      <c r="G76" s="3">
        <f>ROUND(+'Resp. Thy.'!H171,0)</f>
        <v>0</v>
      </c>
      <c r="H76" s="8">
        <f>ROUND(+'Resp. Thy.'!E171,2)</f>
        <v>0.05</v>
      </c>
      <c r="I76" s="8">
        <f t="shared" si="4"/>
      </c>
      <c r="J76" s="8"/>
      <c r="K76" s="10">
        <f t="shared" si="5"/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Thy.'!H72,0)</f>
        <v>6402</v>
      </c>
      <c r="E77" s="8">
        <f>ROUND(+'Resp. Thy.'!E72,2)</f>
        <v>0.68</v>
      </c>
      <c r="F77" s="8">
        <f t="shared" si="3"/>
        <v>9414.71</v>
      </c>
      <c r="G77" s="3">
        <f>ROUND(+'Resp. Thy.'!H172,0)</f>
        <v>6949</v>
      </c>
      <c r="H77" s="8">
        <f>ROUND(+'Resp. Thy.'!E172,2)</f>
        <v>0.98</v>
      </c>
      <c r="I77" s="8">
        <f t="shared" si="4"/>
        <v>7090.82</v>
      </c>
      <c r="J77" s="8"/>
      <c r="K77" s="10">
        <f t="shared" si="5"/>
        <v>-0.2468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Thy.'!H73,0)</f>
        <v>272344</v>
      </c>
      <c r="E78" s="8">
        <f>ROUND(+'Resp. Thy.'!E73,2)</f>
        <v>21.19</v>
      </c>
      <c r="F78" s="8">
        <f t="shared" si="3"/>
        <v>12852.48</v>
      </c>
      <c r="G78" s="3">
        <f>ROUND(+'Resp. Thy.'!H173,0)</f>
        <v>289344</v>
      </c>
      <c r="H78" s="8">
        <f>ROUND(+'Resp. Thy.'!E173,2)</f>
        <v>21.36</v>
      </c>
      <c r="I78" s="8">
        <f t="shared" si="4"/>
        <v>13546.07</v>
      </c>
      <c r="J78" s="8"/>
      <c r="K78" s="10">
        <f t="shared" si="5"/>
        <v>0.054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Thy.'!H74,0)</f>
        <v>38796</v>
      </c>
      <c r="E79" s="8">
        <f>ROUND(+'Resp. Thy.'!E74,2)</f>
        <v>25.19</v>
      </c>
      <c r="F79" s="8">
        <f t="shared" si="3"/>
        <v>1540.13</v>
      </c>
      <c r="G79" s="3">
        <f>ROUND(+'Resp. Thy.'!H174,0)</f>
        <v>0</v>
      </c>
      <c r="H79" s="8">
        <f>ROUND(+'Resp. Thy.'!E174,2)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Thy.'!H75,0)</f>
        <v>817074</v>
      </c>
      <c r="E80" s="8">
        <f>ROUND(+'Resp. Thy.'!E75,2)</f>
        <v>42.52</v>
      </c>
      <c r="F80" s="8">
        <f t="shared" si="3"/>
        <v>19216.23</v>
      </c>
      <c r="G80" s="3">
        <f>ROUND(+'Resp. Thy.'!H175,0)</f>
        <v>972142</v>
      </c>
      <c r="H80" s="8">
        <f>ROUND(+'Resp. Thy.'!E175,2)</f>
        <v>46.68</v>
      </c>
      <c r="I80" s="8">
        <f t="shared" si="4"/>
        <v>20825.66</v>
      </c>
      <c r="J80" s="8"/>
      <c r="K80" s="10">
        <f t="shared" si="5"/>
        <v>0.0838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Thy.'!H76,0)</f>
        <v>125460</v>
      </c>
      <c r="E81" s="8">
        <f>ROUND(+'Resp. Thy.'!E76,2)</f>
        <v>7.62</v>
      </c>
      <c r="F81" s="8">
        <f t="shared" si="3"/>
        <v>16464.57</v>
      </c>
      <c r="G81" s="3">
        <f>ROUND(+'Resp. Thy.'!H176,0)</f>
        <v>132647</v>
      </c>
      <c r="H81" s="8">
        <f>ROUND(+'Resp. Thy.'!E176,2)</f>
        <v>8.07</v>
      </c>
      <c r="I81" s="8">
        <f t="shared" si="4"/>
        <v>16437.05</v>
      </c>
      <c r="J81" s="8"/>
      <c r="K81" s="10">
        <f t="shared" si="5"/>
        <v>-0.0017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Thy.'!H77,0)</f>
        <v>19297</v>
      </c>
      <c r="E82" s="8">
        <f>ROUND(+'Resp. Thy.'!E77,2)</f>
        <v>1.84</v>
      </c>
      <c r="F82" s="8">
        <f t="shared" si="3"/>
        <v>10487.5</v>
      </c>
      <c r="G82" s="3">
        <f>ROUND(+'Resp. Thy.'!H177,0)</f>
        <v>11102</v>
      </c>
      <c r="H82" s="8">
        <f>ROUND(+'Resp. Thy.'!E177,2)</f>
        <v>0.86</v>
      </c>
      <c r="I82" s="8">
        <f t="shared" si="4"/>
        <v>12909.3</v>
      </c>
      <c r="J82" s="8"/>
      <c r="K82" s="10">
        <f t="shared" si="5"/>
        <v>0.2309</v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Thy.'!H78,0)</f>
        <v>453889</v>
      </c>
      <c r="E83" s="8">
        <f>ROUND(+'Resp. Thy.'!E78,2)</f>
        <v>22.42</v>
      </c>
      <c r="F83" s="8">
        <f t="shared" si="3"/>
        <v>20244.83</v>
      </c>
      <c r="G83" s="3">
        <f>ROUND(+'Resp. Thy.'!H178,0)</f>
        <v>515927</v>
      </c>
      <c r="H83" s="8">
        <f>ROUND(+'Resp. Thy.'!E178,2)</f>
        <v>23.71</v>
      </c>
      <c r="I83" s="8">
        <f t="shared" si="4"/>
        <v>21759.89</v>
      </c>
      <c r="J83" s="8"/>
      <c r="K83" s="10">
        <f t="shared" si="5"/>
        <v>0.0748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Thy.'!H79,0)</f>
        <v>896034</v>
      </c>
      <c r="E84" s="8">
        <f>ROUND(+'Resp. Thy.'!E79,2)</f>
        <v>45.41</v>
      </c>
      <c r="F84" s="8">
        <f t="shared" si="3"/>
        <v>19732.09</v>
      </c>
      <c r="G84" s="3">
        <f>ROUND(+'Resp. Thy.'!H179,0)</f>
        <v>1176000</v>
      </c>
      <c r="H84" s="8">
        <f>ROUND(+'Resp. Thy.'!E179,2)</f>
        <v>46.25</v>
      </c>
      <c r="I84" s="8">
        <f t="shared" si="4"/>
        <v>25427.03</v>
      </c>
      <c r="J84" s="8"/>
      <c r="K84" s="10">
        <f t="shared" si="5"/>
        <v>0.2886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Thy.'!H80,0)</f>
        <v>21050</v>
      </c>
      <c r="E85" s="8">
        <f>ROUND(+'Resp. Thy.'!E80,2)</f>
        <v>0.2</v>
      </c>
      <c r="F85" s="8">
        <f t="shared" si="3"/>
        <v>105250</v>
      </c>
      <c r="G85" s="3">
        <f>ROUND(+'Resp. Thy.'!H180,0)</f>
        <v>0</v>
      </c>
      <c r="H85" s="8">
        <f>ROUND(+'Resp. Thy.'!E180,2)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Thy.'!H81,0)</f>
        <v>133316</v>
      </c>
      <c r="E86" s="8">
        <f>ROUND(+'Resp. Thy.'!E81,2)</f>
        <v>11.31</v>
      </c>
      <c r="F86" s="8">
        <f t="shared" si="3"/>
        <v>11787.44</v>
      </c>
      <c r="G86" s="3">
        <f>ROUND(+'Resp. Thy.'!H181,0)</f>
        <v>159112</v>
      </c>
      <c r="H86" s="8">
        <f>ROUND(+'Resp. Thy.'!E181,2)</f>
        <v>11.16</v>
      </c>
      <c r="I86" s="8">
        <f t="shared" si="4"/>
        <v>14257.35</v>
      </c>
      <c r="J86" s="8"/>
      <c r="K86" s="10">
        <f t="shared" si="5"/>
        <v>0.2095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Thy.'!H82,0)</f>
        <v>268757</v>
      </c>
      <c r="E87" s="8">
        <f>ROUND(+'Resp. Thy.'!E82,2)</f>
        <v>20.56</v>
      </c>
      <c r="F87" s="8">
        <f t="shared" si="3"/>
        <v>13071.84</v>
      </c>
      <c r="G87" s="3">
        <f>ROUND(+'Resp. Thy.'!H182,0)</f>
        <v>275068</v>
      </c>
      <c r="H87" s="8">
        <f>ROUND(+'Resp. Thy.'!E182,2)</f>
        <v>21</v>
      </c>
      <c r="I87" s="8">
        <f t="shared" si="4"/>
        <v>13098.48</v>
      </c>
      <c r="J87" s="8"/>
      <c r="K87" s="10">
        <f t="shared" si="5"/>
        <v>0.002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Thy.'!H83,0)</f>
        <v>144</v>
      </c>
      <c r="E88" s="8">
        <f>ROUND(+'Resp. Thy.'!E83,2)</f>
        <v>0.01</v>
      </c>
      <c r="F88" s="8">
        <f t="shared" si="3"/>
        <v>14400</v>
      </c>
      <c r="G88" s="3">
        <f>ROUND(+'Resp. Thy.'!H183,0)</f>
        <v>71</v>
      </c>
      <c r="H88" s="8">
        <f>ROUND(+'Resp. Thy.'!E183,2)</f>
        <v>0.01</v>
      </c>
      <c r="I88" s="8">
        <f t="shared" si="4"/>
        <v>7100</v>
      </c>
      <c r="J88" s="8"/>
      <c r="K88" s="10">
        <f t="shared" si="5"/>
        <v>-0.5069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Thy.'!H84,0)</f>
        <v>251420</v>
      </c>
      <c r="E89" s="8">
        <f>ROUND(+'Resp. Thy.'!E84,2)</f>
        <v>13.11</v>
      </c>
      <c r="F89" s="8">
        <f t="shared" si="3"/>
        <v>19177.73</v>
      </c>
      <c r="G89" s="3">
        <f>ROUND(+'Resp. Thy.'!H184,0)</f>
        <v>258373</v>
      </c>
      <c r="H89" s="8">
        <f>ROUND(+'Resp. Thy.'!E184,2)</f>
        <v>14.85</v>
      </c>
      <c r="I89" s="8">
        <f t="shared" si="4"/>
        <v>17398.86</v>
      </c>
      <c r="J89" s="8"/>
      <c r="K89" s="10">
        <f t="shared" si="5"/>
        <v>-0.0928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Thy.'!H85,0)</f>
        <v>99852</v>
      </c>
      <c r="E90" s="8">
        <f>ROUND(+'Resp. Thy.'!E85,2)</f>
        <v>5.55</v>
      </c>
      <c r="F90" s="8">
        <f t="shared" si="3"/>
        <v>17991.35</v>
      </c>
      <c r="G90" s="3">
        <f>ROUND(+'Resp. Thy.'!H185,0)</f>
        <v>97412</v>
      </c>
      <c r="H90" s="8">
        <f>ROUND(+'Resp. Thy.'!E185,2)</f>
        <v>5.41</v>
      </c>
      <c r="I90" s="8">
        <f t="shared" si="4"/>
        <v>18005.91</v>
      </c>
      <c r="J90" s="8"/>
      <c r="K90" s="10">
        <f t="shared" si="5"/>
        <v>0.0008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Thy.'!H86,0)</f>
        <v>52559</v>
      </c>
      <c r="E91" s="8">
        <f>ROUND(+'Resp. Thy.'!E86,2)</f>
        <v>3.64</v>
      </c>
      <c r="F91" s="8">
        <f t="shared" si="3"/>
        <v>14439.29</v>
      </c>
      <c r="G91" s="3">
        <f>ROUND(+'Resp. Thy.'!H186,0)</f>
        <v>66952</v>
      </c>
      <c r="H91" s="8">
        <f>ROUND(+'Resp. Thy.'!E186,2)</f>
        <v>3.78</v>
      </c>
      <c r="I91" s="8">
        <f t="shared" si="4"/>
        <v>17712.17</v>
      </c>
      <c r="J91" s="8"/>
      <c r="K91" s="10">
        <f t="shared" si="5"/>
        <v>0.2267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Thy.'!H87,0)</f>
        <v>12097</v>
      </c>
      <c r="E92" s="8">
        <f>ROUND(+'Resp. Thy.'!E87,2)</f>
        <v>0</v>
      </c>
      <c r="F92" s="8">
        <f t="shared" si="3"/>
      </c>
      <c r="G92" s="3">
        <f>ROUND(+'Resp. Thy.'!H187,0)</f>
        <v>0</v>
      </c>
      <c r="H92" s="8">
        <f>ROUND(+'Resp. Thy.'!E187,2)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Thy.'!H88,0)</f>
        <v>34494</v>
      </c>
      <c r="E93" s="8">
        <f>ROUND(+'Resp. Thy.'!E88,2)</f>
        <v>7.8</v>
      </c>
      <c r="F93" s="8">
        <f t="shared" si="3"/>
        <v>4422.31</v>
      </c>
      <c r="G93" s="3">
        <f>ROUND(+'Resp. Thy.'!H188,0)</f>
        <v>33685</v>
      </c>
      <c r="H93" s="8">
        <f>ROUND(+'Resp. Thy.'!E188,2)</f>
        <v>6.92</v>
      </c>
      <c r="I93" s="8">
        <f t="shared" si="4"/>
        <v>4867.77</v>
      </c>
      <c r="J93" s="8"/>
      <c r="K93" s="10">
        <f t="shared" si="5"/>
        <v>0.1007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Thy.'!H89,0)</f>
        <v>86353</v>
      </c>
      <c r="E94" s="8">
        <f>ROUND(+'Resp. Thy.'!E89,2)</f>
        <v>6.34</v>
      </c>
      <c r="F94" s="8">
        <f t="shared" si="3"/>
        <v>13620.35</v>
      </c>
      <c r="G94" s="3">
        <f>ROUND(+'Resp. Thy.'!H189,0)</f>
        <v>98763</v>
      </c>
      <c r="H94" s="8">
        <f>ROUND(+'Resp. Thy.'!E189,2)</f>
        <v>6.95</v>
      </c>
      <c r="I94" s="8">
        <f t="shared" si="4"/>
        <v>14210.5</v>
      </c>
      <c r="J94" s="8"/>
      <c r="K94" s="10">
        <f t="shared" si="5"/>
        <v>0.0433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Thy.'!H90,0)</f>
        <v>82137</v>
      </c>
      <c r="E95" s="8">
        <f>ROUND(+'Resp. Thy.'!E90,2)</f>
        <v>6.3</v>
      </c>
      <c r="F95" s="8">
        <f t="shared" si="3"/>
        <v>13037.62</v>
      </c>
      <c r="G95" s="3">
        <f>ROUND(+'Resp. Thy.'!H190,0)</f>
        <v>104851</v>
      </c>
      <c r="H95" s="8">
        <f>ROUND(+'Resp. Thy.'!E190,2)</f>
        <v>6.7</v>
      </c>
      <c r="I95" s="8">
        <f t="shared" si="4"/>
        <v>15649.4</v>
      </c>
      <c r="J95" s="8"/>
      <c r="K95" s="10">
        <f t="shared" si="5"/>
        <v>0.2003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Thy.'!H91,0)</f>
        <v>206841</v>
      </c>
      <c r="E96" s="8">
        <f>ROUND(+'Resp. Thy.'!E91,2)</f>
        <v>12.55</v>
      </c>
      <c r="F96" s="8">
        <f t="shared" si="3"/>
        <v>16481.35</v>
      </c>
      <c r="G96" s="3">
        <f>ROUND(+'Resp. Thy.'!H191,0)</f>
        <v>229713</v>
      </c>
      <c r="H96" s="8">
        <f>ROUND(+'Resp. Thy.'!E191,2)</f>
        <v>13.98</v>
      </c>
      <c r="I96" s="8">
        <f t="shared" si="4"/>
        <v>16431.55</v>
      </c>
      <c r="J96" s="8"/>
      <c r="K96" s="10">
        <f t="shared" si="5"/>
        <v>-0.003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Thy.'!H92,0)</f>
        <v>477932</v>
      </c>
      <c r="E97" s="8">
        <f>ROUND(+'Resp. Thy.'!E92,2)</f>
        <v>25.23</v>
      </c>
      <c r="F97" s="8">
        <f t="shared" si="3"/>
        <v>18943</v>
      </c>
      <c r="G97" s="3">
        <f>ROUND(+'Resp. Thy.'!H192,0)</f>
        <v>498254</v>
      </c>
      <c r="H97" s="8">
        <f>ROUND(+'Resp. Thy.'!E192,2)</f>
        <v>25.07</v>
      </c>
      <c r="I97" s="8">
        <f t="shared" si="4"/>
        <v>19874.51</v>
      </c>
      <c r="J97" s="8"/>
      <c r="K97" s="10">
        <f t="shared" si="5"/>
        <v>0.0492</v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Thy.'!H93,0)</f>
        <v>37377</v>
      </c>
      <c r="E98" s="8">
        <f>ROUND(+'Resp. Thy.'!E93,2)</f>
        <v>2.1</v>
      </c>
      <c r="F98" s="8">
        <f t="shared" si="3"/>
        <v>17798.57</v>
      </c>
      <c r="G98" s="3">
        <f>ROUND(+'Resp. Thy.'!H193,0)</f>
        <v>40837</v>
      </c>
      <c r="H98" s="8">
        <f>ROUND(+'Resp. Thy.'!E193,2)</f>
        <v>2.17</v>
      </c>
      <c r="I98" s="8">
        <f t="shared" si="4"/>
        <v>18818.89</v>
      </c>
      <c r="J98" s="8"/>
      <c r="K98" s="10">
        <f t="shared" si="5"/>
        <v>0.0573</v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Thy.'!H94,0)</f>
        <v>0</v>
      </c>
      <c r="E99" s="8">
        <f>ROUND(+'Resp. Thy.'!E94,2)</f>
        <v>0</v>
      </c>
      <c r="F99" s="8">
        <f t="shared" si="3"/>
      </c>
      <c r="G99" s="3">
        <f>ROUND(+'Resp. Thy.'!H194,0)</f>
        <v>0</v>
      </c>
      <c r="H99" s="8">
        <f>ROUND(+'Resp. Thy.'!E194,2)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Thy.'!H95,0)</f>
        <v>194572</v>
      </c>
      <c r="E100" s="8">
        <f>ROUND(+'Resp. Thy.'!E95,2)</f>
        <v>11.82</v>
      </c>
      <c r="F100" s="8">
        <f t="shared" si="3"/>
        <v>16461.25</v>
      </c>
      <c r="G100" s="3">
        <f>ROUND(+'Resp. Thy.'!H195,0)</f>
        <v>207734</v>
      </c>
      <c r="H100" s="8">
        <f>ROUND(+'Resp. Thy.'!E195,2)</f>
        <v>12.47</v>
      </c>
      <c r="I100" s="8">
        <f t="shared" si="4"/>
        <v>16658.7</v>
      </c>
      <c r="J100" s="8"/>
      <c r="K100" s="10">
        <f t="shared" si="5"/>
        <v>0.012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Thy.'!H96,0)</f>
        <v>214070</v>
      </c>
      <c r="E101" s="8">
        <f>ROUND(+'Resp. Thy.'!E96,2)</f>
        <v>14.18</v>
      </c>
      <c r="F101" s="8">
        <f t="shared" si="3"/>
        <v>15096.61</v>
      </c>
      <c r="G101" s="3">
        <f>ROUND(+'Resp. Thy.'!H196,0)</f>
        <v>233913</v>
      </c>
      <c r="H101" s="8">
        <f>ROUND(+'Resp. Thy.'!E196,2)</f>
        <v>13.89</v>
      </c>
      <c r="I101" s="8">
        <f t="shared" si="4"/>
        <v>16840.39</v>
      </c>
      <c r="J101" s="8"/>
      <c r="K101" s="10">
        <f t="shared" si="5"/>
        <v>0.1155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Thy.'!H97,0)</f>
        <v>215958</v>
      </c>
      <c r="E102" s="8">
        <f>ROUND(+'Resp. Thy.'!E97,2)</f>
        <v>15.44</v>
      </c>
      <c r="F102" s="8">
        <f t="shared" si="3"/>
        <v>13986.92</v>
      </c>
      <c r="G102" s="3">
        <f>ROUND(+'Resp. Thy.'!H197,0)</f>
        <v>233223</v>
      </c>
      <c r="H102" s="8">
        <f>ROUND(+'Resp. Thy.'!E197,2)</f>
        <v>17.11</v>
      </c>
      <c r="I102" s="8">
        <f t="shared" si="4"/>
        <v>13630.8</v>
      </c>
      <c r="J102" s="8"/>
      <c r="K102" s="10">
        <f t="shared" si="5"/>
        <v>-0.0255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Thy.'!H98,0)</f>
        <v>0</v>
      </c>
      <c r="E103" s="8">
        <f>ROUND(+'Resp. Thy.'!E98,2)</f>
        <v>0</v>
      </c>
      <c r="F103" s="8">
        <f t="shared" si="3"/>
      </c>
      <c r="G103" s="3">
        <f>ROUND(+'Resp. Thy.'!H198,0)</f>
        <v>35594</v>
      </c>
      <c r="H103" s="8">
        <f>ROUND(+'Resp. Thy.'!E198,2)</f>
        <v>2.73</v>
      </c>
      <c r="I103" s="8">
        <f t="shared" si="4"/>
        <v>13038.1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Thy.'!H99,0)</f>
        <v>0</v>
      </c>
      <c r="E104" s="8">
        <f>ROUND(+'Resp. Thy.'!E99,2)</f>
        <v>0</v>
      </c>
      <c r="F104" s="8">
        <f t="shared" si="3"/>
      </c>
      <c r="G104" s="3">
        <f>ROUND(+'Resp. Thy.'!H199,0)</f>
        <v>0</v>
      </c>
      <c r="H104" s="8">
        <f>ROUND(+'Resp. Thy.'!E199,2)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Thy.'!H100,0)</f>
        <v>0</v>
      </c>
      <c r="E105" s="8">
        <f>ROUND(+'Resp. Thy.'!E100,2)</f>
        <v>0</v>
      </c>
      <c r="F105" s="8">
        <f t="shared" si="3"/>
      </c>
      <c r="G105" s="3">
        <f>ROUND(+'Resp. Thy.'!H200,0)</f>
        <v>0</v>
      </c>
      <c r="H105" s="8">
        <f>ROUND(+'Resp. Thy.'!E200,2)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Thy.'!H101,0)</f>
        <v>0</v>
      </c>
      <c r="E106" s="8">
        <f>ROUND(+'Resp. Thy.'!E101,2)</f>
        <v>0</v>
      </c>
      <c r="F106" s="8">
        <f t="shared" si="3"/>
      </c>
      <c r="G106" s="3">
        <f>ROUND(+'Resp. Thy.'!H201,0)</f>
        <v>0</v>
      </c>
      <c r="H106" s="8">
        <f>ROUND(+'Resp. Thy.'!E201,2)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5.875" style="0" bestFit="1" customWidth="1"/>
    <col min="7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326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19</v>
      </c>
      <c r="F8" s="1" t="s">
        <v>1</v>
      </c>
      <c r="G8" s="1" t="s">
        <v>19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20</v>
      </c>
      <c r="E9" s="1" t="s">
        <v>3</v>
      </c>
      <c r="F9" s="1" t="s">
        <v>3</v>
      </c>
      <c r="G9" s="1" t="s">
        <v>20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Thy.'!E5*2080,0)</f>
        <v>116480</v>
      </c>
      <c r="E10" s="3">
        <f>ROUND(+'Resp. Thy.'!F5,0)</f>
        <v>122110</v>
      </c>
      <c r="F10" s="8">
        <f>IF(D10=0,"",IF(E10=0,"",ROUND(D10/E10,2)))</f>
        <v>0.95</v>
      </c>
      <c r="G10" s="3">
        <f>ROUND(+'Resp. Thy.'!E105*2080,0)</f>
        <v>116480</v>
      </c>
      <c r="H10" s="3">
        <f>ROUND(+'Resp. Thy.'!F105,0)</f>
        <v>123993</v>
      </c>
      <c r="I10" s="8">
        <f>IF(G10=0,"",IF(H10=0,"",ROUND(G10/H10,2)))</f>
        <v>0.94</v>
      </c>
      <c r="J10" s="8"/>
      <c r="K10" s="10">
        <f>IF(D10=0,"",IF(E10=0,"",IF(G10=0,"",IF(H10=0,"",ROUND(I10/F10-1,4)))))</f>
        <v>-0.0105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Thy.'!E6*2080,0)</f>
        <v>43680</v>
      </c>
      <c r="E11" s="3">
        <f>ROUND(+'Resp. Thy.'!F6,0)</f>
        <v>44280</v>
      </c>
      <c r="F11" s="8">
        <f aca="true" t="shared" si="0" ref="F11:F74">IF(D11=0,"",IF(E11=0,"",ROUND(D11/E11,2)))</f>
        <v>0.99</v>
      </c>
      <c r="G11" s="3">
        <f>ROUND(+'Resp. Thy.'!E106*2080,0)</f>
        <v>39520</v>
      </c>
      <c r="H11" s="3">
        <f>ROUND(+'Resp. Thy.'!F106,0)</f>
        <v>42920</v>
      </c>
      <c r="I11" s="8">
        <f aca="true" t="shared" si="1" ref="I11:I74">IF(G11=0,"",IF(H11=0,"",ROUND(G11/H11,2)))</f>
        <v>0.92</v>
      </c>
      <c r="J11" s="8"/>
      <c r="K11" s="10">
        <f aca="true" t="shared" si="2" ref="K11:K74">IF(D11=0,"",IF(E11=0,"",IF(G11=0,"",IF(H11=0,"",ROUND(I11/F11-1,4)))))</f>
        <v>-0.0707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Thy.'!E7*2080,0)</f>
        <v>0</v>
      </c>
      <c r="E12" s="3">
        <f>ROUND(+'Resp. Thy.'!F7,0)</f>
        <v>0</v>
      </c>
      <c r="F12" s="8">
        <f t="shared" si="0"/>
      </c>
      <c r="G12" s="3">
        <f>ROUND(+'Resp. Thy.'!E107*2080,0)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Thy.'!E8*2080,0)</f>
        <v>43826</v>
      </c>
      <c r="E13" s="3">
        <f>ROUND(+'Resp. Thy.'!F8,0)</f>
        <v>21949</v>
      </c>
      <c r="F13" s="8">
        <f t="shared" si="0"/>
        <v>2</v>
      </c>
      <c r="G13" s="3">
        <f>ROUND(+'Resp. Thy.'!E108*2080,0)</f>
        <v>42661</v>
      </c>
      <c r="H13" s="3">
        <f>ROUND(+'Resp. Thy.'!F108,0)</f>
        <v>20089</v>
      </c>
      <c r="I13" s="8">
        <f t="shared" si="1"/>
        <v>2.12</v>
      </c>
      <c r="J13" s="8"/>
      <c r="K13" s="10">
        <f t="shared" si="2"/>
        <v>0.06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Thy.'!E9*2080,0)</f>
        <v>124758</v>
      </c>
      <c r="E14" s="3">
        <f>ROUND(+'Resp. Thy.'!F9,0)</f>
        <v>0</v>
      </c>
      <c r="F14" s="8">
        <f t="shared" si="0"/>
      </c>
      <c r="G14" s="3">
        <f>ROUND(+'Resp. Thy.'!E109*2080,0)</f>
        <v>124842</v>
      </c>
      <c r="H14" s="3">
        <f>ROUND(+'Resp. Thy.'!F109,0)</f>
        <v>42722</v>
      </c>
      <c r="I14" s="8">
        <f t="shared" si="1"/>
        <v>2.92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Thy.'!E10*2080,0)</f>
        <v>21133</v>
      </c>
      <c r="E15" s="3">
        <f>ROUND(+'Resp. Thy.'!F10,0)</f>
        <v>7473</v>
      </c>
      <c r="F15" s="8">
        <f t="shared" si="0"/>
        <v>2.83</v>
      </c>
      <c r="G15" s="3">
        <f>ROUND(+'Resp. Thy.'!E110*2080,0)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Thy.'!E11*2080,0)</f>
        <v>0</v>
      </c>
      <c r="E16" s="3">
        <f>ROUND(+'Resp. Thy.'!F11,0)</f>
        <v>612</v>
      </c>
      <c r="F16" s="8">
        <f t="shared" si="0"/>
      </c>
      <c r="G16" s="3">
        <f>ROUND(+'Resp. Thy.'!E111*2080,0)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Thy.'!E12*2080,0)</f>
        <v>15122</v>
      </c>
      <c r="E17" s="3">
        <f>ROUND(+'Resp. Thy.'!F12,0)</f>
        <v>33434</v>
      </c>
      <c r="F17" s="8">
        <f t="shared" si="0"/>
        <v>0.45</v>
      </c>
      <c r="G17" s="3">
        <f>ROUND(+'Resp. Thy.'!E112*2080,0)</f>
        <v>15018</v>
      </c>
      <c r="H17" s="3">
        <f>ROUND(+'Resp. Thy.'!F112,0)</f>
        <v>28008</v>
      </c>
      <c r="I17" s="8">
        <f t="shared" si="1"/>
        <v>0.54</v>
      </c>
      <c r="J17" s="8"/>
      <c r="K17" s="10">
        <f t="shared" si="2"/>
        <v>0.2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Thy.'!E13*2080,0)</f>
        <v>13437</v>
      </c>
      <c r="E18" s="3">
        <f>ROUND(+'Resp. Thy.'!F13,0)</f>
        <v>23431</v>
      </c>
      <c r="F18" s="8">
        <f t="shared" si="0"/>
        <v>0.57</v>
      </c>
      <c r="G18" s="3">
        <f>ROUND(+'Resp. Thy.'!E113*2080,0)</f>
        <v>17326</v>
      </c>
      <c r="H18" s="3">
        <f>ROUND(+'Resp. Thy.'!F113,0)</f>
        <v>24072</v>
      </c>
      <c r="I18" s="8">
        <f t="shared" si="1"/>
        <v>0.72</v>
      </c>
      <c r="J18" s="8"/>
      <c r="K18" s="10">
        <f t="shared" si="2"/>
        <v>0.2632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Thy.'!E14*2080,0)</f>
        <v>31366</v>
      </c>
      <c r="E19" s="3">
        <f>ROUND(+'Resp. Thy.'!F14,0)</f>
        <v>21452</v>
      </c>
      <c r="F19" s="8">
        <f t="shared" si="0"/>
        <v>1.46</v>
      </c>
      <c r="G19" s="3">
        <f>ROUND(+'Resp. Thy.'!E114*2080,0)</f>
        <v>32053</v>
      </c>
      <c r="H19" s="3">
        <f>ROUND(+'Resp. Thy.'!F114,0)</f>
        <v>19658</v>
      </c>
      <c r="I19" s="8">
        <f t="shared" si="1"/>
        <v>1.63</v>
      </c>
      <c r="J19" s="8"/>
      <c r="K19" s="10">
        <f t="shared" si="2"/>
        <v>0.1164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Thy.'!E15*2080,0)</f>
        <v>152714</v>
      </c>
      <c r="E20" s="3">
        <f>ROUND(+'Resp. Thy.'!F15,0)</f>
        <v>38470</v>
      </c>
      <c r="F20" s="8">
        <f t="shared" si="0"/>
        <v>3.97</v>
      </c>
      <c r="G20" s="3">
        <f>ROUND(+'Resp. Thy.'!E115*2080,0)</f>
        <v>156686</v>
      </c>
      <c r="H20" s="3">
        <f>ROUND(+'Resp. Thy.'!F115,0)</f>
        <v>40111</v>
      </c>
      <c r="I20" s="8">
        <f t="shared" si="1"/>
        <v>3.91</v>
      </c>
      <c r="J20" s="8"/>
      <c r="K20" s="10">
        <f t="shared" si="2"/>
        <v>-0.0151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Thy.'!E16*2080,0)</f>
        <v>47840</v>
      </c>
      <c r="E21" s="3">
        <f>ROUND(+'Resp. Thy.'!F16,0)</f>
        <v>125631</v>
      </c>
      <c r="F21" s="8">
        <f t="shared" si="0"/>
        <v>0.38</v>
      </c>
      <c r="G21" s="3">
        <f>ROUND(+'Resp. Thy.'!E116*2080,0)</f>
        <v>49920</v>
      </c>
      <c r="H21" s="3">
        <f>ROUND(+'Resp. Thy.'!F116,0)</f>
        <v>147710</v>
      </c>
      <c r="I21" s="8">
        <f t="shared" si="1"/>
        <v>0.34</v>
      </c>
      <c r="J21" s="8"/>
      <c r="K21" s="10">
        <f t="shared" si="2"/>
        <v>-0.1053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Thy.'!E17*2080,0)</f>
        <v>7613</v>
      </c>
      <c r="E22" s="3">
        <f>ROUND(+'Resp. Thy.'!F17,0)</f>
        <v>46815</v>
      </c>
      <c r="F22" s="8">
        <f t="shared" si="0"/>
        <v>0.16</v>
      </c>
      <c r="G22" s="3">
        <f>ROUND(+'Resp. Thy.'!E117*2080,0)</f>
        <v>9318</v>
      </c>
      <c r="H22" s="3">
        <f>ROUND(+'Resp. Thy.'!F117,0)</f>
        <v>65384</v>
      </c>
      <c r="I22" s="8">
        <f t="shared" si="1"/>
        <v>0.14</v>
      </c>
      <c r="J22" s="8"/>
      <c r="K22" s="10">
        <f t="shared" si="2"/>
        <v>-0.125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Thy.'!E18*2080,0)</f>
        <v>106018</v>
      </c>
      <c r="E23" s="3">
        <f>ROUND(+'Resp. Thy.'!F18,0)</f>
        <v>53475</v>
      </c>
      <c r="F23" s="8">
        <f t="shared" si="0"/>
        <v>1.98</v>
      </c>
      <c r="G23" s="3">
        <f>ROUND(+'Resp. Thy.'!E118*2080,0)</f>
        <v>69846</v>
      </c>
      <c r="H23" s="3">
        <f>ROUND(+'Resp. Thy.'!F118,0)</f>
        <v>136905</v>
      </c>
      <c r="I23" s="8">
        <f t="shared" si="1"/>
        <v>0.51</v>
      </c>
      <c r="J23" s="8"/>
      <c r="K23" s="10">
        <f t="shared" si="2"/>
        <v>-0.7424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Thy.'!E19*2080,0)</f>
        <v>16640</v>
      </c>
      <c r="E24" s="3">
        <f>ROUND(+'Resp. Thy.'!F19,0)</f>
        <v>11530</v>
      </c>
      <c r="F24" s="8">
        <f t="shared" si="0"/>
        <v>1.44</v>
      </c>
      <c r="G24" s="3">
        <f>ROUND(+'Resp. Thy.'!E119*2080,0)</f>
        <v>18096</v>
      </c>
      <c r="H24" s="3">
        <f>ROUND(+'Resp. Thy.'!F119,0)</f>
        <v>10637</v>
      </c>
      <c r="I24" s="8">
        <f t="shared" si="1"/>
        <v>1.7</v>
      </c>
      <c r="J24" s="8"/>
      <c r="K24" s="10">
        <f t="shared" si="2"/>
        <v>0.1806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Thy.'!E20*2080,0)</f>
        <v>23296</v>
      </c>
      <c r="E25" s="3">
        <f>ROUND(+'Resp. Thy.'!F20,0)</f>
        <v>1037427</v>
      </c>
      <c r="F25" s="8">
        <f t="shared" si="0"/>
        <v>0.02</v>
      </c>
      <c r="G25" s="3">
        <f>ROUND(+'Resp. Thy.'!E120*2080,0)</f>
        <v>23920</v>
      </c>
      <c r="H25" s="3">
        <f>ROUND(+'Resp. Thy.'!F120,0)</f>
        <v>1333486</v>
      </c>
      <c r="I25" s="8">
        <f t="shared" si="1"/>
        <v>0.02</v>
      </c>
      <c r="J25" s="8"/>
      <c r="K25" s="10">
        <f t="shared" si="2"/>
        <v>0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Thy.'!E21*2080,0)</f>
        <v>14123</v>
      </c>
      <c r="E26" s="3">
        <f>ROUND(+'Resp. Thy.'!F21,0)</f>
        <v>9873</v>
      </c>
      <c r="F26" s="8">
        <f t="shared" si="0"/>
        <v>1.43</v>
      </c>
      <c r="G26" s="3">
        <f>ROUND(+'Resp. Thy.'!E121*2080,0)</f>
        <v>13894</v>
      </c>
      <c r="H26" s="3">
        <f>ROUND(+'Resp. Thy.'!F121,0)</f>
        <v>9687</v>
      </c>
      <c r="I26" s="8">
        <f t="shared" si="1"/>
        <v>1.43</v>
      </c>
      <c r="J26" s="8"/>
      <c r="K26" s="10">
        <f t="shared" si="2"/>
        <v>0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Thy.'!E22*2080,0)</f>
        <v>0</v>
      </c>
      <c r="E27" s="3">
        <f>ROUND(+'Resp. Thy.'!F22,0)</f>
        <v>0</v>
      </c>
      <c r="F27" s="8">
        <f t="shared" si="0"/>
      </c>
      <c r="G27" s="3">
        <f>ROUND(+'Resp. Thy.'!E122*2080,0)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Thy.'!E23*2080,0)</f>
        <v>4077</v>
      </c>
      <c r="E28" s="3">
        <f>ROUND(+'Resp. Thy.'!F23,0)</f>
        <v>3205</v>
      </c>
      <c r="F28" s="8">
        <f t="shared" si="0"/>
        <v>1.27</v>
      </c>
      <c r="G28" s="3">
        <f>ROUND(+'Resp. Thy.'!E123*2080,0)</f>
        <v>6552</v>
      </c>
      <c r="H28" s="3">
        <f>ROUND(+'Resp. Thy.'!F123,0)</f>
        <v>2981</v>
      </c>
      <c r="I28" s="8">
        <f t="shared" si="1"/>
        <v>2.2</v>
      </c>
      <c r="J28" s="8"/>
      <c r="K28" s="10">
        <f t="shared" si="2"/>
        <v>0.7323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Thy.'!E24*2080,0)</f>
        <v>63960</v>
      </c>
      <c r="E29" s="3">
        <f>ROUND(+'Resp. Thy.'!F24,0)</f>
        <v>37763</v>
      </c>
      <c r="F29" s="8">
        <f t="shared" si="0"/>
        <v>1.69</v>
      </c>
      <c r="G29" s="3">
        <f>ROUND(+'Resp. Thy.'!E124*2080,0)</f>
        <v>68307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Thy.'!E25*2080,0)</f>
        <v>0</v>
      </c>
      <c r="E30" s="3">
        <f>ROUND(+'Resp. Thy.'!F25,0)</f>
        <v>0</v>
      </c>
      <c r="F30" s="8">
        <f t="shared" si="0"/>
      </c>
      <c r="G30" s="3">
        <f>ROUND(+'Resp. Thy.'!E125*2080,0)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Thy.'!E26*2080,0)</f>
        <v>4202</v>
      </c>
      <c r="E31" s="3">
        <f>ROUND(+'Resp. Thy.'!F26,0)</f>
        <v>3636</v>
      </c>
      <c r="F31" s="8">
        <f t="shared" si="0"/>
        <v>1.16</v>
      </c>
      <c r="G31" s="3">
        <f>ROUND(+'Resp. Thy.'!E126*2080,0)</f>
        <v>4035</v>
      </c>
      <c r="H31" s="3">
        <f>ROUND(+'Resp. Thy.'!F126,0)</f>
        <v>2208</v>
      </c>
      <c r="I31" s="8">
        <f t="shared" si="1"/>
        <v>1.83</v>
      </c>
      <c r="J31" s="8"/>
      <c r="K31" s="10">
        <f t="shared" si="2"/>
        <v>0.5776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Thy.'!E27*2080,0)</f>
        <v>44158</v>
      </c>
      <c r="E32" s="3">
        <f>ROUND(+'Resp. Thy.'!F27,0)</f>
        <v>43371</v>
      </c>
      <c r="F32" s="8">
        <f t="shared" si="0"/>
        <v>1.02</v>
      </c>
      <c r="G32" s="3">
        <f>ROUND(+'Resp. Thy.'!E127*2080,0)</f>
        <v>55016</v>
      </c>
      <c r="H32" s="3">
        <f>ROUND(+'Resp. Thy.'!F127,0)</f>
        <v>44307</v>
      </c>
      <c r="I32" s="8">
        <f t="shared" si="1"/>
        <v>1.24</v>
      </c>
      <c r="J32" s="8"/>
      <c r="K32" s="10">
        <f t="shared" si="2"/>
        <v>0.2157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Thy.'!E28*2080,0)</f>
        <v>21216</v>
      </c>
      <c r="E33" s="3">
        <f>ROUND(+'Resp. Thy.'!F28,0)</f>
        <v>15990</v>
      </c>
      <c r="F33" s="8">
        <f t="shared" si="0"/>
        <v>1.33</v>
      </c>
      <c r="G33" s="3">
        <f>ROUND(+'Resp. Thy.'!E128*2080,0)</f>
        <v>23317</v>
      </c>
      <c r="H33" s="3">
        <f>ROUND(+'Resp. Thy.'!F128,0)</f>
        <v>15528</v>
      </c>
      <c r="I33" s="8">
        <f t="shared" si="1"/>
        <v>1.5</v>
      </c>
      <c r="J33" s="8"/>
      <c r="K33" s="10">
        <f t="shared" si="2"/>
        <v>0.1278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Thy.'!E29*2080,0)</f>
        <v>12480</v>
      </c>
      <c r="E34" s="3">
        <f>ROUND(+'Resp. Thy.'!F29,0)</f>
        <v>259038</v>
      </c>
      <c r="F34" s="8">
        <f t="shared" si="0"/>
        <v>0.05</v>
      </c>
      <c r="G34" s="3">
        <f>ROUND(+'Resp. Thy.'!E129*2080,0)</f>
        <v>16078</v>
      </c>
      <c r="H34" s="3">
        <f>ROUND(+'Resp. Thy.'!F129,0)</f>
        <v>285248</v>
      </c>
      <c r="I34" s="8">
        <f t="shared" si="1"/>
        <v>0.06</v>
      </c>
      <c r="J34" s="8"/>
      <c r="K34" s="10">
        <f t="shared" si="2"/>
        <v>0.2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Thy.'!E30*2080,0)</f>
        <v>4056</v>
      </c>
      <c r="E35" s="3">
        <f>ROUND(+'Resp. Thy.'!F30,0)</f>
        <v>0</v>
      </c>
      <c r="F35" s="8">
        <f t="shared" si="0"/>
      </c>
      <c r="G35" s="3">
        <f>ROUND(+'Resp. Thy.'!E130*2080,0)</f>
        <v>4160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Thy.'!E31*2080,0)</f>
        <v>0</v>
      </c>
      <c r="E36" s="3">
        <f>ROUND(+'Resp. Thy.'!F31,0)</f>
        <v>0</v>
      </c>
      <c r="F36" s="8">
        <f t="shared" si="0"/>
      </c>
      <c r="G36" s="3">
        <f>ROUND(+'Resp. Thy.'!E131*2080,0)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Thy.'!E32*2080,0)</f>
        <v>35568</v>
      </c>
      <c r="E37" s="3">
        <f>ROUND(+'Resp. Thy.'!F32,0)</f>
        <v>417564</v>
      </c>
      <c r="F37" s="8">
        <f t="shared" si="0"/>
        <v>0.09</v>
      </c>
      <c r="G37" s="3">
        <f>ROUND(+'Resp. Thy.'!E132*2080,0)</f>
        <v>37690</v>
      </c>
      <c r="H37" s="3">
        <f>ROUND(+'Resp. Thy.'!F132,0)</f>
        <v>423948</v>
      </c>
      <c r="I37" s="8">
        <f t="shared" si="1"/>
        <v>0.09</v>
      </c>
      <c r="J37" s="8"/>
      <c r="K37" s="10">
        <f t="shared" si="2"/>
        <v>0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Thy.'!E33*2080,0)</f>
        <v>0</v>
      </c>
      <c r="E38" s="3">
        <f>ROUND(+'Resp. Thy.'!F33,0)</f>
        <v>0</v>
      </c>
      <c r="F38" s="8">
        <f t="shared" si="0"/>
      </c>
      <c r="G38" s="3">
        <f>ROUND(+'Resp. Thy.'!E133*2080,0)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Thy.'!E34*2080,0)</f>
        <v>120661</v>
      </c>
      <c r="E39" s="3">
        <f>ROUND(+'Resp. Thy.'!F34,0)</f>
        <v>103356</v>
      </c>
      <c r="F39" s="8">
        <f t="shared" si="0"/>
        <v>1.17</v>
      </c>
      <c r="G39" s="3">
        <f>ROUND(+'Resp. Thy.'!E134*2080,0)</f>
        <v>126589</v>
      </c>
      <c r="H39" s="3">
        <f>ROUND(+'Resp. Thy.'!F134,0)</f>
        <v>113723</v>
      </c>
      <c r="I39" s="8">
        <f t="shared" si="1"/>
        <v>1.11</v>
      </c>
      <c r="J39" s="8"/>
      <c r="K39" s="10">
        <f t="shared" si="2"/>
        <v>-0.0513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Thy.'!E35*2080,0)</f>
        <v>6718</v>
      </c>
      <c r="E40" s="3">
        <f>ROUND(+'Resp. Thy.'!F35,0)</f>
        <v>15943</v>
      </c>
      <c r="F40" s="8">
        <f t="shared" si="0"/>
        <v>0.42</v>
      </c>
      <c r="G40" s="3">
        <f>ROUND(+'Resp. Thy.'!E135*2080,0)</f>
        <v>8216</v>
      </c>
      <c r="H40" s="3">
        <f>ROUND(+'Resp. Thy.'!F135,0)</f>
        <v>15552</v>
      </c>
      <c r="I40" s="8">
        <f t="shared" si="1"/>
        <v>0.53</v>
      </c>
      <c r="J40" s="8"/>
      <c r="K40" s="10">
        <f t="shared" si="2"/>
        <v>0.2619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Thy.'!E36*2080,0)</f>
        <v>4909</v>
      </c>
      <c r="E41" s="3">
        <f>ROUND(+'Resp. Thy.'!F36,0)</f>
        <v>1091</v>
      </c>
      <c r="F41" s="8">
        <f t="shared" si="0"/>
        <v>4.5</v>
      </c>
      <c r="G41" s="3">
        <f>ROUND(+'Resp. Thy.'!E136*2080,0)</f>
        <v>5408</v>
      </c>
      <c r="H41" s="3">
        <f>ROUND(+'Resp. Thy.'!F136,0)</f>
        <v>763</v>
      </c>
      <c r="I41" s="8">
        <f t="shared" si="1"/>
        <v>7.09</v>
      </c>
      <c r="J41" s="8"/>
      <c r="K41" s="10">
        <f t="shared" si="2"/>
        <v>0.5756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Thy.'!E37*2080,0)</f>
        <v>28288</v>
      </c>
      <c r="E42" s="3">
        <f>ROUND(+'Resp. Thy.'!F37,0)</f>
        <v>52408</v>
      </c>
      <c r="F42" s="8">
        <f t="shared" si="0"/>
        <v>0.54</v>
      </c>
      <c r="G42" s="3">
        <f>ROUND(+'Resp. Thy.'!E137*2080,0)</f>
        <v>23982</v>
      </c>
      <c r="H42" s="3">
        <f>ROUND(+'Resp. Thy.'!F137,0)</f>
        <v>49837</v>
      </c>
      <c r="I42" s="8">
        <f t="shared" si="1"/>
        <v>0.48</v>
      </c>
      <c r="J42" s="8"/>
      <c r="K42" s="10">
        <f t="shared" si="2"/>
        <v>-0.1111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Thy.'!E38*2080,0)</f>
        <v>14643</v>
      </c>
      <c r="E43" s="3">
        <f>ROUND(+'Resp. Thy.'!F38,0)</f>
        <v>4808</v>
      </c>
      <c r="F43" s="8">
        <f t="shared" si="0"/>
        <v>3.05</v>
      </c>
      <c r="G43" s="3">
        <f>ROUND(+'Resp. Thy.'!E138*2080,0)</f>
        <v>14165</v>
      </c>
      <c r="H43" s="3">
        <f>ROUND(+'Resp. Thy.'!F138,0)</f>
        <v>4710</v>
      </c>
      <c r="I43" s="8">
        <f t="shared" si="1"/>
        <v>3.01</v>
      </c>
      <c r="J43" s="8"/>
      <c r="K43" s="10">
        <f t="shared" si="2"/>
        <v>-0.0131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Thy.'!E39*2080,0)</f>
        <v>12938</v>
      </c>
      <c r="E44" s="3">
        <f>ROUND(+'Resp. Thy.'!F39,0)</f>
        <v>27248</v>
      </c>
      <c r="F44" s="8">
        <f t="shared" si="0"/>
        <v>0.47</v>
      </c>
      <c r="G44" s="3">
        <f>ROUND(+'Resp. Thy.'!E139*2080,0)</f>
        <v>13749</v>
      </c>
      <c r="H44" s="3">
        <f>ROUND(+'Resp. Thy.'!F139,0)</f>
        <v>26208</v>
      </c>
      <c r="I44" s="8">
        <f t="shared" si="1"/>
        <v>0.52</v>
      </c>
      <c r="J44" s="8"/>
      <c r="K44" s="10">
        <f t="shared" si="2"/>
        <v>0.1064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Thy.'!E40*2080,0)</f>
        <v>2142</v>
      </c>
      <c r="E45" s="3">
        <f>ROUND(+'Resp. Thy.'!F40,0)</f>
        <v>4947</v>
      </c>
      <c r="F45" s="8">
        <f t="shared" si="0"/>
        <v>0.43</v>
      </c>
      <c r="G45" s="3">
        <f>ROUND(+'Resp. Thy.'!E140*2080,0)</f>
        <v>2018</v>
      </c>
      <c r="H45" s="3">
        <f>ROUND(+'Resp. Thy.'!F140,0)</f>
        <v>4526</v>
      </c>
      <c r="I45" s="8">
        <f t="shared" si="1"/>
        <v>0.45</v>
      </c>
      <c r="J45" s="8"/>
      <c r="K45" s="10">
        <f t="shared" si="2"/>
        <v>0.0465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Thy.'!E41*2080,0)</f>
        <v>12168</v>
      </c>
      <c r="E46" s="3">
        <f>ROUND(+'Resp. Thy.'!F41,0)</f>
        <v>26443</v>
      </c>
      <c r="F46" s="8">
        <f t="shared" si="0"/>
        <v>0.46</v>
      </c>
      <c r="G46" s="3">
        <f>ROUND(+'Resp. Thy.'!E141*2080,0)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Thy.'!E42*2080,0)</f>
        <v>104</v>
      </c>
      <c r="E47" s="3">
        <f>ROUND(+'Resp. Thy.'!F42,0)</f>
        <v>0</v>
      </c>
      <c r="F47" s="8">
        <f t="shared" si="0"/>
      </c>
      <c r="G47" s="3">
        <f>ROUND(+'Resp. Thy.'!E142*2080,0)</f>
        <v>21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Thy.'!E43*2080,0)</f>
        <v>6032</v>
      </c>
      <c r="E48" s="3">
        <f>ROUND(+'Resp. Thy.'!F43,0)</f>
        <v>3119</v>
      </c>
      <c r="F48" s="8">
        <f t="shared" si="0"/>
        <v>1.93</v>
      </c>
      <c r="G48" s="3">
        <f>ROUND(+'Resp. Thy.'!E143*2080,0)</f>
        <v>5886</v>
      </c>
      <c r="H48" s="3">
        <f>ROUND(+'Resp. Thy.'!F143,0)</f>
        <v>2843</v>
      </c>
      <c r="I48" s="8">
        <f t="shared" si="1"/>
        <v>2.07</v>
      </c>
      <c r="J48" s="8"/>
      <c r="K48" s="10">
        <f t="shared" si="2"/>
        <v>0.0725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Thy.'!E44*2080,0)</f>
        <v>28954</v>
      </c>
      <c r="E49" s="3">
        <f>ROUND(+'Resp. Thy.'!F44,0)</f>
        <v>0</v>
      </c>
      <c r="F49" s="8">
        <f t="shared" si="0"/>
      </c>
      <c r="G49" s="3">
        <f>ROUND(+'Resp. Thy.'!E144*2080,0)</f>
        <v>29515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Thy.'!E45*2080,0)</f>
        <v>117042</v>
      </c>
      <c r="E50" s="3">
        <f>ROUND(+'Resp. Thy.'!F45,0)</f>
        <v>57174</v>
      </c>
      <c r="F50" s="8">
        <f t="shared" si="0"/>
        <v>2.05</v>
      </c>
      <c r="G50" s="3">
        <f>ROUND(+'Resp. Thy.'!E145*2080,0)</f>
        <v>114462</v>
      </c>
      <c r="H50" s="3">
        <f>ROUND(+'Resp. Thy.'!F145,0)</f>
        <v>49282</v>
      </c>
      <c r="I50" s="8">
        <f t="shared" si="1"/>
        <v>2.32</v>
      </c>
      <c r="J50" s="8"/>
      <c r="K50" s="10">
        <f t="shared" si="2"/>
        <v>0.1317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Thy.'!E46*2080,0)</f>
        <v>0</v>
      </c>
      <c r="E51" s="3">
        <f>ROUND(+'Resp. Thy.'!F46,0)</f>
        <v>0</v>
      </c>
      <c r="F51" s="8">
        <f t="shared" si="0"/>
      </c>
      <c r="G51" s="3">
        <f>ROUND(+'Resp. Thy.'!E146*2080,0)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Thy.'!E47*2080,0)</f>
        <v>22672</v>
      </c>
      <c r="E52" s="3">
        <f>ROUND(+'Resp. Thy.'!F47,0)</f>
        <v>12827</v>
      </c>
      <c r="F52" s="8">
        <f t="shared" si="0"/>
        <v>1.77</v>
      </c>
      <c r="G52" s="3">
        <f>ROUND(+'Resp. Thy.'!E147*2080,0)</f>
        <v>27706</v>
      </c>
      <c r="H52" s="3">
        <f>ROUND(+'Resp. Thy.'!F147,0)</f>
        <v>15099</v>
      </c>
      <c r="I52" s="8">
        <f t="shared" si="1"/>
        <v>1.83</v>
      </c>
      <c r="J52" s="8"/>
      <c r="K52" s="10">
        <f t="shared" si="2"/>
        <v>0.0339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Thy.'!E48*2080,0)</f>
        <v>48318</v>
      </c>
      <c r="E53" s="3">
        <f>ROUND(+'Resp. Thy.'!F48,0)</f>
        <v>0</v>
      </c>
      <c r="F53" s="8">
        <f t="shared" si="0"/>
      </c>
      <c r="G53" s="3">
        <f>ROUND(+'Resp. Thy.'!E148*2080,0)</f>
        <v>52395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Thy.'!E49*2080,0)</f>
        <v>31866</v>
      </c>
      <c r="E54" s="3">
        <f>ROUND(+'Resp. Thy.'!F49,0)</f>
        <v>74112</v>
      </c>
      <c r="F54" s="8">
        <f t="shared" si="0"/>
        <v>0.43</v>
      </c>
      <c r="G54" s="3">
        <f>ROUND(+'Resp. Thy.'!E149*2080,0)</f>
        <v>32240</v>
      </c>
      <c r="H54" s="3">
        <f>ROUND(+'Resp. Thy.'!F149,0)</f>
        <v>77447</v>
      </c>
      <c r="I54" s="8">
        <f t="shared" si="1"/>
        <v>0.42</v>
      </c>
      <c r="J54" s="8"/>
      <c r="K54" s="10">
        <f t="shared" si="2"/>
        <v>-0.0233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Thy.'!E50*2080,0)</f>
        <v>16723</v>
      </c>
      <c r="E55" s="3">
        <f>ROUND(+'Resp. Thy.'!F50,0)</f>
        <v>7775</v>
      </c>
      <c r="F55" s="8">
        <f t="shared" si="0"/>
        <v>2.15</v>
      </c>
      <c r="G55" s="3">
        <f>ROUND(+'Resp. Thy.'!E150*2080,0)</f>
        <v>19510</v>
      </c>
      <c r="H55" s="3">
        <f>ROUND(+'Resp. Thy.'!F150,0)</f>
        <v>9332</v>
      </c>
      <c r="I55" s="8">
        <f t="shared" si="1"/>
        <v>2.09</v>
      </c>
      <c r="J55" s="8"/>
      <c r="K55" s="10">
        <f t="shared" si="2"/>
        <v>-0.0279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Thy.'!E51*2080,0)</f>
        <v>374</v>
      </c>
      <c r="E56" s="3">
        <f>ROUND(+'Resp. Thy.'!F51,0)</f>
        <v>21758</v>
      </c>
      <c r="F56" s="8">
        <f t="shared" si="0"/>
        <v>0.02</v>
      </c>
      <c r="G56" s="3">
        <f>ROUND(+'Resp. Thy.'!E151*2080,0)</f>
        <v>333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Thy.'!E52*2080,0)</f>
        <v>26978</v>
      </c>
      <c r="E57" s="3">
        <f>ROUND(+'Resp. Thy.'!F52,0)</f>
        <v>17992</v>
      </c>
      <c r="F57" s="8">
        <f t="shared" si="0"/>
        <v>1.5</v>
      </c>
      <c r="G57" s="3">
        <f>ROUND(+'Resp. Thy.'!E152*2080,0)</f>
        <v>27539</v>
      </c>
      <c r="H57" s="3">
        <f>ROUND(+'Resp. Thy.'!F152,0)</f>
        <v>18065</v>
      </c>
      <c r="I57" s="8">
        <f t="shared" si="1"/>
        <v>1.52</v>
      </c>
      <c r="J57" s="8"/>
      <c r="K57" s="10">
        <f t="shared" si="2"/>
        <v>0.0133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Thy.'!E53*2080,0)</f>
        <v>80059</v>
      </c>
      <c r="E58" s="3">
        <f>ROUND(+'Resp. Thy.'!F53,0)</f>
        <v>2700043</v>
      </c>
      <c r="F58" s="8">
        <f t="shared" si="0"/>
        <v>0.03</v>
      </c>
      <c r="G58" s="3">
        <f>ROUND(+'Resp. Thy.'!E153*2080,0)</f>
        <v>78208</v>
      </c>
      <c r="H58" s="3">
        <f>ROUND(+'Resp. Thy.'!F153,0)</f>
        <v>2740260</v>
      </c>
      <c r="I58" s="8">
        <f t="shared" si="1"/>
        <v>0.03</v>
      </c>
      <c r="J58" s="8"/>
      <c r="K58" s="10">
        <f t="shared" si="2"/>
        <v>0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Thy.'!E54*2080,0)</f>
        <v>8362</v>
      </c>
      <c r="E59" s="3">
        <f>ROUND(+'Resp. Thy.'!F54,0)</f>
        <v>42086</v>
      </c>
      <c r="F59" s="8">
        <f t="shared" si="0"/>
        <v>0.2</v>
      </c>
      <c r="G59" s="3">
        <f>ROUND(+'Resp. Thy.'!E154*2080,0)</f>
        <v>7155</v>
      </c>
      <c r="H59" s="3">
        <f>ROUND(+'Resp. Thy.'!F154,0)</f>
        <v>2565</v>
      </c>
      <c r="I59" s="8">
        <f t="shared" si="1"/>
        <v>2.79</v>
      </c>
      <c r="J59" s="8"/>
      <c r="K59" s="10">
        <f t="shared" si="2"/>
        <v>12.95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Thy.'!E55*2080,0)</f>
        <v>5138</v>
      </c>
      <c r="E60" s="3">
        <f>ROUND(+'Resp. Thy.'!F55,0)</f>
        <v>8735</v>
      </c>
      <c r="F60" s="8">
        <f t="shared" si="0"/>
        <v>0.59</v>
      </c>
      <c r="G60" s="3">
        <f>ROUND(+'Resp. Thy.'!E155*2080,0)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Thy.'!E56*2080,0)</f>
        <v>76107</v>
      </c>
      <c r="E61" s="3">
        <f>ROUND(+'Resp. Thy.'!F56,0)</f>
        <v>147203</v>
      </c>
      <c r="F61" s="8">
        <f t="shared" si="0"/>
        <v>0.52</v>
      </c>
      <c r="G61" s="3">
        <f>ROUND(+'Resp. Thy.'!E156*2080,0)</f>
        <v>76482</v>
      </c>
      <c r="H61" s="3">
        <f>ROUND(+'Resp. Thy.'!F156,0)</f>
        <v>148898</v>
      </c>
      <c r="I61" s="8">
        <f t="shared" si="1"/>
        <v>0.51</v>
      </c>
      <c r="J61" s="8"/>
      <c r="K61" s="10">
        <f t="shared" si="2"/>
        <v>-0.0192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Thy.'!E57*2080,0)</f>
        <v>73611</v>
      </c>
      <c r="E62" s="3">
        <f>ROUND(+'Resp. Thy.'!F57,0)</f>
        <v>87437</v>
      </c>
      <c r="F62" s="8">
        <f t="shared" si="0"/>
        <v>0.84</v>
      </c>
      <c r="G62" s="3">
        <f>ROUND(+'Resp. Thy.'!E157*2080,0)</f>
        <v>73965</v>
      </c>
      <c r="H62" s="3">
        <f>ROUND(+'Resp. Thy.'!F157,0)</f>
        <v>87594</v>
      </c>
      <c r="I62" s="8">
        <f t="shared" si="1"/>
        <v>0.84</v>
      </c>
      <c r="J62" s="8"/>
      <c r="K62" s="10">
        <f t="shared" si="2"/>
        <v>0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Thy.'!E58*2080,0)</f>
        <v>6406</v>
      </c>
      <c r="E63" s="3">
        <f>ROUND(+'Resp. Thy.'!F58,0)</f>
        <v>7894</v>
      </c>
      <c r="F63" s="8">
        <f t="shared" si="0"/>
        <v>0.81</v>
      </c>
      <c r="G63" s="3">
        <f>ROUND(+'Resp. Thy.'!E158*2080,0)</f>
        <v>6386</v>
      </c>
      <c r="H63" s="3">
        <f>ROUND(+'Resp. Thy.'!F158,0)</f>
        <v>7443</v>
      </c>
      <c r="I63" s="8">
        <f t="shared" si="1"/>
        <v>0.86</v>
      </c>
      <c r="J63" s="8"/>
      <c r="K63" s="10">
        <f t="shared" si="2"/>
        <v>0.0617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Thy.'!E59*2080,0)</f>
        <v>22464</v>
      </c>
      <c r="E64" s="3">
        <f>ROUND(+'Resp. Thy.'!F59,0)</f>
        <v>245394</v>
      </c>
      <c r="F64" s="8">
        <f t="shared" si="0"/>
        <v>0.09</v>
      </c>
      <c r="G64" s="3">
        <f>ROUND(+'Resp. Thy.'!E159*2080,0)</f>
        <v>22048</v>
      </c>
      <c r="H64" s="3">
        <f>ROUND(+'Resp. Thy.'!F159,0)</f>
        <v>200717</v>
      </c>
      <c r="I64" s="8">
        <f t="shared" si="1"/>
        <v>0.11</v>
      </c>
      <c r="J64" s="8"/>
      <c r="K64" s="10">
        <f t="shared" si="2"/>
        <v>0.2222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Thy.'!E60*2080,0)</f>
        <v>21</v>
      </c>
      <c r="E65" s="3">
        <f>ROUND(+'Resp. Thy.'!F60,0)</f>
        <v>34</v>
      </c>
      <c r="F65" s="8">
        <f t="shared" si="0"/>
        <v>0.62</v>
      </c>
      <c r="G65" s="3">
        <f>ROUND(+'Resp. Thy.'!E160*2080,0)</f>
        <v>21</v>
      </c>
      <c r="H65" s="3">
        <f>ROUND(+'Resp. Thy.'!F160,0)</f>
        <v>34</v>
      </c>
      <c r="I65" s="8">
        <f t="shared" si="1"/>
        <v>0.62</v>
      </c>
      <c r="J65" s="8"/>
      <c r="K65" s="10">
        <f t="shared" si="2"/>
        <v>0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Thy.'!E61*2080,0)</f>
        <v>20030</v>
      </c>
      <c r="E66" s="3">
        <f>ROUND(+'Resp. Thy.'!F61,0)</f>
        <v>10100</v>
      </c>
      <c r="F66" s="8">
        <f t="shared" si="0"/>
        <v>1.98</v>
      </c>
      <c r="G66" s="3">
        <f>ROUND(+'Resp. Thy.'!E161*2080,0)</f>
        <v>20176</v>
      </c>
      <c r="H66" s="3">
        <f>ROUND(+'Resp. Thy.'!F161,0)</f>
        <v>10147</v>
      </c>
      <c r="I66" s="8">
        <f t="shared" si="1"/>
        <v>1.99</v>
      </c>
      <c r="J66" s="8"/>
      <c r="K66" s="10">
        <f t="shared" si="2"/>
        <v>0.0051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Thy.'!E62*2080,0)</f>
        <v>11066</v>
      </c>
      <c r="E67" s="3">
        <f>ROUND(+'Resp. Thy.'!F62,0)</f>
        <v>22283</v>
      </c>
      <c r="F67" s="8">
        <f t="shared" si="0"/>
        <v>0.5</v>
      </c>
      <c r="G67" s="3">
        <f>ROUND(+'Resp. Thy.'!E162*2080,0)</f>
        <v>11482</v>
      </c>
      <c r="H67" s="3">
        <f>ROUND(+'Resp. Thy.'!F162,0)</f>
        <v>37985</v>
      </c>
      <c r="I67" s="8">
        <f t="shared" si="1"/>
        <v>0.3</v>
      </c>
      <c r="J67" s="8"/>
      <c r="K67" s="10">
        <f t="shared" si="2"/>
        <v>-0.4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Thy.'!E63*2080,0)</f>
        <v>43077</v>
      </c>
      <c r="E68" s="3">
        <f>ROUND(+'Resp. Thy.'!F63,0)</f>
        <v>44744</v>
      </c>
      <c r="F68" s="8">
        <f t="shared" si="0"/>
        <v>0.96</v>
      </c>
      <c r="G68" s="3">
        <f>ROUND(+'Resp. Thy.'!E163*2080,0)</f>
        <v>42162</v>
      </c>
      <c r="H68" s="3">
        <f>ROUND(+'Resp. Thy.'!F163,0)</f>
        <v>47163</v>
      </c>
      <c r="I68" s="8">
        <f t="shared" si="1"/>
        <v>0.89</v>
      </c>
      <c r="J68" s="8"/>
      <c r="K68" s="10">
        <f t="shared" si="2"/>
        <v>-0.0729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Thy.'!E64*2080,0)</f>
        <v>14602</v>
      </c>
      <c r="E69" s="3">
        <f>ROUND(+'Resp. Thy.'!F64,0)</f>
        <v>4066</v>
      </c>
      <c r="F69" s="8">
        <f t="shared" si="0"/>
        <v>3.59</v>
      </c>
      <c r="G69" s="3">
        <f>ROUND(+'Resp. Thy.'!E164*2080,0)</f>
        <v>15205</v>
      </c>
      <c r="H69" s="3">
        <f>ROUND(+'Resp. Thy.'!F164,0)</f>
        <v>4402</v>
      </c>
      <c r="I69" s="8">
        <f t="shared" si="1"/>
        <v>3.45</v>
      </c>
      <c r="J69" s="8"/>
      <c r="K69" s="10">
        <f t="shared" si="2"/>
        <v>-0.039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Thy.'!E65*2080,0)</f>
        <v>5616</v>
      </c>
      <c r="E70" s="3">
        <f>ROUND(+'Resp. Thy.'!F65,0)</f>
        <v>0</v>
      </c>
      <c r="F70" s="8">
        <f t="shared" si="0"/>
      </c>
      <c r="G70" s="3">
        <f>ROUND(+'Resp. Thy.'!E165*2080,0)</f>
        <v>5200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Thy.'!E66*2080,0)</f>
        <v>0</v>
      </c>
      <c r="E71" s="3">
        <f>ROUND(+'Resp. Thy.'!F66,0)</f>
        <v>350</v>
      </c>
      <c r="F71" s="8">
        <f t="shared" si="0"/>
      </c>
      <c r="G71" s="3">
        <f>ROUND(+'Resp. Thy.'!E166*2080,0)</f>
        <v>0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Thy.'!E67*2080,0)</f>
        <v>68640</v>
      </c>
      <c r="E72" s="3">
        <f>ROUND(+'Resp. Thy.'!F67,0)</f>
        <v>100750</v>
      </c>
      <c r="F72" s="8">
        <f t="shared" si="0"/>
        <v>0.68</v>
      </c>
      <c r="G72" s="3">
        <f>ROUND(+'Resp. Thy.'!E167*2080,0)</f>
        <v>76960</v>
      </c>
      <c r="H72" s="3">
        <f>ROUND(+'Resp. Thy.'!F167,0)</f>
        <v>127119</v>
      </c>
      <c r="I72" s="8">
        <f t="shared" si="1"/>
        <v>0.61</v>
      </c>
      <c r="J72" s="8"/>
      <c r="K72" s="10">
        <f t="shared" si="2"/>
        <v>-0.1029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Thy.'!E68*2080,0)</f>
        <v>50440</v>
      </c>
      <c r="E73" s="3">
        <f>ROUND(+'Resp. Thy.'!F68,0)</f>
        <v>40666</v>
      </c>
      <c r="F73" s="8">
        <f t="shared" si="0"/>
        <v>1.24</v>
      </c>
      <c r="G73" s="3">
        <f>ROUND(+'Resp. Thy.'!E168*2080,0)</f>
        <v>55411</v>
      </c>
      <c r="H73" s="3">
        <f>ROUND(+'Resp. Thy.'!F168,0)</f>
        <v>46247</v>
      </c>
      <c r="I73" s="8">
        <f t="shared" si="1"/>
        <v>1.2</v>
      </c>
      <c r="J73" s="8"/>
      <c r="K73" s="10">
        <f t="shared" si="2"/>
        <v>-0.0323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Thy.'!E69*2080,0)</f>
        <v>191360</v>
      </c>
      <c r="E74" s="3">
        <f>ROUND(+'Resp. Thy.'!F69,0)</f>
        <v>323962</v>
      </c>
      <c r="F74" s="8">
        <f t="shared" si="0"/>
        <v>0.59</v>
      </c>
      <c r="G74" s="3">
        <f>ROUND(+'Resp. Thy.'!E169*2080,0)</f>
        <v>196061</v>
      </c>
      <c r="H74" s="3">
        <f>ROUND(+'Resp. Thy.'!F169,0)</f>
        <v>654872</v>
      </c>
      <c r="I74" s="8">
        <f t="shared" si="1"/>
        <v>0.3</v>
      </c>
      <c r="J74" s="8"/>
      <c r="K74" s="10">
        <f t="shared" si="2"/>
        <v>-0.4915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Thy.'!E70*2080,0)</f>
        <v>47840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ROUND(+'Resp. Thy.'!E170*2080,0)</f>
        <v>50315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Thy.'!E71*2080,0)</f>
        <v>42</v>
      </c>
      <c r="E76" s="3">
        <f>ROUND(+'Resp. Thy.'!F71,0)</f>
        <v>1150</v>
      </c>
      <c r="F76" s="8">
        <f t="shared" si="3"/>
        <v>0.04</v>
      </c>
      <c r="G76" s="3">
        <f>ROUND(+'Resp. Thy.'!E171*2080,0)</f>
        <v>104</v>
      </c>
      <c r="H76" s="3">
        <f>ROUND(+'Resp. Thy.'!F171,0)</f>
        <v>831</v>
      </c>
      <c r="I76" s="8">
        <f t="shared" si="4"/>
        <v>0.13</v>
      </c>
      <c r="J76" s="8"/>
      <c r="K76" s="10">
        <f t="shared" si="5"/>
        <v>2.25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Thy.'!E72*2080,0)</f>
        <v>1414</v>
      </c>
      <c r="E77" s="3">
        <f>ROUND(+'Resp. Thy.'!F72,0)</f>
        <v>9605</v>
      </c>
      <c r="F77" s="8">
        <f t="shared" si="3"/>
        <v>0.15</v>
      </c>
      <c r="G77" s="3">
        <f>ROUND(+'Resp. Thy.'!E172*2080,0)</f>
        <v>2038</v>
      </c>
      <c r="H77" s="3">
        <f>ROUND(+'Resp. Thy.'!F172,0)</f>
        <v>4775</v>
      </c>
      <c r="I77" s="8">
        <f t="shared" si="4"/>
        <v>0.43</v>
      </c>
      <c r="J77" s="8"/>
      <c r="K77" s="10">
        <f t="shared" si="5"/>
        <v>1.8667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Thy.'!E73*2080,0)</f>
        <v>44075</v>
      </c>
      <c r="E78" s="3">
        <f>ROUND(+'Resp. Thy.'!F73,0)</f>
        <v>38199</v>
      </c>
      <c r="F78" s="8">
        <f t="shared" si="3"/>
        <v>1.15</v>
      </c>
      <c r="G78" s="3">
        <f>ROUND(+'Resp. Thy.'!E173*2080,0)</f>
        <v>44429</v>
      </c>
      <c r="H78" s="3">
        <f>ROUND(+'Resp. Thy.'!F173,0)</f>
        <v>36984</v>
      </c>
      <c r="I78" s="8">
        <f t="shared" si="4"/>
        <v>1.2</v>
      </c>
      <c r="J78" s="8"/>
      <c r="K78" s="10">
        <f t="shared" si="5"/>
        <v>0.0435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Thy.'!E74*2080,0)</f>
        <v>52395</v>
      </c>
      <c r="E79" s="3">
        <f>ROUND(+'Resp. Thy.'!F74,0)</f>
        <v>3380</v>
      </c>
      <c r="F79" s="8">
        <f t="shared" si="3"/>
        <v>15.5</v>
      </c>
      <c r="G79" s="3">
        <f>ROUND(+'Resp. Thy.'!E174*2080,0)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Thy.'!E75*2080,0)</f>
        <v>88442</v>
      </c>
      <c r="E80" s="3">
        <f>ROUND(+'Resp. Thy.'!F75,0)</f>
        <v>878193</v>
      </c>
      <c r="F80" s="8">
        <f t="shared" si="3"/>
        <v>0.1</v>
      </c>
      <c r="G80" s="3">
        <f>ROUND(+'Resp. Thy.'!E175*2080,0)</f>
        <v>97094</v>
      </c>
      <c r="H80" s="3">
        <f>ROUND(+'Resp. Thy.'!F175,0)</f>
        <v>83354</v>
      </c>
      <c r="I80" s="8">
        <f t="shared" si="4"/>
        <v>1.16</v>
      </c>
      <c r="J80" s="8"/>
      <c r="K80" s="10">
        <f t="shared" si="5"/>
        <v>10.6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Thy.'!E76*2080,0)</f>
        <v>15850</v>
      </c>
      <c r="E81" s="3">
        <f>ROUND(+'Resp. Thy.'!F76,0)</f>
        <v>19630</v>
      </c>
      <c r="F81" s="8">
        <f t="shared" si="3"/>
        <v>0.81</v>
      </c>
      <c r="G81" s="3">
        <f>ROUND(+'Resp. Thy.'!E176*2080,0)</f>
        <v>16786</v>
      </c>
      <c r="H81" s="3">
        <f>ROUND(+'Resp. Thy.'!F176,0)</f>
        <v>17964</v>
      </c>
      <c r="I81" s="8">
        <f t="shared" si="4"/>
        <v>0.93</v>
      </c>
      <c r="J81" s="8"/>
      <c r="K81" s="10">
        <f t="shared" si="5"/>
        <v>0.1481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Thy.'!E77*2080,0)</f>
        <v>3827</v>
      </c>
      <c r="E82" s="3">
        <f>ROUND(+'Resp. Thy.'!F77,0)</f>
        <v>0</v>
      </c>
      <c r="F82" s="8">
        <f t="shared" si="3"/>
      </c>
      <c r="G82" s="3">
        <f>ROUND(+'Resp. Thy.'!E177*2080,0)</f>
        <v>1789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Thy.'!E78*2080,0)</f>
        <v>46634</v>
      </c>
      <c r="E83" s="3">
        <f>ROUND(+'Resp. Thy.'!F78,0)</f>
        <v>232856</v>
      </c>
      <c r="F83" s="8">
        <f t="shared" si="3"/>
        <v>0.2</v>
      </c>
      <c r="G83" s="3">
        <f>ROUND(+'Resp. Thy.'!E178*2080,0)</f>
        <v>49317</v>
      </c>
      <c r="H83" s="3">
        <f>ROUND(+'Resp. Thy.'!F178,0)</f>
        <v>234677</v>
      </c>
      <c r="I83" s="8">
        <f t="shared" si="4"/>
        <v>0.21</v>
      </c>
      <c r="J83" s="8"/>
      <c r="K83" s="10">
        <f t="shared" si="5"/>
        <v>0.05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Thy.'!E79*2080,0)</f>
        <v>94453</v>
      </c>
      <c r="E84" s="3">
        <f>ROUND(+'Resp. Thy.'!F79,0)</f>
        <v>685971</v>
      </c>
      <c r="F84" s="8">
        <f t="shared" si="3"/>
        <v>0.14</v>
      </c>
      <c r="G84" s="3">
        <f>ROUND(+'Resp. Thy.'!E179*2080,0)</f>
        <v>96200</v>
      </c>
      <c r="H84" s="3">
        <f>ROUND(+'Resp. Thy.'!F179,0)</f>
        <v>737921</v>
      </c>
      <c r="I84" s="8">
        <f t="shared" si="4"/>
        <v>0.13</v>
      </c>
      <c r="J84" s="8"/>
      <c r="K84" s="10">
        <f t="shared" si="5"/>
        <v>-0.0714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Thy.'!E80*2080,0)</f>
        <v>416</v>
      </c>
      <c r="E85" s="3">
        <f>ROUND(+'Resp. Thy.'!F80,0)</f>
        <v>65</v>
      </c>
      <c r="F85" s="8">
        <f t="shared" si="3"/>
        <v>6.4</v>
      </c>
      <c r="G85" s="3">
        <f>ROUND(+'Resp. Thy.'!E180*2080,0)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Thy.'!E81*2080,0)</f>
        <v>23525</v>
      </c>
      <c r="E86" s="3">
        <f>ROUND(+'Resp. Thy.'!F81,0)</f>
        <v>11567</v>
      </c>
      <c r="F86" s="8">
        <f t="shared" si="3"/>
        <v>2.03</v>
      </c>
      <c r="G86" s="3">
        <f>ROUND(+'Resp. Thy.'!E181*2080,0)</f>
        <v>23213</v>
      </c>
      <c r="H86" s="3">
        <f>ROUND(+'Resp. Thy.'!F181,0)</f>
        <v>58043</v>
      </c>
      <c r="I86" s="8">
        <f t="shared" si="4"/>
        <v>0.4</v>
      </c>
      <c r="J86" s="8"/>
      <c r="K86" s="10">
        <f t="shared" si="5"/>
        <v>-0.803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Thy.'!E82*2080,0)</f>
        <v>42765</v>
      </c>
      <c r="E87" s="3">
        <f>ROUND(+'Resp. Thy.'!F82,0)</f>
        <v>823464</v>
      </c>
      <c r="F87" s="8">
        <f t="shared" si="3"/>
        <v>0.05</v>
      </c>
      <c r="G87" s="3">
        <f>ROUND(+'Resp. Thy.'!E182*2080,0)</f>
        <v>43680</v>
      </c>
      <c r="H87" s="3">
        <f>ROUND(+'Resp. Thy.'!F182,0)</f>
        <v>31142</v>
      </c>
      <c r="I87" s="8">
        <f t="shared" si="4"/>
        <v>1.4</v>
      </c>
      <c r="J87" s="8"/>
      <c r="K87" s="10">
        <f t="shared" si="5"/>
        <v>27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Thy.'!E83*2080,0)</f>
        <v>21</v>
      </c>
      <c r="E88" s="3">
        <f>ROUND(+'Resp. Thy.'!F83,0)</f>
        <v>508</v>
      </c>
      <c r="F88" s="8">
        <f t="shared" si="3"/>
        <v>0.04</v>
      </c>
      <c r="G88" s="3">
        <f>ROUND(+'Resp. Thy.'!E183*2080,0)</f>
        <v>21</v>
      </c>
      <c r="H88" s="3">
        <f>ROUND(+'Resp. Thy.'!F183,0)</f>
        <v>656</v>
      </c>
      <c r="I88" s="8">
        <f t="shared" si="4"/>
        <v>0.03</v>
      </c>
      <c r="J88" s="8"/>
      <c r="K88" s="10">
        <f t="shared" si="5"/>
        <v>-0.25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Thy.'!E84*2080,0)</f>
        <v>27269</v>
      </c>
      <c r="E89" s="3">
        <f>ROUND(+'Resp. Thy.'!F84,0)</f>
        <v>132129</v>
      </c>
      <c r="F89" s="8">
        <f t="shared" si="3"/>
        <v>0.21</v>
      </c>
      <c r="G89" s="3">
        <f>ROUND(+'Resp. Thy.'!E184*2080,0)</f>
        <v>30888</v>
      </c>
      <c r="H89" s="3">
        <f>ROUND(+'Resp. Thy.'!F184,0)</f>
        <v>146025</v>
      </c>
      <c r="I89" s="8">
        <f t="shared" si="4"/>
        <v>0.21</v>
      </c>
      <c r="J89" s="8"/>
      <c r="K89" s="10">
        <f t="shared" si="5"/>
        <v>0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Thy.'!E85*2080,0)</f>
        <v>11544</v>
      </c>
      <c r="E90" s="3">
        <f>ROUND(+'Resp. Thy.'!F85,0)</f>
        <v>16304</v>
      </c>
      <c r="F90" s="8">
        <f t="shared" si="3"/>
        <v>0.71</v>
      </c>
      <c r="G90" s="3">
        <f>ROUND(+'Resp. Thy.'!E185*2080,0)</f>
        <v>11253</v>
      </c>
      <c r="H90" s="3">
        <f>ROUND(+'Resp. Thy.'!F185,0)</f>
        <v>15889</v>
      </c>
      <c r="I90" s="8">
        <f t="shared" si="4"/>
        <v>0.71</v>
      </c>
      <c r="J90" s="8"/>
      <c r="K90" s="10">
        <f t="shared" si="5"/>
        <v>0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Thy.'!E86*2080,0)</f>
        <v>7571</v>
      </c>
      <c r="E91" s="3">
        <f>ROUND(+'Resp. Thy.'!F86,0)</f>
        <v>16048</v>
      </c>
      <c r="F91" s="8">
        <f t="shared" si="3"/>
        <v>0.47</v>
      </c>
      <c r="G91" s="3">
        <f>ROUND(+'Resp. Thy.'!E186*2080,0)</f>
        <v>7862</v>
      </c>
      <c r="H91" s="3">
        <f>ROUND(+'Resp. Thy.'!F186,0)</f>
        <v>17440</v>
      </c>
      <c r="I91" s="8">
        <f t="shared" si="4"/>
        <v>0.45</v>
      </c>
      <c r="J91" s="8"/>
      <c r="K91" s="10">
        <f t="shared" si="5"/>
        <v>-0.0426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Thy.'!E87*2080,0)</f>
        <v>0</v>
      </c>
      <c r="E92" s="3">
        <f>ROUND(+'Resp. Thy.'!F87,0)</f>
        <v>0</v>
      </c>
      <c r="F92" s="8">
        <f t="shared" si="3"/>
      </c>
      <c r="G92" s="3">
        <f>ROUND(+'Resp. Thy.'!E187*2080,0)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Thy.'!E88*2080,0)</f>
        <v>16224</v>
      </c>
      <c r="E93" s="3">
        <f>ROUND(+'Resp. Thy.'!F88,0)</f>
        <v>22204</v>
      </c>
      <c r="F93" s="8">
        <f t="shared" si="3"/>
        <v>0.73</v>
      </c>
      <c r="G93" s="3">
        <f>ROUND(+'Resp. Thy.'!E188*2080,0)</f>
        <v>14394</v>
      </c>
      <c r="H93" s="3">
        <f>ROUND(+'Resp. Thy.'!F188,0)</f>
        <v>19590</v>
      </c>
      <c r="I93" s="8">
        <f t="shared" si="4"/>
        <v>0.73</v>
      </c>
      <c r="J93" s="8"/>
      <c r="K93" s="10">
        <f t="shared" si="5"/>
        <v>0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Thy.'!E89*2080,0)</f>
        <v>13187</v>
      </c>
      <c r="E94" s="3">
        <f>ROUND(+'Resp. Thy.'!F89,0)</f>
        <v>22938</v>
      </c>
      <c r="F94" s="8">
        <f t="shared" si="3"/>
        <v>0.57</v>
      </c>
      <c r="G94" s="3">
        <f>ROUND(+'Resp. Thy.'!E189*2080,0)</f>
        <v>14456</v>
      </c>
      <c r="H94" s="3">
        <f>ROUND(+'Resp. Thy.'!F189,0)</f>
        <v>23070</v>
      </c>
      <c r="I94" s="8">
        <f t="shared" si="4"/>
        <v>0.63</v>
      </c>
      <c r="J94" s="8"/>
      <c r="K94" s="10">
        <f t="shared" si="5"/>
        <v>0.1053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Thy.'!E90*2080,0)</f>
        <v>13104</v>
      </c>
      <c r="E95" s="3">
        <f>ROUND(+'Resp. Thy.'!F90,0)</f>
        <v>22898</v>
      </c>
      <c r="F95" s="8">
        <f t="shared" si="3"/>
        <v>0.57</v>
      </c>
      <c r="G95" s="3">
        <f>ROUND(+'Resp. Thy.'!E190*2080,0)</f>
        <v>13936</v>
      </c>
      <c r="H95" s="3">
        <f>ROUND(+'Resp. Thy.'!F190,0)</f>
        <v>21970</v>
      </c>
      <c r="I95" s="8">
        <f t="shared" si="4"/>
        <v>0.63</v>
      </c>
      <c r="J95" s="8"/>
      <c r="K95" s="10">
        <f t="shared" si="5"/>
        <v>0.1053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Thy.'!E91*2080,0)</f>
        <v>26104</v>
      </c>
      <c r="E96" s="3">
        <f>ROUND(+'Resp. Thy.'!F91,0)</f>
        <v>60879</v>
      </c>
      <c r="F96" s="8">
        <f t="shared" si="3"/>
        <v>0.43</v>
      </c>
      <c r="G96" s="3">
        <f>ROUND(+'Resp. Thy.'!E191*2080,0)</f>
        <v>29078</v>
      </c>
      <c r="H96" s="3">
        <f>ROUND(+'Resp. Thy.'!F191,0)</f>
        <v>65092</v>
      </c>
      <c r="I96" s="8">
        <f t="shared" si="4"/>
        <v>0.45</v>
      </c>
      <c r="J96" s="8"/>
      <c r="K96" s="10">
        <f t="shared" si="5"/>
        <v>0.0465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Thy.'!E92*2080,0)</f>
        <v>52478</v>
      </c>
      <c r="E97" s="3">
        <f>ROUND(+'Resp. Thy.'!F92,0)</f>
        <v>0</v>
      </c>
      <c r="F97" s="8">
        <f t="shared" si="3"/>
      </c>
      <c r="G97" s="3">
        <f>ROUND(+'Resp. Thy.'!E192*2080,0)</f>
        <v>52146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Thy.'!E93*2080,0)</f>
        <v>4368</v>
      </c>
      <c r="E98" s="3">
        <f>ROUND(+'Resp. Thy.'!F93,0)</f>
        <v>0</v>
      </c>
      <c r="F98" s="8">
        <f t="shared" si="3"/>
      </c>
      <c r="G98" s="3">
        <f>ROUND(+'Resp. Thy.'!E193*2080,0)</f>
        <v>4514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Thy.'!E94*2080,0)</f>
        <v>0</v>
      </c>
      <c r="E99" s="3">
        <f>ROUND(+'Resp. Thy.'!F94,0)</f>
        <v>0</v>
      </c>
      <c r="F99" s="8">
        <f t="shared" si="3"/>
      </c>
      <c r="G99" s="3">
        <f>ROUND(+'Resp. Thy.'!E194*2080,0)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Thy.'!E95*2080,0)</f>
        <v>24586</v>
      </c>
      <c r="E100" s="3">
        <f>ROUND(+'Resp. Thy.'!F95,0)</f>
        <v>24633</v>
      </c>
      <c r="F100" s="8">
        <f t="shared" si="3"/>
        <v>1</v>
      </c>
      <c r="G100" s="3">
        <f>ROUND(+'Resp. Thy.'!E195*2080,0)</f>
        <v>25938</v>
      </c>
      <c r="H100" s="3">
        <f>ROUND(+'Resp. Thy.'!F195,0)</f>
        <v>20777</v>
      </c>
      <c r="I100" s="8">
        <f t="shared" si="4"/>
        <v>1.25</v>
      </c>
      <c r="J100" s="8"/>
      <c r="K100" s="10">
        <f t="shared" si="5"/>
        <v>0.25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Thy.'!E96*2080,0)</f>
        <v>29494</v>
      </c>
      <c r="E101" s="3">
        <f>ROUND(+'Resp. Thy.'!F96,0)</f>
        <v>32654</v>
      </c>
      <c r="F101" s="8">
        <f t="shared" si="3"/>
        <v>0.9</v>
      </c>
      <c r="G101" s="3">
        <f>ROUND(+'Resp. Thy.'!E196*2080,0)</f>
        <v>28891</v>
      </c>
      <c r="H101" s="3">
        <f>ROUND(+'Resp. Thy.'!F196,0)</f>
        <v>31789</v>
      </c>
      <c r="I101" s="8">
        <f t="shared" si="4"/>
        <v>0.91</v>
      </c>
      <c r="J101" s="8"/>
      <c r="K101" s="10">
        <f t="shared" si="5"/>
        <v>0.0111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Thy.'!E97*2080,0)</f>
        <v>32115</v>
      </c>
      <c r="E102" s="3">
        <f>ROUND(+'Resp. Thy.'!F97,0)</f>
        <v>107207</v>
      </c>
      <c r="F102" s="8">
        <f t="shared" si="3"/>
        <v>0.3</v>
      </c>
      <c r="G102" s="3">
        <f>ROUND(+'Resp. Thy.'!E197*2080,0)</f>
        <v>35589</v>
      </c>
      <c r="H102" s="3">
        <f>ROUND(+'Resp. Thy.'!F197,0)</f>
        <v>123129</v>
      </c>
      <c r="I102" s="8">
        <f t="shared" si="4"/>
        <v>0.29</v>
      </c>
      <c r="J102" s="8"/>
      <c r="K102" s="10">
        <f t="shared" si="5"/>
        <v>-0.0333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Thy.'!E98*2080,0)</f>
        <v>0</v>
      </c>
      <c r="E103" s="3">
        <f>ROUND(+'Resp. Thy.'!F98,0)</f>
        <v>0</v>
      </c>
      <c r="F103" s="8">
        <f t="shared" si="3"/>
      </c>
      <c r="G103" s="3">
        <f>ROUND(+'Resp. Thy.'!E198*2080,0)</f>
        <v>5678</v>
      </c>
      <c r="H103" s="3">
        <f>ROUND(+'Resp. Thy.'!F198,0)</f>
        <v>4305</v>
      </c>
      <c r="I103" s="8">
        <f t="shared" si="4"/>
        <v>1.32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Thy.'!E99*2080,0)</f>
        <v>0</v>
      </c>
      <c r="E104" s="3">
        <f>ROUND(+'Resp. Thy.'!F99,0)</f>
        <v>0</v>
      </c>
      <c r="F104" s="8">
        <f t="shared" si="3"/>
      </c>
      <c r="G104" s="3">
        <f>ROUND(+'Resp. Thy.'!E199*2080,0)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Thy.'!E100*2080,0)</f>
        <v>0</v>
      </c>
      <c r="E105" s="3">
        <f>ROUND(+'Resp. Thy.'!F100,0)</f>
        <v>0</v>
      </c>
      <c r="F105" s="8">
        <f t="shared" si="3"/>
      </c>
      <c r="G105" s="3">
        <f>ROUND(+'Resp. Thy.'!E200*2080,0)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Thy.'!E101*2080,0)</f>
        <v>0</v>
      </c>
      <c r="E106" s="3">
        <f>ROUND(+'Resp. Thy.'!F101,0)</f>
        <v>0</v>
      </c>
      <c r="F106" s="8">
        <f t="shared" si="3"/>
      </c>
      <c r="G106" s="3">
        <f>ROUND(+'Resp. Thy.'!E201*2080,0)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AO280"/>
  <sheetViews>
    <sheetView zoomScale="75" zoomScaleNormal="75" zoomScalePageLayoutView="0" workbookViewId="0" topLeftCell="A1">
      <selection activeCell="I111" sqref="I111"/>
    </sheetView>
  </sheetViews>
  <sheetFormatPr defaultColWidth="9.00390625" defaultRowHeight="12.75"/>
  <cols>
    <col min="1" max="1" width="6.125" style="13" bestFit="1" customWidth="1"/>
    <col min="2" max="2" width="40.50390625" style="13" bestFit="1" customWidth="1"/>
    <col min="3" max="3" width="8.125" style="13" bestFit="1" customWidth="1"/>
    <col min="4" max="5" width="5.625" style="13" bestFit="1" customWidth="1"/>
    <col min="6" max="7" width="9.125" style="13" bestFit="1" customWidth="1"/>
    <col min="8" max="9" width="7.625" style="13" bestFit="1" customWidth="1"/>
    <col min="10" max="10" width="9.125" style="13" bestFit="1" customWidth="1"/>
    <col min="11" max="11" width="6.625" style="13" bestFit="1" customWidth="1"/>
    <col min="12" max="15" width="7.625" style="13" bestFit="1" customWidth="1"/>
    <col min="16" max="18" width="9.125" style="13" bestFit="1" customWidth="1"/>
    <col min="19" max="20" width="10.125" style="13" bestFit="1" customWidth="1"/>
    <col min="21" max="26" width="9.00390625" style="13" customWidth="1"/>
    <col min="27" max="29" width="10.875" style="13" bestFit="1" customWidth="1"/>
    <col min="30" max="37" width="9.125" style="13" bestFit="1" customWidth="1"/>
    <col min="38" max="39" width="10.875" style="13" bestFit="1" customWidth="1"/>
    <col min="40" max="41" width="11.875" style="13" bestFit="1" customWidth="1"/>
    <col min="42" max="16384" width="9.00390625" style="13" customWidth="1"/>
  </cols>
  <sheetData>
    <row r="4" spans="1:39" ht="12.75">
      <c r="A4" s="12" t="s">
        <v>21</v>
      </c>
      <c r="B4" s="12" t="s">
        <v>49</v>
      </c>
      <c r="C4" s="12" t="s">
        <v>50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12" t="s">
        <v>63</v>
      </c>
      <c r="Q4" s="12" t="s">
        <v>64</v>
      </c>
      <c r="R4" s="12" t="s">
        <v>65</v>
      </c>
      <c r="S4" s="12" t="s">
        <v>66</v>
      </c>
      <c r="T4" s="12" t="s">
        <v>67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2.75">
      <c r="A5">
        <v>1</v>
      </c>
      <c r="B5" t="s">
        <v>138</v>
      </c>
      <c r="C5" s="14">
        <v>7180</v>
      </c>
      <c r="D5" s="14">
        <v>2008</v>
      </c>
      <c r="E5" s="16">
        <v>56</v>
      </c>
      <c r="F5" s="17">
        <v>122110</v>
      </c>
      <c r="G5" s="17">
        <v>4465338</v>
      </c>
      <c r="H5" s="17">
        <v>1333011</v>
      </c>
      <c r="I5" s="17">
        <v>92745</v>
      </c>
      <c r="J5" s="17">
        <v>641204</v>
      </c>
      <c r="K5" s="17">
        <v>6527</v>
      </c>
      <c r="L5" s="17">
        <v>7392</v>
      </c>
      <c r="M5" s="17">
        <v>63602</v>
      </c>
      <c r="N5" s="17">
        <v>119578</v>
      </c>
      <c r="O5" s="17">
        <v>53654</v>
      </c>
      <c r="P5" s="17">
        <v>0</v>
      </c>
      <c r="Q5" s="17">
        <v>6783051</v>
      </c>
      <c r="R5" s="17">
        <v>2660318</v>
      </c>
      <c r="S5" s="17">
        <v>16545571</v>
      </c>
      <c r="T5" s="17">
        <v>15367972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>
      <c r="A6">
        <v>3</v>
      </c>
      <c r="B6" t="s">
        <v>160</v>
      </c>
      <c r="C6" s="14">
        <v>7180</v>
      </c>
      <c r="D6" s="14">
        <v>2008</v>
      </c>
      <c r="E6" s="16">
        <v>21</v>
      </c>
      <c r="F6" s="17">
        <v>44280</v>
      </c>
      <c r="G6" s="17">
        <v>1527752</v>
      </c>
      <c r="H6" s="17">
        <v>442538</v>
      </c>
      <c r="I6" s="17">
        <v>49596</v>
      </c>
      <c r="J6" s="17">
        <v>240836</v>
      </c>
      <c r="K6" s="17">
        <v>702</v>
      </c>
      <c r="L6" s="17">
        <v>1768</v>
      </c>
      <c r="M6" s="17">
        <v>22500</v>
      </c>
      <c r="N6" s="17">
        <v>101710</v>
      </c>
      <c r="O6" s="17">
        <v>5302</v>
      </c>
      <c r="P6" s="17">
        <v>0</v>
      </c>
      <c r="Q6" s="17">
        <v>2392704</v>
      </c>
      <c r="R6" s="17">
        <v>865078</v>
      </c>
      <c r="S6" s="17">
        <v>5243368</v>
      </c>
      <c r="T6" s="17">
        <v>4985109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2.75">
      <c r="A7">
        <v>8</v>
      </c>
      <c r="B7" t="s">
        <v>145</v>
      </c>
      <c r="C7" s="14">
        <v>7180</v>
      </c>
      <c r="D7" s="14">
        <v>2008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2.75">
      <c r="A8">
        <v>10</v>
      </c>
      <c r="B8" t="s">
        <v>112</v>
      </c>
      <c r="C8" s="14">
        <v>7180</v>
      </c>
      <c r="D8" s="14">
        <v>2008</v>
      </c>
      <c r="E8" s="16">
        <v>21.07</v>
      </c>
      <c r="F8" s="17">
        <v>21949</v>
      </c>
      <c r="G8" s="17">
        <v>1560997</v>
      </c>
      <c r="H8" s="17">
        <v>255908</v>
      </c>
      <c r="I8" s="17">
        <v>72</v>
      </c>
      <c r="J8" s="17">
        <v>230343</v>
      </c>
      <c r="K8" s="17">
        <v>1772</v>
      </c>
      <c r="L8" s="17">
        <v>56</v>
      </c>
      <c r="M8" s="17">
        <v>27143</v>
      </c>
      <c r="N8" s="17">
        <v>95319</v>
      </c>
      <c r="O8" s="17">
        <v>88589</v>
      </c>
      <c r="P8" s="17">
        <v>1650</v>
      </c>
      <c r="Q8" s="17">
        <v>2258549</v>
      </c>
      <c r="R8" s="17">
        <v>429624</v>
      </c>
      <c r="S8" s="17">
        <v>2927113</v>
      </c>
      <c r="T8" s="17">
        <v>2825933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2.75">
      <c r="A9">
        <v>14</v>
      </c>
      <c r="B9" t="s">
        <v>159</v>
      </c>
      <c r="C9" s="14">
        <v>7180</v>
      </c>
      <c r="D9" s="14">
        <v>2008</v>
      </c>
      <c r="E9" s="16">
        <v>59.98</v>
      </c>
      <c r="F9" s="17">
        <v>0</v>
      </c>
      <c r="G9" s="17">
        <v>3847864</v>
      </c>
      <c r="H9" s="17">
        <v>1076802</v>
      </c>
      <c r="I9" s="17">
        <v>0</v>
      </c>
      <c r="J9" s="17">
        <v>1863811</v>
      </c>
      <c r="K9" s="17">
        <v>0</v>
      </c>
      <c r="L9" s="17">
        <v>941942</v>
      </c>
      <c r="M9" s="17">
        <v>130834</v>
      </c>
      <c r="N9" s="17">
        <v>0</v>
      </c>
      <c r="O9" s="17">
        <v>32410</v>
      </c>
      <c r="P9" s="17">
        <v>0</v>
      </c>
      <c r="Q9" s="17">
        <v>7893663</v>
      </c>
      <c r="R9" s="17">
        <v>6061332</v>
      </c>
      <c r="S9" s="17">
        <v>22236429</v>
      </c>
      <c r="T9" s="17">
        <v>21437837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2.75">
      <c r="A10">
        <v>20</v>
      </c>
      <c r="B10" t="s">
        <v>82</v>
      </c>
      <c r="C10" s="14">
        <v>7180</v>
      </c>
      <c r="D10" s="14">
        <v>2008</v>
      </c>
      <c r="E10" s="16">
        <v>10.16</v>
      </c>
      <c r="F10" s="17">
        <v>7473</v>
      </c>
      <c r="G10" s="17">
        <v>970682</v>
      </c>
      <c r="H10" s="17">
        <v>173011</v>
      </c>
      <c r="I10" s="17">
        <v>0</v>
      </c>
      <c r="J10" s="17">
        <v>4286</v>
      </c>
      <c r="K10" s="17">
        <v>421</v>
      </c>
      <c r="L10" s="17">
        <v>57088</v>
      </c>
      <c r="M10" s="17">
        <v>0</v>
      </c>
      <c r="N10" s="17">
        <v>2788</v>
      </c>
      <c r="O10" s="17">
        <v>512041</v>
      </c>
      <c r="P10" s="17">
        <v>0</v>
      </c>
      <c r="Q10" s="17">
        <v>1720317</v>
      </c>
      <c r="R10" s="17">
        <v>3629</v>
      </c>
      <c r="S10" s="17">
        <v>1720318</v>
      </c>
      <c r="T10" s="17">
        <v>1720318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2.75">
      <c r="A11">
        <v>21</v>
      </c>
      <c r="B11" t="s">
        <v>92</v>
      </c>
      <c r="C11" s="14">
        <v>7180</v>
      </c>
      <c r="D11" s="14">
        <v>2008</v>
      </c>
      <c r="E11" s="16">
        <v>0</v>
      </c>
      <c r="F11" s="17">
        <v>612</v>
      </c>
      <c r="G11" s="17">
        <v>0</v>
      </c>
      <c r="H11" s="17">
        <v>0</v>
      </c>
      <c r="I11" s="17">
        <v>0</v>
      </c>
      <c r="J11" s="17">
        <v>248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248</v>
      </c>
      <c r="R11" s="17">
        <v>1465</v>
      </c>
      <c r="S11" s="17">
        <v>20534</v>
      </c>
      <c r="T11" s="17">
        <v>10055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2.75">
      <c r="A12">
        <v>22</v>
      </c>
      <c r="B12" t="s">
        <v>90</v>
      </c>
      <c r="C12" s="14">
        <v>7180</v>
      </c>
      <c r="D12" s="14">
        <v>2008</v>
      </c>
      <c r="E12" s="16">
        <v>7.27</v>
      </c>
      <c r="F12" s="17">
        <v>33434</v>
      </c>
      <c r="G12" s="17">
        <v>463788</v>
      </c>
      <c r="H12" s="17">
        <v>117680</v>
      </c>
      <c r="I12" s="17">
        <v>76182</v>
      </c>
      <c r="J12" s="17">
        <v>62590</v>
      </c>
      <c r="K12" s="17">
        <v>0</v>
      </c>
      <c r="L12" s="17">
        <v>0</v>
      </c>
      <c r="M12" s="17">
        <v>277</v>
      </c>
      <c r="N12" s="17">
        <v>17740</v>
      </c>
      <c r="O12" s="17">
        <v>999</v>
      </c>
      <c r="P12" s="17">
        <v>0</v>
      </c>
      <c r="Q12" s="17">
        <v>739256</v>
      </c>
      <c r="R12" s="17">
        <v>388777</v>
      </c>
      <c r="S12" s="17">
        <v>4469340</v>
      </c>
      <c r="T12" s="17">
        <v>2495764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2.75">
      <c r="A13">
        <v>23</v>
      </c>
      <c r="B13" t="s">
        <v>137</v>
      </c>
      <c r="C13" s="14">
        <v>7180</v>
      </c>
      <c r="D13" s="14">
        <v>2008</v>
      </c>
      <c r="E13" s="16">
        <v>6.46</v>
      </c>
      <c r="F13" s="17">
        <v>23431</v>
      </c>
      <c r="G13" s="17">
        <v>354734</v>
      </c>
      <c r="H13" s="17">
        <v>77683</v>
      </c>
      <c r="I13" s="17">
        <v>149839</v>
      </c>
      <c r="J13" s="17">
        <v>68454</v>
      </c>
      <c r="K13" s="17">
        <v>0</v>
      </c>
      <c r="L13" s="17">
        <v>600</v>
      </c>
      <c r="M13" s="17">
        <v>6133</v>
      </c>
      <c r="N13" s="17">
        <v>24818</v>
      </c>
      <c r="O13" s="17">
        <v>28195</v>
      </c>
      <c r="P13" s="17">
        <v>0</v>
      </c>
      <c r="Q13" s="17">
        <v>710456</v>
      </c>
      <c r="R13" s="17">
        <v>284351</v>
      </c>
      <c r="S13" s="17">
        <v>1763577</v>
      </c>
      <c r="T13" s="17">
        <v>537185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2.75">
      <c r="A14">
        <v>26</v>
      </c>
      <c r="B14" t="s">
        <v>97</v>
      </c>
      <c r="C14" s="14">
        <v>7180</v>
      </c>
      <c r="D14" s="14">
        <v>2008</v>
      </c>
      <c r="E14" s="16">
        <v>15.08</v>
      </c>
      <c r="F14" s="17">
        <v>21452</v>
      </c>
      <c r="G14" s="17">
        <v>926099</v>
      </c>
      <c r="H14" s="17">
        <v>225999</v>
      </c>
      <c r="I14" s="17">
        <v>0</v>
      </c>
      <c r="J14" s="17">
        <v>123980</v>
      </c>
      <c r="K14" s="17">
        <v>0</v>
      </c>
      <c r="L14" s="17">
        <v>80456</v>
      </c>
      <c r="M14" s="17">
        <v>0</v>
      </c>
      <c r="N14" s="17">
        <v>61668</v>
      </c>
      <c r="O14" s="17">
        <v>6470</v>
      </c>
      <c r="P14" s="17">
        <v>0</v>
      </c>
      <c r="Q14" s="17">
        <v>1424672</v>
      </c>
      <c r="R14" s="17">
        <v>1021733</v>
      </c>
      <c r="S14" s="17">
        <v>11224768</v>
      </c>
      <c r="T14" s="17">
        <v>9921753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.75">
      <c r="A15">
        <v>29</v>
      </c>
      <c r="B15" t="s">
        <v>84</v>
      </c>
      <c r="C15" s="14">
        <v>7180</v>
      </c>
      <c r="D15" s="14">
        <v>2008</v>
      </c>
      <c r="E15" s="16">
        <v>73.42</v>
      </c>
      <c r="F15" s="17">
        <v>38470</v>
      </c>
      <c r="G15" s="17">
        <v>4737498</v>
      </c>
      <c r="H15" s="17">
        <v>1203619</v>
      </c>
      <c r="I15" s="17">
        <v>0</v>
      </c>
      <c r="J15" s="17">
        <v>731918</v>
      </c>
      <c r="K15" s="17">
        <v>376</v>
      </c>
      <c r="L15" s="17">
        <v>5921</v>
      </c>
      <c r="M15" s="17">
        <v>12597</v>
      </c>
      <c r="N15" s="17">
        <v>236601</v>
      </c>
      <c r="O15" s="17">
        <v>1182</v>
      </c>
      <c r="P15" s="17">
        <v>1983</v>
      </c>
      <c r="Q15" s="17">
        <v>6927729</v>
      </c>
      <c r="R15" s="17">
        <v>5009686</v>
      </c>
      <c r="S15" s="17">
        <v>22404799</v>
      </c>
      <c r="T15" s="17">
        <v>21354301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2.75">
      <c r="A16">
        <v>32</v>
      </c>
      <c r="B16" t="s">
        <v>102</v>
      </c>
      <c r="C16" s="14">
        <v>7180</v>
      </c>
      <c r="D16" s="14">
        <v>2008</v>
      </c>
      <c r="E16" s="16">
        <v>23</v>
      </c>
      <c r="F16" s="17">
        <v>125631</v>
      </c>
      <c r="G16" s="17">
        <v>1541536</v>
      </c>
      <c r="H16" s="17">
        <v>386770</v>
      </c>
      <c r="I16" s="17">
        <v>25893</v>
      </c>
      <c r="J16" s="17">
        <v>411878</v>
      </c>
      <c r="K16" s="17">
        <v>944</v>
      </c>
      <c r="L16" s="17">
        <v>5296</v>
      </c>
      <c r="M16" s="17">
        <v>30982</v>
      </c>
      <c r="N16" s="17">
        <v>179478</v>
      </c>
      <c r="O16" s="17">
        <v>11916</v>
      </c>
      <c r="P16" s="17">
        <v>0</v>
      </c>
      <c r="Q16" s="17">
        <v>2594693</v>
      </c>
      <c r="R16" s="17">
        <v>1198312</v>
      </c>
      <c r="S16" s="17">
        <v>26617795</v>
      </c>
      <c r="T16" s="17">
        <v>23521392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2.75">
      <c r="A17">
        <v>35</v>
      </c>
      <c r="B17" t="s">
        <v>143</v>
      </c>
      <c r="C17" s="14">
        <v>7180</v>
      </c>
      <c r="D17" s="14">
        <v>2008</v>
      </c>
      <c r="E17" s="16">
        <v>3.66</v>
      </c>
      <c r="F17" s="17">
        <v>46815</v>
      </c>
      <c r="G17" s="17">
        <v>283356</v>
      </c>
      <c r="H17" s="17">
        <v>61912</v>
      </c>
      <c r="I17" s="17">
        <v>13746</v>
      </c>
      <c r="J17" s="17">
        <v>13706</v>
      </c>
      <c r="K17" s="17">
        <v>0</v>
      </c>
      <c r="L17" s="17">
        <v>9878</v>
      </c>
      <c r="M17" s="17">
        <v>0</v>
      </c>
      <c r="N17" s="17">
        <v>36264</v>
      </c>
      <c r="O17" s="17">
        <v>737</v>
      </c>
      <c r="P17" s="17">
        <v>0</v>
      </c>
      <c r="Q17" s="17">
        <v>419599</v>
      </c>
      <c r="R17" s="17">
        <v>230403</v>
      </c>
      <c r="S17" s="17">
        <v>1195114</v>
      </c>
      <c r="T17" s="17">
        <v>888817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2.75">
      <c r="A18">
        <v>37</v>
      </c>
      <c r="B18" t="s">
        <v>76</v>
      </c>
      <c r="C18" s="14">
        <v>7180</v>
      </c>
      <c r="D18" s="14">
        <v>2008</v>
      </c>
      <c r="E18" s="16">
        <v>50.97</v>
      </c>
      <c r="F18" s="17">
        <v>53475</v>
      </c>
      <c r="G18" s="17">
        <v>2448995</v>
      </c>
      <c r="H18" s="17">
        <v>578482</v>
      </c>
      <c r="I18" s="17">
        <v>0</v>
      </c>
      <c r="J18" s="17">
        <v>555460</v>
      </c>
      <c r="K18" s="17">
        <v>-114</v>
      </c>
      <c r="L18" s="17">
        <v>42773</v>
      </c>
      <c r="M18" s="17">
        <v>87641</v>
      </c>
      <c r="N18" s="17">
        <v>169450</v>
      </c>
      <c r="O18" s="17">
        <v>3712</v>
      </c>
      <c r="P18" s="17">
        <v>-350</v>
      </c>
      <c r="Q18" s="17">
        <v>3886749</v>
      </c>
      <c r="R18" s="17">
        <v>1779574</v>
      </c>
      <c r="S18" s="17">
        <v>10998262</v>
      </c>
      <c r="T18" s="17">
        <v>4693185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2.75">
      <c r="A19">
        <v>38</v>
      </c>
      <c r="B19" t="s">
        <v>132</v>
      </c>
      <c r="C19" s="14">
        <v>7180</v>
      </c>
      <c r="D19" s="14">
        <v>2008</v>
      </c>
      <c r="E19" s="16">
        <v>8</v>
      </c>
      <c r="F19" s="17">
        <v>11530</v>
      </c>
      <c r="G19" s="17">
        <v>501490</v>
      </c>
      <c r="H19" s="17">
        <v>142924</v>
      </c>
      <c r="I19" s="17">
        <v>32825</v>
      </c>
      <c r="J19" s="17">
        <v>128692</v>
      </c>
      <c r="K19" s="17">
        <v>0</v>
      </c>
      <c r="L19" s="17">
        <v>13000</v>
      </c>
      <c r="M19" s="17">
        <v>9368</v>
      </c>
      <c r="N19" s="17">
        <v>19922</v>
      </c>
      <c r="O19" s="17">
        <v>13739</v>
      </c>
      <c r="P19" s="17">
        <v>0</v>
      </c>
      <c r="Q19" s="17">
        <v>861960</v>
      </c>
      <c r="R19" s="17">
        <v>226834</v>
      </c>
      <c r="S19" s="17">
        <v>1646831</v>
      </c>
      <c r="T19" s="17">
        <v>1170770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2.75">
      <c r="A20">
        <v>39</v>
      </c>
      <c r="B20" t="s">
        <v>86</v>
      </c>
      <c r="C20" s="14">
        <v>7180</v>
      </c>
      <c r="D20" s="14">
        <v>2008</v>
      </c>
      <c r="E20" s="16">
        <v>11.2</v>
      </c>
      <c r="F20" s="17">
        <v>1037427</v>
      </c>
      <c r="G20" s="17">
        <v>625045</v>
      </c>
      <c r="H20" s="17">
        <v>150675</v>
      </c>
      <c r="I20" s="17">
        <v>261733</v>
      </c>
      <c r="J20" s="17">
        <v>141513</v>
      </c>
      <c r="K20" s="17">
        <v>3972</v>
      </c>
      <c r="L20" s="17">
        <v>8643</v>
      </c>
      <c r="M20" s="17">
        <v>1823</v>
      </c>
      <c r="N20" s="17">
        <v>68966</v>
      </c>
      <c r="O20" s="17">
        <v>528</v>
      </c>
      <c r="P20" s="17">
        <v>0</v>
      </c>
      <c r="Q20" s="17">
        <v>1262898</v>
      </c>
      <c r="R20" s="17">
        <v>577906</v>
      </c>
      <c r="S20" s="17">
        <v>8456813</v>
      </c>
      <c r="T20" s="17">
        <v>5526344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2.75">
      <c r="A21">
        <v>43</v>
      </c>
      <c r="B21" t="s">
        <v>113</v>
      </c>
      <c r="C21" s="14">
        <v>7180</v>
      </c>
      <c r="D21" s="14">
        <v>2008</v>
      </c>
      <c r="E21" s="16">
        <v>6.79</v>
      </c>
      <c r="F21" s="17">
        <v>9873</v>
      </c>
      <c r="G21" s="17">
        <v>440275</v>
      </c>
      <c r="H21" s="17">
        <v>111078</v>
      </c>
      <c r="I21" s="17">
        <v>24412</v>
      </c>
      <c r="J21" s="17">
        <v>59502</v>
      </c>
      <c r="K21" s="17">
        <v>0</v>
      </c>
      <c r="L21" s="17">
        <v>2713</v>
      </c>
      <c r="M21" s="17">
        <v>4873</v>
      </c>
      <c r="N21" s="17">
        <v>33246</v>
      </c>
      <c r="O21" s="17">
        <v>1640</v>
      </c>
      <c r="P21" s="17">
        <v>0</v>
      </c>
      <c r="Q21" s="17">
        <v>677739</v>
      </c>
      <c r="R21" s="17">
        <v>292758</v>
      </c>
      <c r="S21" s="17">
        <v>2300452</v>
      </c>
      <c r="T21" s="17">
        <v>1316440</v>
      </c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2.75">
      <c r="A22">
        <v>45</v>
      </c>
      <c r="B22" t="s">
        <v>141</v>
      </c>
      <c r="C22" s="14">
        <v>7180</v>
      </c>
      <c r="D22" s="14">
        <v>2008</v>
      </c>
      <c r="E22" s="16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2.75">
      <c r="A23">
        <v>46</v>
      </c>
      <c r="B23" t="s">
        <v>98</v>
      </c>
      <c r="C23" s="14">
        <v>7180</v>
      </c>
      <c r="D23" s="14">
        <v>2008</v>
      </c>
      <c r="E23" s="16">
        <v>1.96</v>
      </c>
      <c r="F23" s="17">
        <v>3205</v>
      </c>
      <c r="G23" s="17">
        <v>138982</v>
      </c>
      <c r="H23" s="17">
        <v>27237</v>
      </c>
      <c r="I23" s="17">
        <v>0</v>
      </c>
      <c r="J23" s="17">
        <v>25806</v>
      </c>
      <c r="K23" s="17">
        <v>6915</v>
      </c>
      <c r="L23" s="17">
        <v>48356</v>
      </c>
      <c r="M23" s="17">
        <v>10659</v>
      </c>
      <c r="N23" s="17">
        <v>10802</v>
      </c>
      <c r="O23" s="17">
        <v>14320</v>
      </c>
      <c r="P23" s="17">
        <v>0</v>
      </c>
      <c r="Q23" s="17">
        <v>283077</v>
      </c>
      <c r="R23" s="17">
        <v>89991</v>
      </c>
      <c r="S23" s="17">
        <v>503839</v>
      </c>
      <c r="T23" s="17">
        <v>272167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2.75">
      <c r="A24">
        <v>50</v>
      </c>
      <c r="B24" t="s">
        <v>155</v>
      </c>
      <c r="C24" s="14">
        <v>7180</v>
      </c>
      <c r="D24" s="14">
        <v>2008</v>
      </c>
      <c r="E24" s="16">
        <v>30.75</v>
      </c>
      <c r="F24" s="17">
        <v>37763</v>
      </c>
      <c r="G24" s="17">
        <v>2107455</v>
      </c>
      <c r="H24" s="17">
        <v>508975</v>
      </c>
      <c r="I24" s="17">
        <v>340</v>
      </c>
      <c r="J24" s="17">
        <v>206726</v>
      </c>
      <c r="K24" s="17">
        <v>0</v>
      </c>
      <c r="L24" s="17">
        <v>46321</v>
      </c>
      <c r="M24" s="17">
        <v>21149</v>
      </c>
      <c r="N24" s="17">
        <v>320591</v>
      </c>
      <c r="O24" s="17">
        <v>11621</v>
      </c>
      <c r="P24" s="17">
        <v>0</v>
      </c>
      <c r="Q24" s="17">
        <v>3223178</v>
      </c>
      <c r="R24" s="17">
        <v>2214014</v>
      </c>
      <c r="S24" s="17">
        <v>9776575</v>
      </c>
      <c r="T24" s="17">
        <v>6190509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>
      <c r="A25">
        <v>54</v>
      </c>
      <c r="B25" t="s">
        <v>144</v>
      </c>
      <c r="C25" s="14">
        <v>7180</v>
      </c>
      <c r="D25" s="14">
        <v>2008</v>
      </c>
      <c r="E25" s="16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2.75">
      <c r="A26">
        <v>56</v>
      </c>
      <c r="B26" t="s">
        <v>116</v>
      </c>
      <c r="C26" s="14">
        <v>7180</v>
      </c>
      <c r="D26" s="14">
        <v>2008</v>
      </c>
      <c r="E26" s="16">
        <v>2.02</v>
      </c>
      <c r="F26" s="17">
        <v>3636</v>
      </c>
      <c r="G26" s="17">
        <v>154967</v>
      </c>
      <c r="H26" s="17">
        <v>40889</v>
      </c>
      <c r="I26" s="17">
        <v>0</v>
      </c>
      <c r="J26" s="17">
        <v>30904</v>
      </c>
      <c r="K26" s="17">
        <v>0</v>
      </c>
      <c r="L26" s="17">
        <v>6029</v>
      </c>
      <c r="M26" s="17">
        <v>11725</v>
      </c>
      <c r="N26" s="17">
        <v>5937</v>
      </c>
      <c r="O26" s="17">
        <v>1741</v>
      </c>
      <c r="P26" s="17">
        <v>0</v>
      </c>
      <c r="Q26" s="17">
        <v>252192</v>
      </c>
      <c r="R26" s="17">
        <v>111101</v>
      </c>
      <c r="S26" s="17">
        <v>247339</v>
      </c>
      <c r="T26" s="17">
        <v>180402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2.75">
      <c r="A27">
        <v>58</v>
      </c>
      <c r="B27" t="s">
        <v>117</v>
      </c>
      <c r="C27" s="14">
        <v>7180</v>
      </c>
      <c r="D27" s="14">
        <v>2008</v>
      </c>
      <c r="E27" s="16">
        <v>21.23</v>
      </c>
      <c r="F27" s="17">
        <v>43371</v>
      </c>
      <c r="G27" s="17">
        <v>1178544</v>
      </c>
      <c r="H27" s="17">
        <v>313147</v>
      </c>
      <c r="I27" s="17">
        <v>17934</v>
      </c>
      <c r="J27" s="17">
        <v>246400</v>
      </c>
      <c r="K27" s="17">
        <v>1254</v>
      </c>
      <c r="L27" s="17">
        <v>359782</v>
      </c>
      <c r="M27" s="17">
        <v>20048</v>
      </c>
      <c r="N27" s="17">
        <v>134174</v>
      </c>
      <c r="O27" s="17">
        <v>7236</v>
      </c>
      <c r="P27" s="17">
        <v>65159</v>
      </c>
      <c r="Q27" s="17">
        <v>2213360</v>
      </c>
      <c r="R27" s="17">
        <v>506239</v>
      </c>
      <c r="S27" s="17">
        <v>4959191</v>
      </c>
      <c r="T27" s="17">
        <v>4186076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2.75">
      <c r="A28">
        <v>63</v>
      </c>
      <c r="B28" t="s">
        <v>81</v>
      </c>
      <c r="C28" s="14">
        <v>7180</v>
      </c>
      <c r="D28" s="14">
        <v>2008</v>
      </c>
      <c r="E28" s="16">
        <v>10.2</v>
      </c>
      <c r="F28" s="17">
        <v>15990</v>
      </c>
      <c r="G28" s="17">
        <v>641491</v>
      </c>
      <c r="H28" s="17">
        <v>246159</v>
      </c>
      <c r="I28" s="17">
        <v>11600</v>
      </c>
      <c r="J28" s="17">
        <v>156952</v>
      </c>
      <c r="K28" s="17">
        <v>0</v>
      </c>
      <c r="L28" s="17">
        <v>111299</v>
      </c>
      <c r="M28" s="17">
        <v>45834</v>
      </c>
      <c r="N28" s="17">
        <v>21306</v>
      </c>
      <c r="O28" s="17">
        <v>989</v>
      </c>
      <c r="P28" s="17">
        <v>0</v>
      </c>
      <c r="Q28" s="17">
        <v>1235630</v>
      </c>
      <c r="R28" s="17">
        <v>491463</v>
      </c>
      <c r="S28" s="17">
        <v>3109003</v>
      </c>
      <c r="T28" s="17">
        <v>2899694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2.75">
      <c r="A29">
        <v>78</v>
      </c>
      <c r="B29" t="s">
        <v>103</v>
      </c>
      <c r="C29" s="14">
        <v>7180</v>
      </c>
      <c r="D29" s="14">
        <v>2008</v>
      </c>
      <c r="E29" s="16">
        <v>6</v>
      </c>
      <c r="F29" s="17">
        <v>259038</v>
      </c>
      <c r="G29" s="17">
        <v>415093</v>
      </c>
      <c r="H29" s="17">
        <v>103377</v>
      </c>
      <c r="I29" s="17">
        <v>0</v>
      </c>
      <c r="J29" s="17">
        <v>52513</v>
      </c>
      <c r="K29" s="17">
        <v>0</v>
      </c>
      <c r="L29" s="17">
        <v>0</v>
      </c>
      <c r="M29" s="17">
        <v>8554</v>
      </c>
      <c r="N29" s="17">
        <v>10590</v>
      </c>
      <c r="O29" s="17">
        <v>2722</v>
      </c>
      <c r="P29" s="17">
        <v>0</v>
      </c>
      <c r="Q29" s="17">
        <v>592849</v>
      </c>
      <c r="R29" s="17">
        <v>166760</v>
      </c>
      <c r="S29" s="17">
        <v>804713</v>
      </c>
      <c r="T29" s="17">
        <v>697863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2.75">
      <c r="A30">
        <v>79</v>
      </c>
      <c r="B30" t="s">
        <v>94</v>
      </c>
      <c r="C30" s="14">
        <v>7180</v>
      </c>
      <c r="D30" s="14">
        <v>2008</v>
      </c>
      <c r="E30" s="16">
        <v>1.95</v>
      </c>
      <c r="F30" s="17">
        <v>0</v>
      </c>
      <c r="G30" s="17">
        <v>113770</v>
      </c>
      <c r="H30" s="17">
        <v>26512</v>
      </c>
      <c r="I30" s="17">
        <v>0</v>
      </c>
      <c r="J30" s="17">
        <v>12825</v>
      </c>
      <c r="K30" s="17">
        <v>0</v>
      </c>
      <c r="L30" s="17">
        <v>4684</v>
      </c>
      <c r="M30" s="17">
        <v>1138</v>
      </c>
      <c r="N30" s="17">
        <v>13479</v>
      </c>
      <c r="O30" s="17">
        <v>886</v>
      </c>
      <c r="P30" s="17">
        <v>0</v>
      </c>
      <c r="Q30" s="17">
        <v>173294</v>
      </c>
      <c r="R30" s="17">
        <v>85418</v>
      </c>
      <c r="S30" s="17">
        <v>179712</v>
      </c>
      <c r="T30" s="17">
        <v>34441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2.75">
      <c r="A31">
        <v>80</v>
      </c>
      <c r="B31" t="s">
        <v>148</v>
      </c>
      <c r="C31" s="14">
        <v>7180</v>
      </c>
      <c r="D31" s="14">
        <v>2008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2.75">
      <c r="A32">
        <v>81</v>
      </c>
      <c r="B32" t="s">
        <v>80</v>
      </c>
      <c r="C32" s="14">
        <v>7180</v>
      </c>
      <c r="D32" s="14">
        <v>2008</v>
      </c>
      <c r="E32" s="16">
        <v>17.1</v>
      </c>
      <c r="F32" s="17">
        <v>417564</v>
      </c>
      <c r="G32" s="17">
        <v>1165737</v>
      </c>
      <c r="H32" s="17">
        <v>245692</v>
      </c>
      <c r="I32" s="17">
        <v>4679</v>
      </c>
      <c r="J32" s="17">
        <v>184104</v>
      </c>
      <c r="K32" s="17">
        <v>0</v>
      </c>
      <c r="L32" s="17">
        <v>54209</v>
      </c>
      <c r="M32" s="17">
        <v>57245</v>
      </c>
      <c r="N32" s="17">
        <v>22849</v>
      </c>
      <c r="O32" s="17">
        <v>2867</v>
      </c>
      <c r="P32" s="17">
        <v>0</v>
      </c>
      <c r="Q32" s="17">
        <v>1737382</v>
      </c>
      <c r="R32" s="17">
        <v>812248</v>
      </c>
      <c r="S32" s="17">
        <v>10262931</v>
      </c>
      <c r="T32" s="17">
        <v>9205841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2.75">
      <c r="A33">
        <v>82</v>
      </c>
      <c r="B33" t="s">
        <v>79</v>
      </c>
      <c r="C33" s="14">
        <v>7180</v>
      </c>
      <c r="D33" s="14">
        <v>2008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2469</v>
      </c>
      <c r="K33" s="17">
        <v>0</v>
      </c>
      <c r="L33" s="17">
        <v>0</v>
      </c>
      <c r="M33" s="17">
        <v>1147</v>
      </c>
      <c r="N33" s="17">
        <v>134</v>
      </c>
      <c r="O33" s="17">
        <v>0</v>
      </c>
      <c r="P33" s="17">
        <v>0</v>
      </c>
      <c r="Q33" s="17">
        <v>3750</v>
      </c>
      <c r="R33" s="17">
        <v>846</v>
      </c>
      <c r="S33" s="17">
        <v>1343</v>
      </c>
      <c r="T33" s="17">
        <v>246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2.75">
      <c r="A34">
        <v>84</v>
      </c>
      <c r="B34" t="s">
        <v>152</v>
      </c>
      <c r="C34" s="14">
        <v>7180</v>
      </c>
      <c r="D34" s="14">
        <v>2008</v>
      </c>
      <c r="E34" s="16">
        <v>58.01</v>
      </c>
      <c r="F34" s="17">
        <v>103356</v>
      </c>
      <c r="G34" s="17">
        <v>3734377</v>
      </c>
      <c r="H34" s="17">
        <v>1256106</v>
      </c>
      <c r="I34" s="17">
        <v>10800</v>
      </c>
      <c r="J34" s="17">
        <v>675047</v>
      </c>
      <c r="K34" s="17">
        <v>0</v>
      </c>
      <c r="L34" s="17">
        <v>41059</v>
      </c>
      <c r="M34" s="17">
        <v>214920</v>
      </c>
      <c r="N34" s="17">
        <v>200440</v>
      </c>
      <c r="O34" s="17">
        <v>21591</v>
      </c>
      <c r="P34" s="17">
        <v>69305</v>
      </c>
      <c r="Q34" s="17">
        <v>6085035</v>
      </c>
      <c r="R34" s="17">
        <v>2424578</v>
      </c>
      <c r="S34" s="17">
        <v>28447773</v>
      </c>
      <c r="T34" s="17">
        <v>27173573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20" ht="12.75">
      <c r="A35">
        <v>85</v>
      </c>
      <c r="B35" t="s">
        <v>126</v>
      </c>
      <c r="C35" s="14">
        <v>7180</v>
      </c>
      <c r="D35" s="14">
        <v>2008</v>
      </c>
      <c r="E35" s="16">
        <v>3.23</v>
      </c>
      <c r="F35" s="17">
        <v>15943</v>
      </c>
      <c r="G35" s="17">
        <v>280853</v>
      </c>
      <c r="H35" s="17">
        <v>66179</v>
      </c>
      <c r="I35" s="17">
        <v>34921</v>
      </c>
      <c r="J35" s="17">
        <v>73343</v>
      </c>
      <c r="K35" s="17">
        <v>0</v>
      </c>
      <c r="L35" s="17">
        <v>3164</v>
      </c>
      <c r="M35" s="17">
        <v>5311</v>
      </c>
      <c r="N35" s="17">
        <v>9249</v>
      </c>
      <c r="O35" s="17">
        <v>276</v>
      </c>
      <c r="P35" s="17">
        <v>0</v>
      </c>
      <c r="Q35" s="17">
        <v>473296</v>
      </c>
      <c r="R35" s="17">
        <v>149584</v>
      </c>
      <c r="S35" s="17">
        <v>1064920</v>
      </c>
      <c r="T35" s="17">
        <v>681240</v>
      </c>
    </row>
    <row r="36" spans="1:39" ht="12.75">
      <c r="A36">
        <v>96</v>
      </c>
      <c r="B36" t="s">
        <v>104</v>
      </c>
      <c r="C36" s="14">
        <v>7180</v>
      </c>
      <c r="D36" s="14">
        <v>2008</v>
      </c>
      <c r="E36" s="16">
        <v>2.36</v>
      </c>
      <c r="F36" s="17">
        <v>1091</v>
      </c>
      <c r="G36" s="17">
        <v>154945</v>
      </c>
      <c r="H36" s="17">
        <v>35906</v>
      </c>
      <c r="I36" s="17">
        <v>0</v>
      </c>
      <c r="J36" s="17">
        <v>18020</v>
      </c>
      <c r="K36" s="17">
        <v>204</v>
      </c>
      <c r="L36" s="17">
        <v>4560</v>
      </c>
      <c r="M36" s="17">
        <v>13833</v>
      </c>
      <c r="N36" s="17">
        <v>5350</v>
      </c>
      <c r="O36" s="17">
        <v>2260</v>
      </c>
      <c r="P36" s="17">
        <v>0</v>
      </c>
      <c r="Q36" s="17">
        <v>235078</v>
      </c>
      <c r="R36" s="17">
        <v>85898</v>
      </c>
      <c r="S36" s="17">
        <v>379903</v>
      </c>
      <c r="T36" s="17">
        <v>292250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2.75">
      <c r="A37">
        <v>102</v>
      </c>
      <c r="B37" t="s">
        <v>162</v>
      </c>
      <c r="C37" s="14">
        <v>7180</v>
      </c>
      <c r="D37" s="14">
        <v>2008</v>
      </c>
      <c r="E37" s="16">
        <v>13.6</v>
      </c>
      <c r="F37" s="17">
        <v>52408</v>
      </c>
      <c r="G37" s="17">
        <v>973984</v>
      </c>
      <c r="H37" s="17">
        <v>246935</v>
      </c>
      <c r="I37" s="17">
        <v>0</v>
      </c>
      <c r="J37" s="17">
        <v>96434</v>
      </c>
      <c r="K37" s="17">
        <v>0</v>
      </c>
      <c r="L37" s="17">
        <v>3225</v>
      </c>
      <c r="M37" s="17">
        <v>66939</v>
      </c>
      <c r="N37" s="17">
        <v>30687</v>
      </c>
      <c r="O37" s="17">
        <v>31564</v>
      </c>
      <c r="P37" s="17">
        <v>0</v>
      </c>
      <c r="Q37" s="17">
        <v>1449768</v>
      </c>
      <c r="R37" s="17">
        <v>502278</v>
      </c>
      <c r="S37" s="17">
        <v>8371069</v>
      </c>
      <c r="T37" s="17">
        <v>7553082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2.75">
      <c r="A38">
        <v>104</v>
      </c>
      <c r="B38" t="s">
        <v>109</v>
      </c>
      <c r="C38" s="14">
        <v>7180</v>
      </c>
      <c r="D38" s="14">
        <v>2008</v>
      </c>
      <c r="E38" s="16">
        <v>7.04</v>
      </c>
      <c r="F38" s="17">
        <v>4808</v>
      </c>
      <c r="G38" s="17">
        <v>527961</v>
      </c>
      <c r="H38" s="17">
        <v>129261</v>
      </c>
      <c r="I38" s="17">
        <v>0</v>
      </c>
      <c r="J38" s="17">
        <v>59301</v>
      </c>
      <c r="K38" s="17">
        <v>0</v>
      </c>
      <c r="L38" s="17">
        <v>6287</v>
      </c>
      <c r="M38" s="17">
        <v>19963</v>
      </c>
      <c r="N38" s="17">
        <v>35671</v>
      </c>
      <c r="O38" s="17">
        <v>290</v>
      </c>
      <c r="P38" s="17">
        <v>0</v>
      </c>
      <c r="Q38" s="17">
        <v>778734</v>
      </c>
      <c r="R38" s="17">
        <v>281221</v>
      </c>
      <c r="S38" s="17">
        <v>1713556</v>
      </c>
      <c r="T38" s="17">
        <v>1233608</v>
      </c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2.75">
      <c r="A39">
        <v>106</v>
      </c>
      <c r="B39" t="s">
        <v>72</v>
      </c>
      <c r="C39" s="14">
        <v>7180</v>
      </c>
      <c r="D39" s="14">
        <v>2008</v>
      </c>
      <c r="E39" s="16">
        <v>6.22</v>
      </c>
      <c r="F39" s="17">
        <v>27248</v>
      </c>
      <c r="G39" s="17">
        <v>436228</v>
      </c>
      <c r="H39" s="17">
        <v>98440</v>
      </c>
      <c r="I39" s="17">
        <v>0</v>
      </c>
      <c r="J39" s="17">
        <v>107130</v>
      </c>
      <c r="K39" s="17">
        <v>0</v>
      </c>
      <c r="L39" s="17">
        <v>37589</v>
      </c>
      <c r="M39" s="17">
        <v>19069</v>
      </c>
      <c r="N39" s="17">
        <v>18454</v>
      </c>
      <c r="O39" s="17">
        <v>528</v>
      </c>
      <c r="P39" s="17">
        <v>0</v>
      </c>
      <c r="Q39" s="17">
        <v>717438</v>
      </c>
      <c r="R39" s="17">
        <v>293619</v>
      </c>
      <c r="S39" s="17">
        <v>1169818</v>
      </c>
      <c r="T39" s="17">
        <v>1055670</v>
      </c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2.75">
      <c r="A40">
        <v>107</v>
      </c>
      <c r="B40" t="s">
        <v>93</v>
      </c>
      <c r="C40" s="14">
        <v>7180</v>
      </c>
      <c r="D40" s="14">
        <v>2008</v>
      </c>
      <c r="E40" s="16">
        <v>1.03</v>
      </c>
      <c r="F40" s="17">
        <v>4947</v>
      </c>
      <c r="G40" s="17">
        <v>65705</v>
      </c>
      <c r="H40" s="17">
        <v>14454</v>
      </c>
      <c r="I40" s="17">
        <v>0</v>
      </c>
      <c r="J40" s="17">
        <v>26798</v>
      </c>
      <c r="K40" s="17">
        <v>0</v>
      </c>
      <c r="L40" s="17">
        <v>17</v>
      </c>
      <c r="M40" s="17">
        <v>10475</v>
      </c>
      <c r="N40" s="17">
        <v>1104</v>
      </c>
      <c r="O40" s="17">
        <v>1585</v>
      </c>
      <c r="P40" s="17">
        <v>0</v>
      </c>
      <c r="Q40" s="17">
        <v>120138</v>
      </c>
      <c r="R40" s="17">
        <v>52639</v>
      </c>
      <c r="S40" s="17">
        <v>628236</v>
      </c>
      <c r="T40" s="17">
        <v>447957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2.75">
      <c r="A41">
        <v>108</v>
      </c>
      <c r="B41" t="s">
        <v>108</v>
      </c>
      <c r="C41" s="14">
        <v>7180</v>
      </c>
      <c r="D41" s="14">
        <v>2008</v>
      </c>
      <c r="E41" s="16">
        <v>5.85</v>
      </c>
      <c r="F41" s="17">
        <v>26443</v>
      </c>
      <c r="G41" s="17">
        <v>341772</v>
      </c>
      <c r="H41" s="17">
        <v>84495</v>
      </c>
      <c r="I41" s="17">
        <v>64110</v>
      </c>
      <c r="J41" s="17">
        <v>80611</v>
      </c>
      <c r="K41" s="17">
        <v>0</v>
      </c>
      <c r="L41" s="17">
        <v>47773</v>
      </c>
      <c r="M41" s="17">
        <v>443</v>
      </c>
      <c r="N41" s="17">
        <v>21041</v>
      </c>
      <c r="O41" s="17">
        <v>5542</v>
      </c>
      <c r="P41" s="17">
        <v>0</v>
      </c>
      <c r="Q41" s="17">
        <v>645787</v>
      </c>
      <c r="R41" s="17">
        <v>198314</v>
      </c>
      <c r="S41" s="17">
        <v>1392551</v>
      </c>
      <c r="T41" s="17">
        <v>1130948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2.75">
      <c r="A42">
        <v>111</v>
      </c>
      <c r="B42" t="s">
        <v>142</v>
      </c>
      <c r="C42" s="14">
        <v>7180</v>
      </c>
      <c r="D42" s="14">
        <v>2008</v>
      </c>
      <c r="E42" s="16">
        <v>0.05</v>
      </c>
      <c r="F42" s="17">
        <v>0</v>
      </c>
      <c r="G42" s="17">
        <v>2496</v>
      </c>
      <c r="H42" s="17">
        <v>423</v>
      </c>
      <c r="I42" s="17">
        <v>0</v>
      </c>
      <c r="J42" s="17">
        <v>4903</v>
      </c>
      <c r="K42" s="17">
        <v>0</v>
      </c>
      <c r="L42" s="17">
        <v>0</v>
      </c>
      <c r="M42" s="17">
        <v>2356</v>
      </c>
      <c r="N42" s="17">
        <v>0</v>
      </c>
      <c r="O42" s="17">
        <v>0</v>
      </c>
      <c r="P42" s="17">
        <v>0</v>
      </c>
      <c r="Q42" s="17">
        <v>10178</v>
      </c>
      <c r="R42" s="17">
        <v>18205</v>
      </c>
      <c r="S42" s="17">
        <v>220348</v>
      </c>
      <c r="T42" s="17">
        <v>174414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2.75">
      <c r="A43">
        <v>125</v>
      </c>
      <c r="B43" t="s">
        <v>95</v>
      </c>
      <c r="C43" s="14">
        <v>7180</v>
      </c>
      <c r="D43" s="14">
        <v>2008</v>
      </c>
      <c r="E43" s="16">
        <v>2.9</v>
      </c>
      <c r="F43" s="17">
        <v>3119</v>
      </c>
      <c r="G43" s="17">
        <v>175007</v>
      </c>
      <c r="H43" s="17">
        <v>41973</v>
      </c>
      <c r="I43" s="17">
        <v>0</v>
      </c>
      <c r="J43" s="17">
        <v>34481</v>
      </c>
      <c r="K43" s="17">
        <v>0</v>
      </c>
      <c r="L43" s="17">
        <v>1548</v>
      </c>
      <c r="M43" s="17">
        <v>0</v>
      </c>
      <c r="N43" s="17">
        <v>3060</v>
      </c>
      <c r="O43" s="17">
        <v>894</v>
      </c>
      <c r="P43" s="17">
        <v>0</v>
      </c>
      <c r="Q43" s="17">
        <v>256963</v>
      </c>
      <c r="R43" s="17">
        <v>88387</v>
      </c>
      <c r="S43" s="17">
        <v>208480</v>
      </c>
      <c r="T43" s="17">
        <v>162167</v>
      </c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2.75">
      <c r="A44">
        <v>126</v>
      </c>
      <c r="B44" t="s">
        <v>125</v>
      </c>
      <c r="C44" s="14">
        <v>7180</v>
      </c>
      <c r="D44" s="14">
        <v>2008</v>
      </c>
      <c r="E44" s="16">
        <v>13.92</v>
      </c>
      <c r="F44" s="17">
        <v>0</v>
      </c>
      <c r="G44" s="17">
        <v>932476</v>
      </c>
      <c r="H44" s="17">
        <v>243437</v>
      </c>
      <c r="I44" s="17">
        <v>207771</v>
      </c>
      <c r="J44" s="17">
        <v>181398</v>
      </c>
      <c r="K44" s="17">
        <v>1159</v>
      </c>
      <c r="L44" s="17">
        <v>231701</v>
      </c>
      <c r="M44" s="17">
        <v>30298</v>
      </c>
      <c r="N44" s="17">
        <v>13356</v>
      </c>
      <c r="O44" s="17">
        <v>1868</v>
      </c>
      <c r="P44" s="17">
        <v>0</v>
      </c>
      <c r="Q44" s="17">
        <v>1843464</v>
      </c>
      <c r="R44" s="17">
        <v>675890</v>
      </c>
      <c r="S44" s="17">
        <v>13524423</v>
      </c>
      <c r="T44" s="17">
        <v>12694391</v>
      </c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2.75">
      <c r="A45">
        <v>128</v>
      </c>
      <c r="B45" t="s">
        <v>136</v>
      </c>
      <c r="C45" s="14">
        <v>7180</v>
      </c>
      <c r="D45" s="14">
        <v>2008</v>
      </c>
      <c r="E45" s="16">
        <v>56.27</v>
      </c>
      <c r="F45" s="17">
        <v>57174</v>
      </c>
      <c r="G45" s="17">
        <v>3947589</v>
      </c>
      <c r="H45" s="17">
        <v>947396</v>
      </c>
      <c r="I45" s="17">
        <v>0</v>
      </c>
      <c r="J45" s="17">
        <v>1200256</v>
      </c>
      <c r="K45" s="17">
        <v>87</v>
      </c>
      <c r="L45" s="17">
        <v>45221</v>
      </c>
      <c r="M45" s="17">
        <v>427336</v>
      </c>
      <c r="N45" s="17">
        <v>247766</v>
      </c>
      <c r="O45" s="17">
        <v>10825</v>
      </c>
      <c r="P45" s="17">
        <v>70419</v>
      </c>
      <c r="Q45" s="17">
        <v>6756057</v>
      </c>
      <c r="R45" s="17">
        <v>2246585</v>
      </c>
      <c r="S45" s="17">
        <v>11585436</v>
      </c>
      <c r="T45" s="17">
        <v>8812450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2.75">
      <c r="A46">
        <v>129</v>
      </c>
      <c r="B46" t="s">
        <v>156</v>
      </c>
      <c r="C46" s="14">
        <v>7180</v>
      </c>
      <c r="D46" s="14">
        <v>2008</v>
      </c>
      <c r="E46" s="16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2.75">
      <c r="A47">
        <v>130</v>
      </c>
      <c r="B47" t="s">
        <v>131</v>
      </c>
      <c r="C47" s="14">
        <v>7180</v>
      </c>
      <c r="D47" s="14">
        <v>2008</v>
      </c>
      <c r="E47" s="16">
        <v>10.9</v>
      </c>
      <c r="F47" s="17">
        <v>12827</v>
      </c>
      <c r="G47" s="17">
        <v>696557</v>
      </c>
      <c r="H47" s="17">
        <v>153946</v>
      </c>
      <c r="I47" s="17">
        <v>116078</v>
      </c>
      <c r="J47" s="17">
        <v>160161</v>
      </c>
      <c r="K47" s="17">
        <v>0</v>
      </c>
      <c r="L47" s="17">
        <v>1167</v>
      </c>
      <c r="M47" s="17">
        <v>22143</v>
      </c>
      <c r="N47" s="17">
        <v>21051</v>
      </c>
      <c r="O47" s="17">
        <v>0</v>
      </c>
      <c r="P47" s="17">
        <v>0</v>
      </c>
      <c r="Q47" s="17">
        <v>1171103</v>
      </c>
      <c r="R47" s="17">
        <v>508363</v>
      </c>
      <c r="S47" s="17">
        <v>4010291</v>
      </c>
      <c r="T47" s="17">
        <v>3380969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2.75">
      <c r="A48">
        <v>131</v>
      </c>
      <c r="B48" t="s">
        <v>96</v>
      </c>
      <c r="C48" s="14">
        <v>7180</v>
      </c>
      <c r="D48" s="14">
        <v>2008</v>
      </c>
      <c r="E48" s="16">
        <v>23.23</v>
      </c>
      <c r="F48" s="17">
        <v>0</v>
      </c>
      <c r="G48" s="17">
        <v>1488874</v>
      </c>
      <c r="H48" s="17">
        <v>364998</v>
      </c>
      <c r="I48" s="17">
        <v>35600</v>
      </c>
      <c r="J48" s="17">
        <v>259340</v>
      </c>
      <c r="K48" s="17">
        <v>0</v>
      </c>
      <c r="L48" s="17">
        <v>10217</v>
      </c>
      <c r="M48" s="17">
        <v>60409</v>
      </c>
      <c r="N48" s="17">
        <v>178938</v>
      </c>
      <c r="O48" s="17">
        <v>6933</v>
      </c>
      <c r="P48" s="17">
        <v>0</v>
      </c>
      <c r="Q48" s="17">
        <v>2405309</v>
      </c>
      <c r="R48" s="17">
        <v>801272</v>
      </c>
      <c r="S48" s="17">
        <v>7358769</v>
      </c>
      <c r="T48" s="17">
        <v>6700039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2.75">
      <c r="A49">
        <v>132</v>
      </c>
      <c r="B49" t="s">
        <v>101</v>
      </c>
      <c r="C49" s="14">
        <v>7180</v>
      </c>
      <c r="D49" s="14">
        <v>2008</v>
      </c>
      <c r="E49" s="16">
        <v>15.32</v>
      </c>
      <c r="F49" s="17">
        <v>74112</v>
      </c>
      <c r="G49" s="17">
        <v>953615</v>
      </c>
      <c r="H49" s="17">
        <v>244137</v>
      </c>
      <c r="I49" s="17">
        <v>11904</v>
      </c>
      <c r="J49" s="17">
        <v>160182</v>
      </c>
      <c r="K49" s="17">
        <v>429</v>
      </c>
      <c r="L49" s="17">
        <v>4659</v>
      </c>
      <c r="M49" s="17">
        <v>8968</v>
      </c>
      <c r="N49" s="17">
        <v>97306</v>
      </c>
      <c r="O49" s="17">
        <v>7603</v>
      </c>
      <c r="P49" s="17">
        <v>0</v>
      </c>
      <c r="Q49" s="17">
        <v>1488803</v>
      </c>
      <c r="R49" s="17">
        <v>938607</v>
      </c>
      <c r="S49" s="17">
        <v>11660390</v>
      </c>
      <c r="T49" s="17">
        <v>9550242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2.75">
      <c r="A50">
        <v>134</v>
      </c>
      <c r="B50" t="s">
        <v>85</v>
      </c>
      <c r="C50" s="14">
        <v>7180</v>
      </c>
      <c r="D50" s="14">
        <v>2008</v>
      </c>
      <c r="E50" s="16">
        <v>8.04</v>
      </c>
      <c r="F50" s="17">
        <v>7775</v>
      </c>
      <c r="G50" s="17">
        <v>520228</v>
      </c>
      <c r="H50" s="17">
        <v>109942</v>
      </c>
      <c r="I50" s="17">
        <v>1513</v>
      </c>
      <c r="J50" s="17">
        <v>61347</v>
      </c>
      <c r="K50" s="17">
        <v>1833</v>
      </c>
      <c r="L50" s="17">
        <v>30566</v>
      </c>
      <c r="M50" s="17">
        <v>194</v>
      </c>
      <c r="N50" s="17">
        <v>72484</v>
      </c>
      <c r="O50" s="17">
        <v>3822</v>
      </c>
      <c r="P50" s="17">
        <v>784</v>
      </c>
      <c r="Q50" s="17">
        <v>801145</v>
      </c>
      <c r="R50" s="17">
        <v>321042</v>
      </c>
      <c r="S50" s="17">
        <v>1664218</v>
      </c>
      <c r="T50" s="17">
        <v>1183979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2.75">
      <c r="A51">
        <v>137</v>
      </c>
      <c r="B51" t="s">
        <v>89</v>
      </c>
      <c r="C51" s="14">
        <v>7180</v>
      </c>
      <c r="D51" s="14">
        <v>2008</v>
      </c>
      <c r="E51" s="16">
        <v>0.18</v>
      </c>
      <c r="F51" s="17">
        <v>21758</v>
      </c>
      <c r="G51" s="17">
        <v>12816</v>
      </c>
      <c r="H51" s="17">
        <v>2180</v>
      </c>
      <c r="I51" s="17">
        <v>0</v>
      </c>
      <c r="J51" s="17">
        <v>13240</v>
      </c>
      <c r="K51" s="17">
        <v>0</v>
      </c>
      <c r="L51" s="17">
        <v>0</v>
      </c>
      <c r="M51" s="17">
        <v>8450</v>
      </c>
      <c r="N51" s="17">
        <v>494</v>
      </c>
      <c r="O51" s="17">
        <v>0</v>
      </c>
      <c r="P51" s="17">
        <v>0</v>
      </c>
      <c r="Q51" s="17">
        <v>37180</v>
      </c>
      <c r="R51" s="17">
        <v>19423</v>
      </c>
      <c r="S51" s="17">
        <v>226076</v>
      </c>
      <c r="T51" s="17">
        <v>200878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2.75">
      <c r="A52">
        <v>138</v>
      </c>
      <c r="B52" t="s">
        <v>165</v>
      </c>
      <c r="C52" s="14">
        <v>7180</v>
      </c>
      <c r="D52" s="14">
        <v>2008</v>
      </c>
      <c r="E52" s="16">
        <v>12.97</v>
      </c>
      <c r="F52" s="17">
        <v>17992</v>
      </c>
      <c r="G52" s="17">
        <v>884986</v>
      </c>
      <c r="H52" s="17">
        <v>183209</v>
      </c>
      <c r="I52" s="17">
        <v>5005</v>
      </c>
      <c r="J52" s="17">
        <v>130440</v>
      </c>
      <c r="K52" s="17">
        <v>0</v>
      </c>
      <c r="L52" s="17">
        <v>41283</v>
      </c>
      <c r="M52" s="17">
        <v>14619</v>
      </c>
      <c r="N52" s="17">
        <v>38386</v>
      </c>
      <c r="O52" s="17">
        <v>15622</v>
      </c>
      <c r="P52" s="17">
        <v>0</v>
      </c>
      <c r="Q52" s="17">
        <v>1313550</v>
      </c>
      <c r="R52" s="17">
        <v>747019</v>
      </c>
      <c r="S52" s="17">
        <v>5941756</v>
      </c>
      <c r="T52" s="17">
        <v>4895159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>
        <v>139</v>
      </c>
      <c r="B53" t="s">
        <v>150</v>
      </c>
      <c r="C53" s="14">
        <v>7180</v>
      </c>
      <c r="D53" s="14">
        <v>2008</v>
      </c>
      <c r="E53" s="16">
        <v>38.49</v>
      </c>
      <c r="F53" s="17">
        <v>2700043</v>
      </c>
      <c r="G53" s="17">
        <v>2363572</v>
      </c>
      <c r="H53" s="17">
        <v>578368</v>
      </c>
      <c r="I53" s="17">
        <v>15000</v>
      </c>
      <c r="J53" s="17">
        <v>431617</v>
      </c>
      <c r="K53" s="17">
        <v>0</v>
      </c>
      <c r="L53" s="17">
        <v>19534</v>
      </c>
      <c r="M53" s="17">
        <v>110432</v>
      </c>
      <c r="N53" s="17">
        <v>49936</v>
      </c>
      <c r="O53" s="17">
        <v>13053</v>
      </c>
      <c r="P53" s="17">
        <v>0</v>
      </c>
      <c r="Q53" s="17">
        <v>3581512</v>
      </c>
      <c r="R53" s="17">
        <v>1610115</v>
      </c>
      <c r="S53" s="17">
        <v>15068977</v>
      </c>
      <c r="T53" s="17">
        <v>10609479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2.75">
      <c r="A54">
        <v>140</v>
      </c>
      <c r="B54" t="s">
        <v>87</v>
      </c>
      <c r="C54" s="14">
        <v>7180</v>
      </c>
      <c r="D54" s="14">
        <v>2008</v>
      </c>
      <c r="E54" s="16">
        <v>4.02</v>
      </c>
      <c r="F54" s="17">
        <v>42086</v>
      </c>
      <c r="G54" s="17">
        <v>253905</v>
      </c>
      <c r="H54" s="17">
        <v>62324</v>
      </c>
      <c r="I54" s="17">
        <v>0</v>
      </c>
      <c r="J54" s="17">
        <v>28695</v>
      </c>
      <c r="K54" s="17">
        <v>0</v>
      </c>
      <c r="L54" s="17">
        <v>19457</v>
      </c>
      <c r="M54" s="17">
        <v>0</v>
      </c>
      <c r="N54" s="17">
        <v>18657</v>
      </c>
      <c r="O54" s="17">
        <v>2252</v>
      </c>
      <c r="P54" s="17">
        <v>0</v>
      </c>
      <c r="Q54" s="17">
        <v>385290</v>
      </c>
      <c r="R54" s="17">
        <v>141402</v>
      </c>
      <c r="S54" s="17">
        <v>1125029</v>
      </c>
      <c r="T54" s="17">
        <v>886349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2.75">
      <c r="A55">
        <v>141</v>
      </c>
      <c r="B55" t="s">
        <v>75</v>
      </c>
      <c r="C55" s="14">
        <v>7180</v>
      </c>
      <c r="D55" s="14">
        <v>2008</v>
      </c>
      <c r="E55" s="16">
        <v>2.47</v>
      </c>
      <c r="F55" s="17">
        <v>8735</v>
      </c>
      <c r="G55" s="17">
        <v>127784</v>
      </c>
      <c r="H55" s="17">
        <v>24759</v>
      </c>
      <c r="I55" s="17">
        <v>0</v>
      </c>
      <c r="J55" s="17">
        <v>18363</v>
      </c>
      <c r="K55" s="17">
        <v>365</v>
      </c>
      <c r="L55" s="17">
        <v>258</v>
      </c>
      <c r="M55" s="17">
        <v>0</v>
      </c>
      <c r="N55" s="17">
        <v>3347</v>
      </c>
      <c r="O55" s="17">
        <v>922</v>
      </c>
      <c r="P55" s="17">
        <v>0</v>
      </c>
      <c r="Q55" s="17">
        <v>175798</v>
      </c>
      <c r="R55" s="17">
        <v>42438</v>
      </c>
      <c r="S55" s="17">
        <v>140295</v>
      </c>
      <c r="T55" s="17">
        <v>121505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2.75">
      <c r="A56">
        <v>142</v>
      </c>
      <c r="B56" t="s">
        <v>124</v>
      </c>
      <c r="C56" s="14">
        <v>7180</v>
      </c>
      <c r="D56" s="14">
        <v>2008</v>
      </c>
      <c r="E56" s="16">
        <v>36.59</v>
      </c>
      <c r="F56" s="17">
        <v>147203</v>
      </c>
      <c r="G56" s="17">
        <v>2092474</v>
      </c>
      <c r="H56" s="17">
        <v>552210</v>
      </c>
      <c r="I56" s="17">
        <v>1313</v>
      </c>
      <c r="J56" s="17">
        <v>395925</v>
      </c>
      <c r="K56" s="17">
        <v>0</v>
      </c>
      <c r="L56" s="17">
        <v>385420</v>
      </c>
      <c r="M56" s="17">
        <v>50782</v>
      </c>
      <c r="N56" s="17">
        <v>133319</v>
      </c>
      <c r="O56" s="17">
        <v>5243</v>
      </c>
      <c r="P56" s="17">
        <v>9270</v>
      </c>
      <c r="Q56" s="17">
        <v>3607416</v>
      </c>
      <c r="R56" s="17">
        <v>1072984</v>
      </c>
      <c r="S56" s="17">
        <v>7332698</v>
      </c>
      <c r="T56" s="17">
        <v>6896684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2.75">
      <c r="A57">
        <v>145</v>
      </c>
      <c r="B57" t="s">
        <v>149</v>
      </c>
      <c r="C57" s="14">
        <v>7180</v>
      </c>
      <c r="D57" s="14">
        <v>2008</v>
      </c>
      <c r="E57" s="16">
        <v>35.39</v>
      </c>
      <c r="F57" s="17">
        <v>87437</v>
      </c>
      <c r="G57" s="17">
        <v>2466631</v>
      </c>
      <c r="H57" s="17">
        <v>682733</v>
      </c>
      <c r="I57" s="17">
        <v>0</v>
      </c>
      <c r="J57" s="17">
        <v>321769</v>
      </c>
      <c r="K57" s="17">
        <v>0</v>
      </c>
      <c r="L57" s="17">
        <v>33612</v>
      </c>
      <c r="M57" s="17">
        <v>43514</v>
      </c>
      <c r="N57" s="17">
        <v>171396</v>
      </c>
      <c r="O57" s="17">
        <v>4290</v>
      </c>
      <c r="P57" s="17">
        <v>0</v>
      </c>
      <c r="Q57" s="17">
        <v>3723945</v>
      </c>
      <c r="R57" s="17">
        <v>1960796</v>
      </c>
      <c r="S57" s="17">
        <v>23197159</v>
      </c>
      <c r="T57" s="17">
        <v>21424582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2.75">
      <c r="A58">
        <v>147</v>
      </c>
      <c r="B58" t="s">
        <v>130</v>
      </c>
      <c r="C58" s="14">
        <v>7180</v>
      </c>
      <c r="D58" s="14">
        <v>2008</v>
      </c>
      <c r="E58" s="16">
        <v>3.08</v>
      </c>
      <c r="F58" s="17">
        <v>7894</v>
      </c>
      <c r="G58" s="17">
        <v>207735</v>
      </c>
      <c r="H58" s="17">
        <v>52280</v>
      </c>
      <c r="I58" s="17">
        <v>0</v>
      </c>
      <c r="J58" s="17">
        <v>27349</v>
      </c>
      <c r="K58" s="17">
        <v>0</v>
      </c>
      <c r="L58" s="17">
        <v>8457</v>
      </c>
      <c r="M58" s="17">
        <v>4636</v>
      </c>
      <c r="N58" s="17">
        <v>8339</v>
      </c>
      <c r="O58" s="17">
        <v>2042</v>
      </c>
      <c r="P58" s="17">
        <v>0</v>
      </c>
      <c r="Q58" s="17">
        <v>310838</v>
      </c>
      <c r="R58" s="17">
        <v>88717</v>
      </c>
      <c r="S58" s="17">
        <v>794836</v>
      </c>
      <c r="T58" s="17">
        <v>617840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20" ht="12.75">
      <c r="A59">
        <v>148</v>
      </c>
      <c r="B59" t="s">
        <v>127</v>
      </c>
      <c r="C59" s="14">
        <v>7180</v>
      </c>
      <c r="D59" s="14">
        <v>2008</v>
      </c>
      <c r="E59" s="16">
        <v>10.8</v>
      </c>
      <c r="F59" s="17">
        <v>245394</v>
      </c>
      <c r="G59" s="17">
        <v>770764</v>
      </c>
      <c r="H59" s="17">
        <v>124703</v>
      </c>
      <c r="I59" s="17">
        <v>0</v>
      </c>
      <c r="J59" s="17">
        <v>113333</v>
      </c>
      <c r="K59" s="17">
        <v>0</v>
      </c>
      <c r="L59" s="17">
        <v>26168</v>
      </c>
      <c r="M59" s="17">
        <v>42750</v>
      </c>
      <c r="N59" s="17">
        <v>5716</v>
      </c>
      <c r="O59" s="17">
        <v>1551</v>
      </c>
      <c r="P59" s="17">
        <v>0</v>
      </c>
      <c r="Q59" s="17">
        <v>1084985</v>
      </c>
      <c r="R59" s="17">
        <v>595786</v>
      </c>
      <c r="S59" s="17">
        <v>10121585</v>
      </c>
      <c r="T59" s="17">
        <v>10121585</v>
      </c>
    </row>
    <row r="60" spans="1:39" ht="12.75">
      <c r="A60">
        <v>150</v>
      </c>
      <c r="B60" t="s">
        <v>74</v>
      </c>
      <c r="C60" s="14">
        <v>7180</v>
      </c>
      <c r="D60" s="14">
        <v>2008</v>
      </c>
      <c r="E60" s="16">
        <v>0.01</v>
      </c>
      <c r="F60" s="17">
        <v>34</v>
      </c>
      <c r="G60" s="17">
        <v>550</v>
      </c>
      <c r="H60" s="17">
        <v>140</v>
      </c>
      <c r="I60" s="17">
        <v>0</v>
      </c>
      <c r="J60" s="17">
        <v>8485</v>
      </c>
      <c r="K60" s="17">
        <v>0</v>
      </c>
      <c r="L60" s="17">
        <v>147</v>
      </c>
      <c r="M60" s="17">
        <v>7135</v>
      </c>
      <c r="N60" s="17">
        <v>0</v>
      </c>
      <c r="O60" s="17">
        <v>4087</v>
      </c>
      <c r="P60" s="17">
        <v>0</v>
      </c>
      <c r="Q60" s="17">
        <v>20544</v>
      </c>
      <c r="R60" s="17">
        <v>3255</v>
      </c>
      <c r="S60" s="17">
        <v>2122</v>
      </c>
      <c r="T60" s="17">
        <v>302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2.75">
      <c r="A61">
        <v>152</v>
      </c>
      <c r="B61" t="s">
        <v>91</v>
      </c>
      <c r="C61" s="14">
        <v>7180</v>
      </c>
      <c r="D61" s="14">
        <v>2008</v>
      </c>
      <c r="E61" s="16">
        <v>9.63</v>
      </c>
      <c r="F61" s="17">
        <v>10100</v>
      </c>
      <c r="G61" s="17">
        <v>623187</v>
      </c>
      <c r="H61" s="17">
        <v>213645</v>
      </c>
      <c r="I61" s="17">
        <v>15458</v>
      </c>
      <c r="J61" s="17">
        <v>81811</v>
      </c>
      <c r="K61" s="17">
        <v>0</v>
      </c>
      <c r="L61" s="17">
        <v>32467</v>
      </c>
      <c r="M61" s="17">
        <v>15222</v>
      </c>
      <c r="N61" s="17">
        <v>7126</v>
      </c>
      <c r="O61" s="17">
        <v>571</v>
      </c>
      <c r="P61" s="17">
        <v>0</v>
      </c>
      <c r="Q61" s="17">
        <v>989487</v>
      </c>
      <c r="R61" s="17">
        <v>587203</v>
      </c>
      <c r="S61" s="17">
        <v>4720083</v>
      </c>
      <c r="T61" s="17">
        <v>3182312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2.75">
      <c r="A62">
        <v>153</v>
      </c>
      <c r="B62" t="s">
        <v>115</v>
      </c>
      <c r="C62" s="14">
        <v>7180</v>
      </c>
      <c r="D62" s="14">
        <v>2008</v>
      </c>
      <c r="E62" s="16">
        <v>5.32</v>
      </c>
      <c r="F62" s="17">
        <v>22283</v>
      </c>
      <c r="G62" s="17">
        <v>323955</v>
      </c>
      <c r="H62" s="17">
        <v>76484</v>
      </c>
      <c r="I62" s="17">
        <v>0</v>
      </c>
      <c r="J62" s="17">
        <v>51864</v>
      </c>
      <c r="K62" s="17">
        <v>0</v>
      </c>
      <c r="L62" s="17">
        <v>23170</v>
      </c>
      <c r="M62" s="17">
        <v>600</v>
      </c>
      <c r="N62" s="17">
        <v>9047</v>
      </c>
      <c r="O62" s="17">
        <v>337</v>
      </c>
      <c r="P62" s="17">
        <v>0</v>
      </c>
      <c r="Q62" s="17">
        <v>485457</v>
      </c>
      <c r="R62" s="17">
        <v>232560</v>
      </c>
      <c r="S62" s="17">
        <v>1321510</v>
      </c>
      <c r="T62" s="17">
        <v>1091085</v>
      </c>
      <c r="V62"/>
      <c r="W62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3.5" customHeight="1">
      <c r="A63">
        <v>155</v>
      </c>
      <c r="B63" t="s">
        <v>111</v>
      </c>
      <c r="C63" s="14">
        <v>7180</v>
      </c>
      <c r="D63" s="14">
        <v>2008</v>
      </c>
      <c r="E63" s="16">
        <v>20.71</v>
      </c>
      <c r="F63" s="17">
        <v>44744</v>
      </c>
      <c r="G63" s="17">
        <v>1396612</v>
      </c>
      <c r="H63" s="17">
        <v>420970</v>
      </c>
      <c r="I63" s="17">
        <v>18994</v>
      </c>
      <c r="J63" s="17">
        <v>372071</v>
      </c>
      <c r="K63" s="17">
        <v>0</v>
      </c>
      <c r="L63" s="17">
        <v>112</v>
      </c>
      <c r="M63" s="17">
        <v>36099</v>
      </c>
      <c r="N63" s="17">
        <v>97819</v>
      </c>
      <c r="O63" s="17">
        <v>12988</v>
      </c>
      <c r="P63" s="17">
        <v>0</v>
      </c>
      <c r="Q63" s="17">
        <v>2355665</v>
      </c>
      <c r="R63" s="17">
        <v>1194713</v>
      </c>
      <c r="S63" s="17">
        <v>9934296</v>
      </c>
      <c r="T63" s="17">
        <v>8395441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2.75">
      <c r="A64">
        <v>156</v>
      </c>
      <c r="B64" t="s">
        <v>114</v>
      </c>
      <c r="C64" s="14">
        <v>7180</v>
      </c>
      <c r="D64" s="14">
        <v>2008</v>
      </c>
      <c r="E64" s="16">
        <v>7.02</v>
      </c>
      <c r="F64" s="17">
        <v>4066</v>
      </c>
      <c r="G64" s="17">
        <v>427916</v>
      </c>
      <c r="H64" s="17">
        <v>92382</v>
      </c>
      <c r="I64" s="17">
        <v>0</v>
      </c>
      <c r="J64" s="17">
        <v>20990</v>
      </c>
      <c r="K64" s="17">
        <v>1121</v>
      </c>
      <c r="L64" s="17">
        <v>25990</v>
      </c>
      <c r="M64" s="17">
        <v>0</v>
      </c>
      <c r="N64" s="17">
        <v>10763</v>
      </c>
      <c r="O64" s="17">
        <v>1342</v>
      </c>
      <c r="P64" s="17">
        <v>0</v>
      </c>
      <c r="Q64" s="17">
        <v>580504</v>
      </c>
      <c r="R64" s="17">
        <v>130714</v>
      </c>
      <c r="S64" s="17">
        <v>556031</v>
      </c>
      <c r="T64" s="17">
        <v>308384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2.75">
      <c r="A65">
        <v>157</v>
      </c>
      <c r="B65" t="s">
        <v>134</v>
      </c>
      <c r="C65" s="14">
        <v>7180</v>
      </c>
      <c r="D65" s="14">
        <v>2008</v>
      </c>
      <c r="E65" s="16">
        <v>2.7</v>
      </c>
      <c r="F65" s="17">
        <v>0</v>
      </c>
      <c r="G65" s="17">
        <v>151824</v>
      </c>
      <c r="H65" s="17">
        <v>30340</v>
      </c>
      <c r="I65" s="17">
        <v>0</v>
      </c>
      <c r="J65" s="17">
        <v>23779</v>
      </c>
      <c r="K65" s="17">
        <v>321</v>
      </c>
      <c r="L65" s="17">
        <v>1259</v>
      </c>
      <c r="M65" s="17">
        <v>179</v>
      </c>
      <c r="N65" s="17">
        <v>1862</v>
      </c>
      <c r="O65" s="17">
        <v>1203</v>
      </c>
      <c r="P65" s="17">
        <v>0</v>
      </c>
      <c r="Q65" s="17">
        <v>210767</v>
      </c>
      <c r="R65" s="17">
        <v>81370</v>
      </c>
      <c r="S65" s="17">
        <v>280234</v>
      </c>
      <c r="T65" s="17">
        <v>280234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12.75">
      <c r="A66">
        <v>158</v>
      </c>
      <c r="B66" t="s">
        <v>140</v>
      </c>
      <c r="C66" s="14">
        <v>7180</v>
      </c>
      <c r="D66" s="14">
        <v>2008</v>
      </c>
      <c r="E66" s="16">
        <v>0</v>
      </c>
      <c r="F66" s="17">
        <v>350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598</v>
      </c>
      <c r="O66" s="17">
        <v>0</v>
      </c>
      <c r="P66" s="17">
        <v>0</v>
      </c>
      <c r="Q66" s="17">
        <v>598</v>
      </c>
      <c r="R66" s="17">
        <v>3036</v>
      </c>
      <c r="S66" s="17">
        <v>15504</v>
      </c>
      <c r="T66" s="17">
        <v>0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2.75">
      <c r="A67">
        <v>159</v>
      </c>
      <c r="B67" t="s">
        <v>100</v>
      </c>
      <c r="C67" s="14">
        <v>7180</v>
      </c>
      <c r="D67" s="14">
        <v>2008</v>
      </c>
      <c r="E67" s="16">
        <v>33</v>
      </c>
      <c r="F67" s="17">
        <v>100750</v>
      </c>
      <c r="G67" s="17">
        <v>2122047</v>
      </c>
      <c r="H67" s="17">
        <v>801720</v>
      </c>
      <c r="I67" s="17">
        <v>8100</v>
      </c>
      <c r="J67" s="17">
        <v>249070</v>
      </c>
      <c r="K67" s="17">
        <v>582</v>
      </c>
      <c r="L67" s="17">
        <v>39211</v>
      </c>
      <c r="M67" s="17">
        <v>4032</v>
      </c>
      <c r="N67" s="17">
        <v>92143</v>
      </c>
      <c r="O67" s="17">
        <v>12943</v>
      </c>
      <c r="P67" s="17">
        <v>0</v>
      </c>
      <c r="Q67" s="17">
        <v>3329848</v>
      </c>
      <c r="R67" s="17">
        <v>1770374</v>
      </c>
      <c r="S67" s="17">
        <v>25859304</v>
      </c>
      <c r="T67" s="17">
        <v>24066003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12.75">
      <c r="A68">
        <v>161</v>
      </c>
      <c r="B68" t="s">
        <v>163</v>
      </c>
      <c r="C68" s="14">
        <v>7180</v>
      </c>
      <c r="D68" s="14">
        <v>2008</v>
      </c>
      <c r="E68" s="16">
        <v>24.25</v>
      </c>
      <c r="F68" s="17">
        <v>40666</v>
      </c>
      <c r="G68" s="17">
        <v>1622457</v>
      </c>
      <c r="H68" s="17">
        <v>347160</v>
      </c>
      <c r="I68" s="17">
        <v>86503</v>
      </c>
      <c r="J68" s="17">
        <v>209966</v>
      </c>
      <c r="K68" s="17">
        <v>0</v>
      </c>
      <c r="L68" s="17">
        <v>100801</v>
      </c>
      <c r="M68" s="17">
        <v>72285</v>
      </c>
      <c r="N68" s="17">
        <v>96710</v>
      </c>
      <c r="O68" s="17">
        <v>21676</v>
      </c>
      <c r="P68" s="17">
        <v>6420</v>
      </c>
      <c r="Q68" s="17">
        <v>2551138</v>
      </c>
      <c r="R68" s="17">
        <v>847310</v>
      </c>
      <c r="S68" s="17">
        <v>7195160</v>
      </c>
      <c r="T68" s="17">
        <v>6026137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2.75">
      <c r="A69">
        <v>162</v>
      </c>
      <c r="B69" t="s">
        <v>153</v>
      </c>
      <c r="C69" s="14">
        <v>7180</v>
      </c>
      <c r="D69" s="14">
        <v>2008</v>
      </c>
      <c r="E69" s="16">
        <v>92</v>
      </c>
      <c r="F69" s="17">
        <v>323962</v>
      </c>
      <c r="G69" s="17">
        <v>5565867</v>
      </c>
      <c r="H69" s="17">
        <v>1554764</v>
      </c>
      <c r="I69" s="17">
        <v>1400</v>
      </c>
      <c r="J69" s="17">
        <v>1197115</v>
      </c>
      <c r="K69" s="17">
        <v>411</v>
      </c>
      <c r="L69" s="17">
        <v>44272</v>
      </c>
      <c r="M69" s="17">
        <v>794548</v>
      </c>
      <c r="N69" s="17">
        <v>91847</v>
      </c>
      <c r="O69" s="17">
        <v>5931</v>
      </c>
      <c r="P69" s="17">
        <v>0</v>
      </c>
      <c r="Q69" s="17">
        <v>9256155</v>
      </c>
      <c r="R69" s="17">
        <v>4678789</v>
      </c>
      <c r="S69" s="17">
        <v>83121121</v>
      </c>
      <c r="T69" s="17">
        <v>79844509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12.75">
      <c r="A70">
        <v>164</v>
      </c>
      <c r="B70" t="s">
        <v>77</v>
      </c>
      <c r="C70" s="14">
        <v>7180</v>
      </c>
      <c r="D70" s="14">
        <v>2008</v>
      </c>
      <c r="E70" s="16">
        <v>23</v>
      </c>
      <c r="F70" s="17">
        <v>0</v>
      </c>
      <c r="G70" s="17">
        <v>1489314</v>
      </c>
      <c r="H70" s="17">
        <v>349993</v>
      </c>
      <c r="I70" s="17">
        <v>34502</v>
      </c>
      <c r="J70" s="17">
        <v>338976</v>
      </c>
      <c r="K70" s="17">
        <v>1249</v>
      </c>
      <c r="L70" s="17">
        <v>338806</v>
      </c>
      <c r="M70" s="17">
        <v>18840</v>
      </c>
      <c r="N70" s="17">
        <v>118461</v>
      </c>
      <c r="O70" s="17">
        <v>4484</v>
      </c>
      <c r="P70" s="17">
        <v>0</v>
      </c>
      <c r="Q70" s="17">
        <v>2694625</v>
      </c>
      <c r="R70" s="17">
        <v>792519</v>
      </c>
      <c r="S70" s="17">
        <v>7575513</v>
      </c>
      <c r="T70" s="17">
        <v>6813360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12.75">
      <c r="A71">
        <v>165</v>
      </c>
      <c r="B71" t="s">
        <v>88</v>
      </c>
      <c r="C71" s="14">
        <v>7180</v>
      </c>
      <c r="D71" s="14">
        <v>2008</v>
      </c>
      <c r="E71" s="16">
        <v>0.02</v>
      </c>
      <c r="F71" s="17">
        <v>1150</v>
      </c>
      <c r="G71" s="17">
        <v>414</v>
      </c>
      <c r="H71" s="17">
        <v>97</v>
      </c>
      <c r="I71" s="17">
        <v>60611</v>
      </c>
      <c r="J71" s="17">
        <v>36870</v>
      </c>
      <c r="K71" s="17">
        <v>6</v>
      </c>
      <c r="L71" s="17">
        <v>217</v>
      </c>
      <c r="M71" s="17">
        <v>0</v>
      </c>
      <c r="N71" s="17">
        <v>1736</v>
      </c>
      <c r="O71" s="17">
        <v>7818</v>
      </c>
      <c r="P71" s="17">
        <v>0</v>
      </c>
      <c r="Q71" s="17">
        <v>107769</v>
      </c>
      <c r="R71" s="17">
        <v>65627</v>
      </c>
      <c r="S71" s="17">
        <v>758480</v>
      </c>
      <c r="T71" s="17">
        <v>493541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2.75">
      <c r="A72">
        <v>167</v>
      </c>
      <c r="B72" t="s">
        <v>78</v>
      </c>
      <c r="C72" s="14">
        <v>7180</v>
      </c>
      <c r="D72" s="14">
        <v>2008</v>
      </c>
      <c r="E72" s="16">
        <v>0.68</v>
      </c>
      <c r="F72" s="17">
        <v>9605</v>
      </c>
      <c r="G72" s="17">
        <v>26860</v>
      </c>
      <c r="H72" s="17">
        <v>6402</v>
      </c>
      <c r="I72" s="17">
        <v>0</v>
      </c>
      <c r="J72" s="17">
        <v>15165</v>
      </c>
      <c r="K72" s="17">
        <v>0</v>
      </c>
      <c r="L72" s="17">
        <v>0</v>
      </c>
      <c r="M72" s="17">
        <v>2949</v>
      </c>
      <c r="N72" s="17">
        <v>0</v>
      </c>
      <c r="O72" s="17">
        <v>587</v>
      </c>
      <c r="P72" s="17">
        <v>0</v>
      </c>
      <c r="Q72" s="17">
        <v>51963</v>
      </c>
      <c r="R72" s="17">
        <v>11347</v>
      </c>
      <c r="S72" s="17">
        <v>29021</v>
      </c>
      <c r="T72" s="17">
        <v>9194</v>
      </c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2.75">
      <c r="A73">
        <v>168</v>
      </c>
      <c r="B73" t="s">
        <v>73</v>
      </c>
      <c r="C73" s="14">
        <v>7180</v>
      </c>
      <c r="D73" s="14">
        <v>2008</v>
      </c>
      <c r="E73" s="16">
        <v>21.19</v>
      </c>
      <c r="F73" s="17">
        <v>38199</v>
      </c>
      <c r="G73" s="17">
        <v>1255468</v>
      </c>
      <c r="H73" s="17">
        <v>272344</v>
      </c>
      <c r="I73" s="17">
        <v>193350</v>
      </c>
      <c r="J73" s="17">
        <v>313282</v>
      </c>
      <c r="K73" s="17">
        <v>0</v>
      </c>
      <c r="L73" s="17">
        <v>2126</v>
      </c>
      <c r="M73" s="17">
        <v>7475</v>
      </c>
      <c r="N73" s="17">
        <v>51148</v>
      </c>
      <c r="O73" s="17">
        <v>5171</v>
      </c>
      <c r="P73" s="17">
        <v>0</v>
      </c>
      <c r="Q73" s="17">
        <v>2100364</v>
      </c>
      <c r="R73" s="17">
        <v>602018</v>
      </c>
      <c r="S73" s="17">
        <v>5173738</v>
      </c>
      <c r="T73" s="17">
        <v>4418303</v>
      </c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2.75">
      <c r="A74">
        <v>169</v>
      </c>
      <c r="B74" t="s">
        <v>83</v>
      </c>
      <c r="C74" s="14">
        <v>7180</v>
      </c>
      <c r="D74" s="14">
        <v>2008</v>
      </c>
      <c r="E74" s="16">
        <v>25.19</v>
      </c>
      <c r="F74" s="17">
        <v>3380</v>
      </c>
      <c r="G74" s="17">
        <v>277134</v>
      </c>
      <c r="H74" s="17">
        <v>38796</v>
      </c>
      <c r="I74" s="17">
        <v>0</v>
      </c>
      <c r="J74" s="17">
        <v>5094</v>
      </c>
      <c r="K74" s="17">
        <v>73</v>
      </c>
      <c r="L74" s="17">
        <v>78944</v>
      </c>
      <c r="M74" s="17">
        <v>0</v>
      </c>
      <c r="N74" s="17">
        <v>6504</v>
      </c>
      <c r="O74" s="17">
        <v>211036</v>
      </c>
      <c r="P74" s="17">
        <v>0</v>
      </c>
      <c r="Q74" s="17">
        <v>617581</v>
      </c>
      <c r="R74" s="17">
        <v>13100</v>
      </c>
      <c r="S74" s="17">
        <v>617580</v>
      </c>
      <c r="T74" s="17">
        <v>617580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2.75">
      <c r="A75">
        <v>170</v>
      </c>
      <c r="B75" t="s">
        <v>105</v>
      </c>
      <c r="C75" s="14">
        <v>7180</v>
      </c>
      <c r="D75" s="14">
        <v>2008</v>
      </c>
      <c r="E75" s="16">
        <v>42.52</v>
      </c>
      <c r="F75" s="17">
        <v>878193</v>
      </c>
      <c r="G75" s="17">
        <v>2875728</v>
      </c>
      <c r="H75" s="17">
        <v>817074</v>
      </c>
      <c r="I75" s="17">
        <v>26180</v>
      </c>
      <c r="J75" s="17">
        <v>303975</v>
      </c>
      <c r="K75" s="17">
        <v>2343</v>
      </c>
      <c r="L75" s="17">
        <v>29678</v>
      </c>
      <c r="M75" s="17">
        <v>96216</v>
      </c>
      <c r="N75" s="17">
        <v>23151</v>
      </c>
      <c r="O75" s="17">
        <v>4277</v>
      </c>
      <c r="P75" s="17">
        <v>0</v>
      </c>
      <c r="Q75" s="17">
        <v>4178622</v>
      </c>
      <c r="R75" s="17">
        <v>1332423</v>
      </c>
      <c r="S75" s="17">
        <v>18762486</v>
      </c>
      <c r="T75" s="17">
        <v>16912111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2.75">
      <c r="A76">
        <v>172</v>
      </c>
      <c r="B76" t="s">
        <v>133</v>
      </c>
      <c r="C76" s="14">
        <v>7180</v>
      </c>
      <c r="D76" s="14">
        <v>2008</v>
      </c>
      <c r="E76" s="16">
        <v>7.62</v>
      </c>
      <c r="F76" s="17">
        <v>19630</v>
      </c>
      <c r="G76" s="17">
        <v>516308</v>
      </c>
      <c r="H76" s="17">
        <v>125460</v>
      </c>
      <c r="I76" s="17">
        <v>126293</v>
      </c>
      <c r="J76" s="17">
        <v>27669</v>
      </c>
      <c r="K76" s="17">
        <v>1216</v>
      </c>
      <c r="L76" s="17">
        <v>5882</v>
      </c>
      <c r="M76" s="17">
        <v>0</v>
      </c>
      <c r="N76" s="17">
        <v>34703</v>
      </c>
      <c r="O76" s="17">
        <v>4335</v>
      </c>
      <c r="P76" s="17">
        <v>1050</v>
      </c>
      <c r="Q76" s="17">
        <v>840816</v>
      </c>
      <c r="R76" s="17">
        <v>282485</v>
      </c>
      <c r="S76" s="17">
        <v>1971267</v>
      </c>
      <c r="T76" s="17">
        <v>685200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2.75">
      <c r="A77">
        <v>173</v>
      </c>
      <c r="B77" t="s">
        <v>119</v>
      </c>
      <c r="C77" s="14">
        <v>7180</v>
      </c>
      <c r="D77" s="14">
        <v>2008</v>
      </c>
      <c r="E77" s="16">
        <v>1.84</v>
      </c>
      <c r="F77" s="17">
        <v>0</v>
      </c>
      <c r="G77" s="17">
        <v>90453</v>
      </c>
      <c r="H77" s="17">
        <v>19297</v>
      </c>
      <c r="I77" s="17">
        <v>880</v>
      </c>
      <c r="J77" s="17">
        <v>10674</v>
      </c>
      <c r="K77" s="17">
        <v>0</v>
      </c>
      <c r="L77" s="17">
        <v>111</v>
      </c>
      <c r="M77" s="17">
        <v>314</v>
      </c>
      <c r="N77" s="17">
        <v>0</v>
      </c>
      <c r="O77" s="17">
        <v>588</v>
      </c>
      <c r="P77" s="17">
        <v>0</v>
      </c>
      <c r="Q77" s="17">
        <v>122317</v>
      </c>
      <c r="R77" s="17">
        <v>39406</v>
      </c>
      <c r="S77" s="17">
        <v>281511</v>
      </c>
      <c r="T77" s="17">
        <v>214143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2.75">
      <c r="A78">
        <v>175</v>
      </c>
      <c r="B78" t="s">
        <v>147</v>
      </c>
      <c r="C78" s="14">
        <v>7180</v>
      </c>
      <c r="D78" s="14">
        <v>2008</v>
      </c>
      <c r="E78" s="16">
        <v>22.42</v>
      </c>
      <c r="F78" s="17">
        <v>232856</v>
      </c>
      <c r="G78" s="17">
        <v>1546422</v>
      </c>
      <c r="H78" s="17">
        <v>453889</v>
      </c>
      <c r="I78" s="17">
        <v>0</v>
      </c>
      <c r="J78" s="17">
        <v>248982</v>
      </c>
      <c r="K78" s="17">
        <v>1671</v>
      </c>
      <c r="L78" s="17">
        <v>2783</v>
      </c>
      <c r="M78" s="17">
        <v>4716</v>
      </c>
      <c r="N78" s="17">
        <v>173702</v>
      </c>
      <c r="O78" s="17">
        <v>909543</v>
      </c>
      <c r="P78" s="17">
        <v>216</v>
      </c>
      <c r="Q78" s="17">
        <v>3341492</v>
      </c>
      <c r="R78" s="17">
        <v>1624511</v>
      </c>
      <c r="S78" s="17">
        <v>19259310</v>
      </c>
      <c r="T78" s="17">
        <v>19183312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2.75">
      <c r="A79">
        <v>176</v>
      </c>
      <c r="B79" t="s">
        <v>107</v>
      </c>
      <c r="C79" s="14">
        <v>7180</v>
      </c>
      <c r="D79" s="14">
        <v>2008</v>
      </c>
      <c r="E79" s="16">
        <v>45.41</v>
      </c>
      <c r="F79" s="17">
        <v>685971</v>
      </c>
      <c r="G79" s="17">
        <v>3421758</v>
      </c>
      <c r="H79" s="17">
        <v>896034</v>
      </c>
      <c r="I79" s="17">
        <v>0</v>
      </c>
      <c r="J79" s="17">
        <v>356389</v>
      </c>
      <c r="K79" s="17">
        <v>3737</v>
      </c>
      <c r="L79" s="17">
        <v>2169</v>
      </c>
      <c r="M79" s="17">
        <v>0</v>
      </c>
      <c r="N79" s="17">
        <v>246510</v>
      </c>
      <c r="O79" s="17">
        <v>1400</v>
      </c>
      <c r="P79" s="17">
        <v>688</v>
      </c>
      <c r="Q79" s="17">
        <v>4927309</v>
      </c>
      <c r="R79" s="17">
        <v>3081290</v>
      </c>
      <c r="S79" s="17">
        <v>38274449</v>
      </c>
      <c r="T79" s="17">
        <v>37261486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2.75">
      <c r="A80">
        <v>178</v>
      </c>
      <c r="B80" t="s">
        <v>123</v>
      </c>
      <c r="C80" s="14">
        <v>7180</v>
      </c>
      <c r="D80" s="14">
        <v>2008</v>
      </c>
      <c r="E80" s="16">
        <v>0.2</v>
      </c>
      <c r="F80" s="17">
        <v>65</v>
      </c>
      <c r="G80" s="17">
        <v>37986</v>
      </c>
      <c r="H80" s="17">
        <v>21050</v>
      </c>
      <c r="I80" s="17">
        <v>0</v>
      </c>
      <c r="J80" s="17">
        <v>242</v>
      </c>
      <c r="K80" s="17">
        <v>0</v>
      </c>
      <c r="L80" s="17">
        <v>-2244</v>
      </c>
      <c r="M80" s="17">
        <v>2028</v>
      </c>
      <c r="N80" s="17">
        <v>3958</v>
      </c>
      <c r="O80" s="17">
        <v>37</v>
      </c>
      <c r="P80" s="17">
        <v>0</v>
      </c>
      <c r="Q80" s="17">
        <v>63057</v>
      </c>
      <c r="R80" s="17">
        <v>49886</v>
      </c>
      <c r="S80" s="17">
        <v>13341</v>
      </c>
      <c r="T80" s="17">
        <v>4193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2.75">
      <c r="A81">
        <v>180</v>
      </c>
      <c r="B81" t="s">
        <v>110</v>
      </c>
      <c r="C81" s="14">
        <v>7180</v>
      </c>
      <c r="D81" s="14">
        <v>2008</v>
      </c>
      <c r="E81" s="16">
        <v>11.31</v>
      </c>
      <c r="F81" s="17">
        <v>11567</v>
      </c>
      <c r="G81" s="17">
        <v>534690</v>
      </c>
      <c r="H81" s="17">
        <v>133316</v>
      </c>
      <c r="I81" s="17">
        <v>0</v>
      </c>
      <c r="J81" s="17">
        <v>69285</v>
      </c>
      <c r="K81" s="17">
        <v>-38</v>
      </c>
      <c r="L81" s="17">
        <v>1479</v>
      </c>
      <c r="M81" s="17">
        <v>28852</v>
      </c>
      <c r="N81" s="17">
        <v>12588</v>
      </c>
      <c r="O81" s="17">
        <v>85</v>
      </c>
      <c r="P81" s="17">
        <v>0</v>
      </c>
      <c r="Q81" s="17">
        <v>780257</v>
      </c>
      <c r="R81" s="17">
        <v>227904</v>
      </c>
      <c r="S81" s="17">
        <v>1209401</v>
      </c>
      <c r="T81" s="17">
        <v>1046837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2.75">
      <c r="A82">
        <v>183</v>
      </c>
      <c r="B82" t="s">
        <v>70</v>
      </c>
      <c r="C82" s="14">
        <v>7180</v>
      </c>
      <c r="D82" s="14">
        <v>2008</v>
      </c>
      <c r="E82" s="16">
        <v>20.56</v>
      </c>
      <c r="F82" s="17">
        <v>823464</v>
      </c>
      <c r="G82" s="17">
        <v>1327408</v>
      </c>
      <c r="H82" s="17">
        <v>268757</v>
      </c>
      <c r="I82" s="17">
        <v>36000</v>
      </c>
      <c r="J82" s="17">
        <v>193954</v>
      </c>
      <c r="K82" s="17">
        <v>0</v>
      </c>
      <c r="L82" s="17">
        <v>6431</v>
      </c>
      <c r="M82" s="17">
        <v>25963</v>
      </c>
      <c r="N82" s="17">
        <v>142929</v>
      </c>
      <c r="O82" s="17">
        <v>25988</v>
      </c>
      <c r="P82" s="17">
        <v>0</v>
      </c>
      <c r="Q82" s="17">
        <v>2027430</v>
      </c>
      <c r="R82" s="17">
        <v>1660329</v>
      </c>
      <c r="S82" s="17">
        <v>13279112</v>
      </c>
      <c r="T82" s="17">
        <v>7157833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12.75">
      <c r="A83">
        <v>186</v>
      </c>
      <c r="B83" t="s">
        <v>129</v>
      </c>
      <c r="C83" s="14">
        <v>7180</v>
      </c>
      <c r="D83" s="14">
        <v>2008</v>
      </c>
      <c r="E83" s="16">
        <v>0.01</v>
      </c>
      <c r="F83" s="17">
        <v>508</v>
      </c>
      <c r="G83" s="17">
        <v>1028</v>
      </c>
      <c r="H83" s="17">
        <v>144</v>
      </c>
      <c r="I83" s="17">
        <v>0</v>
      </c>
      <c r="J83" s="17">
        <v>1548</v>
      </c>
      <c r="K83" s="17">
        <v>0</v>
      </c>
      <c r="L83" s="17">
        <v>0</v>
      </c>
      <c r="M83" s="17">
        <v>2872</v>
      </c>
      <c r="N83" s="17">
        <v>9</v>
      </c>
      <c r="O83" s="17">
        <v>0</v>
      </c>
      <c r="P83" s="17">
        <v>0</v>
      </c>
      <c r="Q83" s="17">
        <v>5601</v>
      </c>
      <c r="R83" s="17">
        <v>13368</v>
      </c>
      <c r="S83" s="17">
        <v>85598</v>
      </c>
      <c r="T83" s="17">
        <v>19179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12.75">
      <c r="A84">
        <v>191</v>
      </c>
      <c r="B84" t="s">
        <v>99</v>
      </c>
      <c r="C84" s="14">
        <v>7180</v>
      </c>
      <c r="D84" s="14">
        <v>2008</v>
      </c>
      <c r="E84" s="16">
        <v>13.11</v>
      </c>
      <c r="F84" s="17">
        <v>132129</v>
      </c>
      <c r="G84" s="17">
        <v>734177</v>
      </c>
      <c r="H84" s="17">
        <v>251420</v>
      </c>
      <c r="I84" s="17">
        <v>0</v>
      </c>
      <c r="J84" s="17">
        <v>151191</v>
      </c>
      <c r="K84" s="17">
        <v>0</v>
      </c>
      <c r="L84" s="17">
        <v>25840</v>
      </c>
      <c r="M84" s="17">
        <v>9130</v>
      </c>
      <c r="N84" s="17">
        <v>22207</v>
      </c>
      <c r="O84" s="17">
        <v>2898</v>
      </c>
      <c r="P84" s="17">
        <v>2193</v>
      </c>
      <c r="Q84" s="17">
        <v>1194670</v>
      </c>
      <c r="R84" s="17">
        <v>524509</v>
      </c>
      <c r="S84" s="17">
        <v>9399576</v>
      </c>
      <c r="T84" s="17">
        <v>7994894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2.75">
      <c r="A85">
        <v>193</v>
      </c>
      <c r="B85" t="s">
        <v>151</v>
      </c>
      <c r="C85" s="14">
        <v>7180</v>
      </c>
      <c r="D85" s="14">
        <v>2008</v>
      </c>
      <c r="E85" s="16">
        <v>5.55</v>
      </c>
      <c r="F85" s="17">
        <v>16304</v>
      </c>
      <c r="G85" s="17">
        <v>386142</v>
      </c>
      <c r="H85" s="17">
        <v>99852</v>
      </c>
      <c r="I85" s="17">
        <v>5234</v>
      </c>
      <c r="J85" s="17">
        <v>35971</v>
      </c>
      <c r="K85" s="17">
        <v>0</v>
      </c>
      <c r="L85" s="17">
        <v>3158</v>
      </c>
      <c r="M85" s="17">
        <v>0</v>
      </c>
      <c r="N85" s="17">
        <v>15054</v>
      </c>
      <c r="O85" s="17">
        <v>5880</v>
      </c>
      <c r="P85" s="17">
        <v>0</v>
      </c>
      <c r="Q85" s="17">
        <v>551291</v>
      </c>
      <c r="R85" s="17">
        <v>325030</v>
      </c>
      <c r="S85" s="17">
        <v>2594645</v>
      </c>
      <c r="T85" s="17">
        <v>1512683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2.75">
      <c r="A86">
        <v>194</v>
      </c>
      <c r="B86" t="s">
        <v>154</v>
      </c>
      <c r="C86" s="14">
        <v>7180</v>
      </c>
      <c r="D86" s="14">
        <v>2008</v>
      </c>
      <c r="E86" s="16">
        <v>3.64</v>
      </c>
      <c r="F86" s="17">
        <v>16048</v>
      </c>
      <c r="G86" s="17">
        <v>209558</v>
      </c>
      <c r="H86" s="17">
        <v>52559</v>
      </c>
      <c r="I86" s="17">
        <v>0</v>
      </c>
      <c r="J86" s="17">
        <v>34724</v>
      </c>
      <c r="K86" s="17">
        <v>0</v>
      </c>
      <c r="L86" s="17">
        <v>4602</v>
      </c>
      <c r="M86" s="17">
        <v>15</v>
      </c>
      <c r="N86" s="17">
        <v>2601</v>
      </c>
      <c r="O86" s="17">
        <v>5010</v>
      </c>
      <c r="P86" s="17">
        <v>0</v>
      </c>
      <c r="Q86" s="17">
        <v>309069</v>
      </c>
      <c r="R86" s="17">
        <v>244879</v>
      </c>
      <c r="S86" s="17">
        <v>2971001</v>
      </c>
      <c r="T86" s="17">
        <v>2437201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2.75">
      <c r="A87">
        <v>195</v>
      </c>
      <c r="B87" t="s">
        <v>135</v>
      </c>
      <c r="C87" s="14">
        <v>7180</v>
      </c>
      <c r="D87" s="14">
        <v>2008</v>
      </c>
      <c r="E87" s="16">
        <v>0</v>
      </c>
      <c r="F87" s="17">
        <v>0</v>
      </c>
      <c r="G87" s="17">
        <v>62897</v>
      </c>
      <c r="H87" s="17">
        <v>12097</v>
      </c>
      <c r="I87" s="17">
        <v>463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75457</v>
      </c>
      <c r="R87" s="17">
        <v>27009</v>
      </c>
      <c r="S87" s="17">
        <v>0</v>
      </c>
      <c r="T87" s="17">
        <v>0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2.75">
      <c r="A88">
        <v>197</v>
      </c>
      <c r="B88" t="s">
        <v>71</v>
      </c>
      <c r="C88" s="14">
        <v>7180</v>
      </c>
      <c r="D88" s="14">
        <v>2008</v>
      </c>
      <c r="E88" s="16">
        <v>7.8</v>
      </c>
      <c r="F88" s="17">
        <v>22204</v>
      </c>
      <c r="G88" s="17">
        <v>564881</v>
      </c>
      <c r="H88" s="17">
        <v>34494</v>
      </c>
      <c r="I88" s="17">
        <v>33979</v>
      </c>
      <c r="J88" s="17">
        <v>35204</v>
      </c>
      <c r="K88" s="17">
        <v>368</v>
      </c>
      <c r="L88" s="17">
        <v>2432</v>
      </c>
      <c r="M88" s="17">
        <v>6775</v>
      </c>
      <c r="N88" s="17">
        <v>58088</v>
      </c>
      <c r="O88" s="17">
        <v>24626</v>
      </c>
      <c r="P88" s="17">
        <v>0</v>
      </c>
      <c r="Q88" s="17">
        <v>760847</v>
      </c>
      <c r="R88" s="17">
        <v>659222</v>
      </c>
      <c r="S88" s="17">
        <v>4847967</v>
      </c>
      <c r="T88" s="17">
        <v>3493012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12.75">
      <c r="A89">
        <v>198</v>
      </c>
      <c r="B89" t="s">
        <v>106</v>
      </c>
      <c r="C89" s="14">
        <v>7180</v>
      </c>
      <c r="D89" s="14">
        <v>2008</v>
      </c>
      <c r="E89" s="16">
        <v>6.34</v>
      </c>
      <c r="F89" s="17">
        <v>22938</v>
      </c>
      <c r="G89" s="17">
        <v>369186</v>
      </c>
      <c r="H89" s="17">
        <v>86353</v>
      </c>
      <c r="I89" s="17">
        <v>0</v>
      </c>
      <c r="J89" s="17">
        <v>56526</v>
      </c>
      <c r="K89" s="17">
        <v>0</v>
      </c>
      <c r="L89" s="17">
        <v>8668</v>
      </c>
      <c r="M89" s="17">
        <v>30375</v>
      </c>
      <c r="N89" s="17">
        <v>13037</v>
      </c>
      <c r="O89" s="17">
        <v>3482</v>
      </c>
      <c r="P89" s="17">
        <v>0</v>
      </c>
      <c r="Q89" s="17">
        <v>567627</v>
      </c>
      <c r="R89" s="17">
        <v>180734</v>
      </c>
      <c r="S89" s="17">
        <v>1226728</v>
      </c>
      <c r="T89" s="17">
        <v>760842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12.75">
      <c r="A90" s="14">
        <v>199</v>
      </c>
      <c r="B90" s="15" t="s">
        <v>120</v>
      </c>
      <c r="C90" s="14">
        <v>7180</v>
      </c>
      <c r="D90" s="14">
        <v>2008</v>
      </c>
      <c r="E90" s="16">
        <v>6.3</v>
      </c>
      <c r="F90" s="17">
        <v>22898</v>
      </c>
      <c r="G90" s="17">
        <v>385211</v>
      </c>
      <c r="H90" s="17">
        <v>82137</v>
      </c>
      <c r="I90" s="17">
        <v>0</v>
      </c>
      <c r="J90" s="17">
        <v>14665</v>
      </c>
      <c r="K90" s="17">
        <v>0</v>
      </c>
      <c r="L90" s="17">
        <v>0</v>
      </c>
      <c r="M90" s="17">
        <v>6829</v>
      </c>
      <c r="N90" s="17">
        <v>15313</v>
      </c>
      <c r="O90" s="17">
        <v>1863</v>
      </c>
      <c r="P90" s="17">
        <v>0</v>
      </c>
      <c r="Q90" s="17">
        <v>506018</v>
      </c>
      <c r="R90" s="17">
        <v>224095</v>
      </c>
      <c r="S90" s="17">
        <v>1856463</v>
      </c>
      <c r="T90" s="17">
        <v>1459655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20" ht="12.75">
      <c r="A91" s="13">
        <v>201</v>
      </c>
      <c r="B91" s="13" t="s">
        <v>158</v>
      </c>
      <c r="C91" s="13">
        <v>7180</v>
      </c>
      <c r="D91" s="13">
        <v>2008</v>
      </c>
      <c r="E91" s="13">
        <v>12.55</v>
      </c>
      <c r="F91" s="13">
        <v>60879</v>
      </c>
      <c r="G91" s="13">
        <v>830524</v>
      </c>
      <c r="H91" s="13">
        <v>206841</v>
      </c>
      <c r="I91" s="13">
        <v>12945</v>
      </c>
      <c r="J91" s="13">
        <v>137036</v>
      </c>
      <c r="K91" s="13">
        <v>874</v>
      </c>
      <c r="L91" s="13">
        <v>7290</v>
      </c>
      <c r="M91" s="13">
        <v>2493</v>
      </c>
      <c r="N91" s="13">
        <v>54818</v>
      </c>
      <c r="O91" s="13">
        <v>6988</v>
      </c>
      <c r="P91" s="13">
        <v>0</v>
      </c>
      <c r="Q91" s="13">
        <v>1259809</v>
      </c>
      <c r="R91" s="13">
        <v>895687</v>
      </c>
      <c r="S91" s="13">
        <v>10069713</v>
      </c>
      <c r="T91" s="13">
        <v>7337764</v>
      </c>
    </row>
    <row r="92" spans="1:20" ht="12.75">
      <c r="A92" s="13">
        <v>202</v>
      </c>
      <c r="B92" s="13" t="s">
        <v>157</v>
      </c>
      <c r="C92" s="13">
        <v>7180</v>
      </c>
      <c r="D92" s="13">
        <v>2008</v>
      </c>
      <c r="E92" s="13">
        <v>25.23</v>
      </c>
      <c r="F92" s="13">
        <v>0</v>
      </c>
      <c r="G92" s="13">
        <v>1650617</v>
      </c>
      <c r="H92" s="13">
        <v>477932</v>
      </c>
      <c r="I92" s="13">
        <v>0</v>
      </c>
      <c r="J92" s="13">
        <v>180790</v>
      </c>
      <c r="K92" s="13">
        <v>34</v>
      </c>
      <c r="L92" s="13">
        <v>36170</v>
      </c>
      <c r="M92" s="13">
        <v>986</v>
      </c>
      <c r="N92" s="13">
        <v>7158</v>
      </c>
      <c r="O92" s="13">
        <v>5655</v>
      </c>
      <c r="P92" s="13">
        <v>226007</v>
      </c>
      <c r="Q92" s="13">
        <v>2133335</v>
      </c>
      <c r="R92" s="13">
        <v>606534</v>
      </c>
      <c r="S92" s="13">
        <v>8962031</v>
      </c>
      <c r="T92" s="13">
        <v>8962261</v>
      </c>
    </row>
    <row r="93" spans="1:20" ht="12.75">
      <c r="A93" s="13">
        <v>204</v>
      </c>
      <c r="B93" s="13" t="s">
        <v>118</v>
      </c>
      <c r="C93" s="13">
        <v>7180</v>
      </c>
      <c r="D93" s="13">
        <v>2008</v>
      </c>
      <c r="E93" s="13">
        <v>2.1</v>
      </c>
      <c r="F93" s="13">
        <v>0</v>
      </c>
      <c r="G93" s="13">
        <v>122548</v>
      </c>
      <c r="H93" s="13">
        <v>37377</v>
      </c>
      <c r="I93" s="13">
        <v>0</v>
      </c>
      <c r="J93" s="13">
        <v>13320</v>
      </c>
      <c r="K93" s="13">
        <v>0</v>
      </c>
      <c r="L93" s="13">
        <v>0</v>
      </c>
      <c r="M93" s="13">
        <v>0</v>
      </c>
      <c r="N93" s="13">
        <v>39628</v>
      </c>
      <c r="O93" s="13">
        <v>3423</v>
      </c>
      <c r="P93" s="13">
        <v>0</v>
      </c>
      <c r="Q93" s="13">
        <v>216296</v>
      </c>
      <c r="R93" s="13">
        <v>68542</v>
      </c>
      <c r="S93" s="13">
        <v>962436</v>
      </c>
      <c r="T93" s="13">
        <v>782</v>
      </c>
    </row>
    <row r="94" spans="1:20" ht="12.75">
      <c r="A94" s="13">
        <v>205</v>
      </c>
      <c r="B94" s="13" t="s">
        <v>161</v>
      </c>
      <c r="C94" s="13">
        <v>7180</v>
      </c>
      <c r="D94" s="13">
        <v>2008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</row>
    <row r="95" spans="1:20" ht="12.75">
      <c r="A95" s="13">
        <v>206</v>
      </c>
      <c r="B95" s="13" t="s">
        <v>122</v>
      </c>
      <c r="C95" s="13">
        <v>7180</v>
      </c>
      <c r="D95" s="13">
        <v>2008</v>
      </c>
      <c r="E95" s="13">
        <v>11.82</v>
      </c>
      <c r="F95" s="13">
        <v>24633</v>
      </c>
      <c r="G95" s="13">
        <v>800965</v>
      </c>
      <c r="H95" s="13">
        <v>194572</v>
      </c>
      <c r="I95" s="13">
        <v>43501</v>
      </c>
      <c r="J95" s="13">
        <v>66800</v>
      </c>
      <c r="K95" s="13">
        <v>0</v>
      </c>
      <c r="L95" s="13">
        <v>10094</v>
      </c>
      <c r="M95" s="13">
        <v>131</v>
      </c>
      <c r="N95" s="13">
        <v>32923</v>
      </c>
      <c r="O95" s="13">
        <v>5808</v>
      </c>
      <c r="P95" s="13">
        <v>388</v>
      </c>
      <c r="Q95" s="13">
        <v>1154406</v>
      </c>
      <c r="R95" s="13">
        <v>416038</v>
      </c>
      <c r="S95" s="13">
        <v>1741306</v>
      </c>
      <c r="T95" s="13">
        <v>830296</v>
      </c>
    </row>
    <row r="96" spans="1:20" ht="12.75">
      <c r="A96" s="13">
        <v>207</v>
      </c>
      <c r="B96" s="13" t="s">
        <v>121</v>
      </c>
      <c r="C96" s="13">
        <v>7180</v>
      </c>
      <c r="D96" s="13">
        <v>2008</v>
      </c>
      <c r="E96" s="13">
        <v>14.18</v>
      </c>
      <c r="F96" s="13">
        <v>32654</v>
      </c>
      <c r="G96" s="13">
        <v>902723</v>
      </c>
      <c r="H96" s="13">
        <v>214070</v>
      </c>
      <c r="I96" s="13">
        <v>121494</v>
      </c>
      <c r="J96" s="13">
        <v>137506</v>
      </c>
      <c r="K96" s="13">
        <v>0</v>
      </c>
      <c r="L96" s="13">
        <v>48282</v>
      </c>
      <c r="M96" s="13">
        <v>17790</v>
      </c>
      <c r="N96" s="13">
        <v>16085</v>
      </c>
      <c r="O96" s="13">
        <v>1400</v>
      </c>
      <c r="P96" s="13">
        <v>107</v>
      </c>
      <c r="Q96" s="13">
        <v>1459243</v>
      </c>
      <c r="R96" s="13">
        <v>651885</v>
      </c>
      <c r="S96" s="13">
        <v>11447143</v>
      </c>
      <c r="T96" s="13">
        <v>9633586</v>
      </c>
    </row>
    <row r="97" spans="1:20" ht="12.75">
      <c r="A97" s="13">
        <v>208</v>
      </c>
      <c r="B97" s="13" t="s">
        <v>128</v>
      </c>
      <c r="C97" s="13">
        <v>7180</v>
      </c>
      <c r="D97" s="13">
        <v>2008</v>
      </c>
      <c r="E97" s="13">
        <v>15.44</v>
      </c>
      <c r="F97" s="13">
        <v>107207</v>
      </c>
      <c r="G97" s="13">
        <v>1008982</v>
      </c>
      <c r="H97" s="13">
        <v>215958</v>
      </c>
      <c r="I97" s="13">
        <v>428343</v>
      </c>
      <c r="J97" s="13">
        <v>272212</v>
      </c>
      <c r="K97" s="13">
        <v>0</v>
      </c>
      <c r="L97" s="13">
        <v>54248</v>
      </c>
      <c r="M97" s="13">
        <v>0</v>
      </c>
      <c r="N97" s="13">
        <v>321046</v>
      </c>
      <c r="O97" s="13">
        <v>1318</v>
      </c>
      <c r="P97" s="13">
        <v>0</v>
      </c>
      <c r="Q97" s="13">
        <v>2302107</v>
      </c>
      <c r="R97" s="13">
        <v>957460</v>
      </c>
      <c r="S97" s="13">
        <v>15827601</v>
      </c>
      <c r="T97" s="13">
        <v>12584002</v>
      </c>
    </row>
    <row r="98" spans="1:4" ht="12.75">
      <c r="A98" s="13">
        <v>209</v>
      </c>
      <c r="B98" s="13" t="s">
        <v>166</v>
      </c>
      <c r="D98" s="13">
        <v>2008</v>
      </c>
    </row>
    <row r="99" spans="1:20" ht="12.75">
      <c r="A99" s="13">
        <v>904</v>
      </c>
      <c r="B99" s="13" t="s">
        <v>139</v>
      </c>
      <c r="C99" s="13">
        <v>7180</v>
      </c>
      <c r="D99" s="13">
        <v>2008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</row>
    <row r="100" spans="1:20" ht="12.75">
      <c r="A100" s="13">
        <v>915</v>
      </c>
      <c r="B100" s="13" t="s">
        <v>146</v>
      </c>
      <c r="C100" s="13">
        <v>7180</v>
      </c>
      <c r="D100" s="13">
        <v>2008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</row>
    <row r="101" spans="1:20" ht="12.75">
      <c r="A101" s="13">
        <v>919</v>
      </c>
      <c r="B101" s="13" t="s">
        <v>164</v>
      </c>
      <c r="C101" s="13">
        <v>7180</v>
      </c>
      <c r="D101" s="13">
        <v>2008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</row>
    <row r="103" spans="1:41" ht="12.75">
      <c r="A103" s="11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ht="12.75">
      <c r="A104" s="12" t="s">
        <v>21</v>
      </c>
      <c r="B104" s="12" t="s">
        <v>49</v>
      </c>
      <c r="C104" s="12" t="s">
        <v>50</v>
      </c>
      <c r="D104" s="12" t="s">
        <v>51</v>
      </c>
      <c r="E104" s="12" t="s">
        <v>52</v>
      </c>
      <c r="F104" s="12" t="s">
        <v>53</v>
      </c>
      <c r="G104" s="12" t="s">
        <v>54</v>
      </c>
      <c r="H104" s="12" t="s">
        <v>55</v>
      </c>
      <c r="I104" s="12" t="s">
        <v>56</v>
      </c>
      <c r="J104" s="12" t="s">
        <v>57</v>
      </c>
      <c r="K104" s="12" t="s">
        <v>58</v>
      </c>
      <c r="L104" s="12" t="s">
        <v>59</v>
      </c>
      <c r="M104" s="12" t="s">
        <v>60</v>
      </c>
      <c r="N104" s="12" t="s">
        <v>61</v>
      </c>
      <c r="O104" s="12" t="s">
        <v>62</v>
      </c>
      <c r="P104" s="12" t="s">
        <v>63</v>
      </c>
      <c r="Q104" s="12" t="s">
        <v>64</v>
      </c>
      <c r="R104" s="12" t="s">
        <v>65</v>
      </c>
      <c r="S104" s="12" t="s">
        <v>66</v>
      </c>
      <c r="T104" s="12" t="s">
        <v>67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ht="12.75">
      <c r="A105">
        <v>1</v>
      </c>
      <c r="B105" t="s">
        <v>138</v>
      </c>
      <c r="C105" s="14">
        <v>7180</v>
      </c>
      <c r="D105" s="14">
        <v>2009</v>
      </c>
      <c r="E105" s="19">
        <v>56</v>
      </c>
      <c r="F105" s="20">
        <v>123993</v>
      </c>
      <c r="G105" s="20">
        <v>4583588</v>
      </c>
      <c r="H105" s="20">
        <v>1774816</v>
      </c>
      <c r="I105" s="20">
        <v>111660</v>
      </c>
      <c r="J105" s="20">
        <v>625158</v>
      </c>
      <c r="K105" s="20">
        <v>4685</v>
      </c>
      <c r="L105" s="20">
        <v>26868</v>
      </c>
      <c r="M105" s="20">
        <v>41609</v>
      </c>
      <c r="N105" s="20">
        <v>129560</v>
      </c>
      <c r="O105" s="20">
        <v>54796</v>
      </c>
      <c r="P105" s="20">
        <v>0</v>
      </c>
      <c r="Q105" s="20">
        <v>7352740</v>
      </c>
      <c r="R105" s="20">
        <v>2844575</v>
      </c>
      <c r="S105" s="20">
        <v>17779600</v>
      </c>
      <c r="T105" s="20">
        <v>16417806</v>
      </c>
      <c r="V105"/>
      <c r="W105"/>
      <c r="X105"/>
      <c r="Y105"/>
      <c r="Z105" s="16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22" ht="12.75">
      <c r="A106">
        <v>3</v>
      </c>
      <c r="B106" t="s">
        <v>160</v>
      </c>
      <c r="C106" s="14">
        <v>7180</v>
      </c>
      <c r="D106" s="14">
        <v>2009</v>
      </c>
      <c r="E106" s="21">
        <v>19</v>
      </c>
      <c r="F106" s="22">
        <v>42920</v>
      </c>
      <c r="G106" s="22">
        <v>1502560</v>
      </c>
      <c r="H106" s="22">
        <v>570595</v>
      </c>
      <c r="I106" s="22">
        <v>52130</v>
      </c>
      <c r="J106" s="22">
        <v>254991</v>
      </c>
      <c r="K106" s="22">
        <v>912</v>
      </c>
      <c r="L106" s="22">
        <v>3784</v>
      </c>
      <c r="M106" s="22">
        <v>14130</v>
      </c>
      <c r="N106" s="22">
        <v>105402</v>
      </c>
      <c r="O106" s="22">
        <v>4444</v>
      </c>
      <c r="P106" s="22">
        <v>0</v>
      </c>
      <c r="Q106" s="22">
        <v>2508948</v>
      </c>
      <c r="R106" s="22">
        <v>837383</v>
      </c>
      <c r="S106" s="22">
        <v>5487612</v>
      </c>
      <c r="T106" s="22">
        <v>5199587</v>
      </c>
      <c r="V106"/>
    </row>
    <row r="107" spans="1:41" ht="12.75">
      <c r="A107">
        <v>8</v>
      </c>
      <c r="B107" t="s">
        <v>145</v>
      </c>
      <c r="C107" s="14">
        <v>7180</v>
      </c>
      <c r="D107" s="14">
        <v>2009</v>
      </c>
      <c r="E107" s="19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V107"/>
      <c r="W107"/>
      <c r="X107"/>
      <c r="Y107"/>
      <c r="Z107" s="16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ht="12.75">
      <c r="A108">
        <v>10</v>
      </c>
      <c r="B108" t="s">
        <v>112</v>
      </c>
      <c r="C108" s="14">
        <v>7180</v>
      </c>
      <c r="D108" s="14">
        <v>2009</v>
      </c>
      <c r="E108" s="19">
        <v>20.51</v>
      </c>
      <c r="F108" s="20">
        <v>20089</v>
      </c>
      <c r="G108" s="20">
        <v>1616490</v>
      </c>
      <c r="H108" s="20">
        <v>304104</v>
      </c>
      <c r="I108" s="20">
        <v>0</v>
      </c>
      <c r="J108" s="20">
        <v>249448</v>
      </c>
      <c r="K108" s="20">
        <v>1612</v>
      </c>
      <c r="L108" s="20">
        <v>0</v>
      </c>
      <c r="M108" s="20">
        <v>13707</v>
      </c>
      <c r="N108" s="20">
        <v>93316</v>
      </c>
      <c r="O108" s="20">
        <v>86152</v>
      </c>
      <c r="P108" s="20">
        <v>0</v>
      </c>
      <c r="Q108" s="20">
        <v>2364829</v>
      </c>
      <c r="R108" s="20">
        <v>495828</v>
      </c>
      <c r="S108" s="20">
        <v>4138808</v>
      </c>
      <c r="T108" s="20">
        <v>4004500</v>
      </c>
      <c r="V108"/>
      <c r="W108"/>
      <c r="X108"/>
      <c r="Y108"/>
      <c r="Z108" s="16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ht="12.75">
      <c r="A109">
        <v>14</v>
      </c>
      <c r="B109" t="s">
        <v>159</v>
      </c>
      <c r="C109" s="14">
        <v>7180</v>
      </c>
      <c r="D109" s="14">
        <v>2009</v>
      </c>
      <c r="E109" s="19">
        <v>60.02</v>
      </c>
      <c r="F109" s="20">
        <v>42722</v>
      </c>
      <c r="G109" s="20">
        <v>4018067</v>
      </c>
      <c r="H109" s="20">
        <v>1135421</v>
      </c>
      <c r="I109" s="20">
        <v>0</v>
      </c>
      <c r="J109" s="20">
        <v>1964078</v>
      </c>
      <c r="K109" s="20">
        <v>0</v>
      </c>
      <c r="L109" s="20">
        <v>392810</v>
      </c>
      <c r="M109" s="20">
        <v>52490</v>
      </c>
      <c r="N109" s="20">
        <v>232949</v>
      </c>
      <c r="O109" s="20">
        <v>94417</v>
      </c>
      <c r="P109" s="20">
        <v>0</v>
      </c>
      <c r="Q109" s="20">
        <v>7890232</v>
      </c>
      <c r="R109" s="20">
        <v>5995594</v>
      </c>
      <c r="S109" s="20">
        <v>24099755</v>
      </c>
      <c r="T109" s="20">
        <v>23249251</v>
      </c>
      <c r="V109"/>
      <c r="W109"/>
      <c r="X109"/>
      <c r="Y109"/>
      <c r="Z109" s="16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ht="12.75">
      <c r="A110">
        <v>20</v>
      </c>
      <c r="B110" t="s">
        <v>82</v>
      </c>
      <c r="C110" s="14">
        <v>7180</v>
      </c>
      <c r="D110" s="14">
        <v>2009</v>
      </c>
      <c r="E110" s="19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V110"/>
      <c r="W110"/>
      <c r="X110"/>
      <c r="Y110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ht="12.75">
      <c r="A111">
        <v>21</v>
      </c>
      <c r="B111" t="s">
        <v>92</v>
      </c>
      <c r="C111" s="14">
        <v>7180</v>
      </c>
      <c r="D111" s="14">
        <v>2009</v>
      </c>
      <c r="E111" s="19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372</v>
      </c>
      <c r="S111" s="20">
        <v>5901</v>
      </c>
      <c r="T111" s="20">
        <v>3985</v>
      </c>
      <c r="V111"/>
      <c r="W111"/>
      <c r="X111"/>
      <c r="Y111"/>
      <c r="Z111" s="16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22" ht="12.75">
      <c r="A112">
        <v>22</v>
      </c>
      <c r="B112" t="s">
        <v>90</v>
      </c>
      <c r="C112" s="14">
        <v>7180</v>
      </c>
      <c r="D112" s="14">
        <v>2009</v>
      </c>
      <c r="E112" s="19">
        <v>7.22</v>
      </c>
      <c r="F112" s="20">
        <v>28008</v>
      </c>
      <c r="G112" s="20">
        <v>521994</v>
      </c>
      <c r="H112" s="20">
        <v>143328</v>
      </c>
      <c r="I112" s="20">
        <v>75256</v>
      </c>
      <c r="J112" s="20">
        <v>49020</v>
      </c>
      <c r="K112" s="20">
        <v>0</v>
      </c>
      <c r="L112" s="20">
        <v>7236</v>
      </c>
      <c r="M112" s="20">
        <v>1298</v>
      </c>
      <c r="N112" s="20">
        <v>23635</v>
      </c>
      <c r="O112" s="20">
        <v>1496</v>
      </c>
      <c r="P112" s="20">
        <v>0</v>
      </c>
      <c r="Q112" s="20">
        <v>823263</v>
      </c>
      <c r="R112" s="20">
        <v>429252</v>
      </c>
      <c r="S112" s="20">
        <v>4601043</v>
      </c>
      <c r="T112" s="20">
        <v>2618749</v>
      </c>
      <c r="V112"/>
    </row>
    <row r="113" spans="1:41" ht="12.75">
      <c r="A113">
        <v>23</v>
      </c>
      <c r="B113" t="s">
        <v>137</v>
      </c>
      <c r="C113" s="14">
        <v>7180</v>
      </c>
      <c r="D113" s="14">
        <v>2009</v>
      </c>
      <c r="E113" s="19">
        <v>8.33</v>
      </c>
      <c r="F113" s="20">
        <v>24072</v>
      </c>
      <c r="G113" s="20">
        <v>432274</v>
      </c>
      <c r="H113" s="20">
        <v>101420</v>
      </c>
      <c r="I113" s="20">
        <v>992</v>
      </c>
      <c r="J113" s="20">
        <v>46815</v>
      </c>
      <c r="K113" s="20">
        <v>0</v>
      </c>
      <c r="L113" s="20">
        <v>1736</v>
      </c>
      <c r="M113" s="20">
        <v>9306</v>
      </c>
      <c r="N113" s="20">
        <v>27733</v>
      </c>
      <c r="O113" s="20">
        <v>27776</v>
      </c>
      <c r="P113" s="20">
        <v>0</v>
      </c>
      <c r="Q113" s="20">
        <v>648052</v>
      </c>
      <c r="R113" s="20">
        <v>321584</v>
      </c>
      <c r="S113" s="20">
        <v>1672997</v>
      </c>
      <c r="T113" s="20">
        <v>477726</v>
      </c>
      <c r="V113"/>
      <c r="W113"/>
      <c r="X113"/>
      <c r="Y113"/>
      <c r="Z113" s="16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ht="12.75">
      <c r="A114">
        <v>26</v>
      </c>
      <c r="B114" t="s">
        <v>97</v>
      </c>
      <c r="C114" s="14">
        <v>7180</v>
      </c>
      <c r="D114" s="14">
        <v>2009</v>
      </c>
      <c r="E114" s="19">
        <v>15.41</v>
      </c>
      <c r="F114" s="20">
        <v>19658</v>
      </c>
      <c r="G114" s="20">
        <v>1048907</v>
      </c>
      <c r="H114" s="20">
        <v>256887</v>
      </c>
      <c r="I114" s="20">
        <v>0</v>
      </c>
      <c r="J114" s="20">
        <v>101885</v>
      </c>
      <c r="K114" s="20">
        <v>0</v>
      </c>
      <c r="L114" s="20">
        <v>0</v>
      </c>
      <c r="M114" s="20">
        <v>2241</v>
      </c>
      <c r="N114" s="20">
        <v>66441</v>
      </c>
      <c r="O114" s="20">
        <v>3050</v>
      </c>
      <c r="P114" s="20">
        <v>0</v>
      </c>
      <c r="Q114" s="20">
        <v>1479411</v>
      </c>
      <c r="R114" s="20">
        <v>916515</v>
      </c>
      <c r="S114" s="20">
        <v>10669303</v>
      </c>
      <c r="T114" s="20">
        <v>9329939</v>
      </c>
      <c r="V114"/>
      <c r="W114"/>
      <c r="X114"/>
      <c r="Y114"/>
      <c r="Z114" s="16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ht="12.75">
      <c r="A115">
        <v>29</v>
      </c>
      <c r="B115" t="s">
        <v>84</v>
      </c>
      <c r="C115" s="14">
        <v>7180</v>
      </c>
      <c r="D115" s="14">
        <v>2009</v>
      </c>
      <c r="E115" s="19">
        <v>75.33</v>
      </c>
      <c r="F115" s="20">
        <v>40111</v>
      </c>
      <c r="G115" s="20">
        <v>5038588</v>
      </c>
      <c r="H115" s="20">
        <v>1247123</v>
      </c>
      <c r="I115" s="20">
        <v>0</v>
      </c>
      <c r="J115" s="20">
        <v>846053</v>
      </c>
      <c r="K115" s="20">
        <v>11901</v>
      </c>
      <c r="L115" s="20">
        <v>3212</v>
      </c>
      <c r="M115" s="20">
        <v>19120</v>
      </c>
      <c r="N115" s="20">
        <v>252674</v>
      </c>
      <c r="O115" s="20">
        <v>1908</v>
      </c>
      <c r="P115" s="20">
        <v>0</v>
      </c>
      <c r="Q115" s="20">
        <v>7420579</v>
      </c>
      <c r="R115" s="20">
        <v>4939260</v>
      </c>
      <c r="S115" s="20">
        <v>24551742</v>
      </c>
      <c r="T115" s="20">
        <v>23545416</v>
      </c>
      <c r="V115"/>
      <c r="W115"/>
      <c r="X115"/>
      <c r="Y115"/>
      <c r="Z115" s="16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 ht="12.75">
      <c r="A116">
        <v>32</v>
      </c>
      <c r="B116" t="s">
        <v>102</v>
      </c>
      <c r="C116" s="14">
        <v>7180</v>
      </c>
      <c r="D116" s="14">
        <v>2009</v>
      </c>
      <c r="E116" s="21">
        <v>24</v>
      </c>
      <c r="F116" s="23">
        <v>147710</v>
      </c>
      <c r="G116" s="23">
        <v>1691058</v>
      </c>
      <c r="H116" s="23">
        <v>428725</v>
      </c>
      <c r="I116" s="23">
        <v>28110</v>
      </c>
      <c r="J116" s="23">
        <v>471267</v>
      </c>
      <c r="K116" s="23">
        <v>1693</v>
      </c>
      <c r="L116" s="23">
        <v>722</v>
      </c>
      <c r="M116" s="23">
        <v>9249</v>
      </c>
      <c r="N116" s="23">
        <v>182791</v>
      </c>
      <c r="O116" s="23">
        <v>3904</v>
      </c>
      <c r="P116" s="23">
        <v>0</v>
      </c>
      <c r="Q116" s="23">
        <v>2817519</v>
      </c>
      <c r="R116" s="23">
        <v>1212228</v>
      </c>
      <c r="S116" s="23">
        <v>28345270</v>
      </c>
      <c r="T116" s="23">
        <v>24916466</v>
      </c>
      <c r="V116"/>
      <c r="W116"/>
      <c r="X116"/>
      <c r="Y116"/>
      <c r="Z116" s="1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ht="12.75">
      <c r="A117">
        <v>35</v>
      </c>
      <c r="B117" t="s">
        <v>143</v>
      </c>
      <c r="C117" s="14">
        <v>7180</v>
      </c>
      <c r="D117" s="14">
        <v>2009</v>
      </c>
      <c r="E117" s="19">
        <v>4.48</v>
      </c>
      <c r="F117" s="20">
        <v>65384</v>
      </c>
      <c r="G117" s="20">
        <v>351674</v>
      </c>
      <c r="H117" s="20">
        <v>70622</v>
      </c>
      <c r="I117" s="20">
        <v>0</v>
      </c>
      <c r="J117" s="20">
        <v>27712</v>
      </c>
      <c r="K117" s="20">
        <v>0</v>
      </c>
      <c r="L117" s="20">
        <v>4765</v>
      </c>
      <c r="M117" s="20">
        <v>0</v>
      </c>
      <c r="N117" s="20">
        <v>19740</v>
      </c>
      <c r="O117" s="20">
        <v>827</v>
      </c>
      <c r="P117" s="20">
        <v>0</v>
      </c>
      <c r="Q117" s="20">
        <v>475340</v>
      </c>
      <c r="R117" s="20">
        <v>301831</v>
      </c>
      <c r="S117" s="20">
        <v>1515410</v>
      </c>
      <c r="T117" s="20">
        <v>1257402</v>
      </c>
      <c r="V117"/>
      <c r="W117"/>
      <c r="X117"/>
      <c r="Y117"/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ht="12.75">
      <c r="A118">
        <v>37</v>
      </c>
      <c r="B118" t="s">
        <v>76</v>
      </c>
      <c r="C118" s="14">
        <v>7180</v>
      </c>
      <c r="D118" s="14">
        <v>2009</v>
      </c>
      <c r="E118" s="19">
        <v>33.58</v>
      </c>
      <c r="F118" s="20">
        <v>136905</v>
      </c>
      <c r="G118" s="20">
        <v>2130203</v>
      </c>
      <c r="H118" s="20">
        <v>512290</v>
      </c>
      <c r="I118" s="20">
        <v>0</v>
      </c>
      <c r="J118" s="20">
        <v>593890</v>
      </c>
      <c r="K118" s="20">
        <v>0</v>
      </c>
      <c r="L118" s="20">
        <v>69016</v>
      </c>
      <c r="M118" s="20">
        <v>118900</v>
      </c>
      <c r="N118" s="20">
        <v>67346</v>
      </c>
      <c r="O118" s="20">
        <v>116</v>
      </c>
      <c r="P118" s="20">
        <v>0</v>
      </c>
      <c r="Q118" s="20">
        <v>3491761</v>
      </c>
      <c r="R118" s="20">
        <v>1363400</v>
      </c>
      <c r="S118" s="20">
        <v>7880893</v>
      </c>
      <c r="T118" s="20">
        <v>6208324</v>
      </c>
      <c r="V118"/>
      <c r="W118"/>
      <c r="X118"/>
      <c r="Y118"/>
      <c r="Z118" s="16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ht="12.75">
      <c r="A119">
        <v>38</v>
      </c>
      <c r="B119" t="s">
        <v>132</v>
      </c>
      <c r="C119" s="14">
        <v>7180</v>
      </c>
      <c r="D119" s="14">
        <v>2009</v>
      </c>
      <c r="E119" s="21">
        <v>8.7</v>
      </c>
      <c r="F119" s="22">
        <v>10637</v>
      </c>
      <c r="G119" s="22">
        <v>520145</v>
      </c>
      <c r="H119" s="22">
        <v>151267</v>
      </c>
      <c r="I119" s="22">
        <v>15507</v>
      </c>
      <c r="J119" s="22">
        <v>146441</v>
      </c>
      <c r="K119" s="22">
        <v>0</v>
      </c>
      <c r="L119" s="22">
        <v>13032</v>
      </c>
      <c r="M119" s="22">
        <v>10307</v>
      </c>
      <c r="N119" s="22">
        <v>20217</v>
      </c>
      <c r="O119" s="22">
        <v>17030</v>
      </c>
      <c r="P119" s="22">
        <v>0</v>
      </c>
      <c r="Q119" s="22">
        <v>893946</v>
      </c>
      <c r="R119" s="22">
        <v>223750</v>
      </c>
      <c r="S119" s="22">
        <v>1547170</v>
      </c>
      <c r="T119" s="22">
        <v>1133949</v>
      </c>
      <c r="V119"/>
      <c r="W119"/>
      <c r="X119"/>
      <c r="Y119"/>
      <c r="Z119" s="16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22" ht="12.75">
      <c r="A120">
        <v>39</v>
      </c>
      <c r="B120" t="s">
        <v>86</v>
      </c>
      <c r="C120" s="14">
        <v>7180</v>
      </c>
      <c r="D120" s="14">
        <v>2009</v>
      </c>
      <c r="E120" s="19">
        <v>11.5</v>
      </c>
      <c r="F120" s="20">
        <v>1333486</v>
      </c>
      <c r="G120" s="20">
        <v>691264</v>
      </c>
      <c r="H120" s="20">
        <v>112743</v>
      </c>
      <c r="I120" s="20">
        <v>166500</v>
      </c>
      <c r="J120" s="20">
        <v>164578</v>
      </c>
      <c r="K120" s="20">
        <v>3751</v>
      </c>
      <c r="L120" s="20">
        <v>15309</v>
      </c>
      <c r="M120" s="20">
        <v>5064</v>
      </c>
      <c r="N120" s="20">
        <v>47222</v>
      </c>
      <c r="O120" s="20">
        <v>1569</v>
      </c>
      <c r="P120" s="20">
        <v>0</v>
      </c>
      <c r="Q120" s="20">
        <v>1208000</v>
      </c>
      <c r="R120" s="20">
        <v>602032</v>
      </c>
      <c r="S120" s="20">
        <v>10153733</v>
      </c>
      <c r="T120" s="20">
        <v>6988879</v>
      </c>
      <c r="V120"/>
    </row>
    <row r="121" spans="1:41" ht="12.75">
      <c r="A121">
        <v>43</v>
      </c>
      <c r="B121" t="s">
        <v>113</v>
      </c>
      <c r="C121" s="14">
        <v>7180</v>
      </c>
      <c r="D121" s="14">
        <v>2009</v>
      </c>
      <c r="E121" s="19">
        <v>6.68</v>
      </c>
      <c r="F121" s="20">
        <v>9687</v>
      </c>
      <c r="G121" s="20">
        <v>443458</v>
      </c>
      <c r="H121" s="20">
        <v>149245</v>
      </c>
      <c r="I121" s="20">
        <v>16545</v>
      </c>
      <c r="J121" s="20">
        <v>86732</v>
      </c>
      <c r="K121" s="20">
        <v>0</v>
      </c>
      <c r="L121" s="20">
        <v>2176</v>
      </c>
      <c r="M121" s="20">
        <v>3905</v>
      </c>
      <c r="N121" s="20">
        <v>34646</v>
      </c>
      <c r="O121" s="20">
        <v>2570</v>
      </c>
      <c r="P121" s="20">
        <v>0</v>
      </c>
      <c r="Q121" s="20">
        <v>739277</v>
      </c>
      <c r="R121" s="20">
        <v>320590</v>
      </c>
      <c r="S121" s="20">
        <v>2469761</v>
      </c>
      <c r="T121" s="20">
        <v>1326172</v>
      </c>
      <c r="V121"/>
      <c r="W121"/>
      <c r="X121"/>
      <c r="Y121"/>
      <c r="Z121" s="16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ht="12.75">
      <c r="A122">
        <v>45</v>
      </c>
      <c r="B122" t="s">
        <v>141</v>
      </c>
      <c r="C122" s="14">
        <v>7180</v>
      </c>
      <c r="D122" s="14">
        <v>2009</v>
      </c>
      <c r="E122" s="19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V122"/>
      <c r="W122"/>
      <c r="X122"/>
      <c r="Y122"/>
      <c r="Z122" s="16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22" ht="12.75">
      <c r="A123">
        <v>46</v>
      </c>
      <c r="B123" t="s">
        <v>98</v>
      </c>
      <c r="C123" s="14">
        <v>7180</v>
      </c>
      <c r="D123" s="14">
        <v>2009</v>
      </c>
      <c r="E123" s="19">
        <v>3.15</v>
      </c>
      <c r="F123" s="20">
        <v>2981</v>
      </c>
      <c r="G123" s="20">
        <v>232445</v>
      </c>
      <c r="H123" s="20">
        <v>45514</v>
      </c>
      <c r="I123" s="20">
        <v>0</v>
      </c>
      <c r="J123" s="20">
        <v>36777</v>
      </c>
      <c r="K123" s="20">
        <v>0</v>
      </c>
      <c r="L123" s="20">
        <v>3946</v>
      </c>
      <c r="M123" s="20">
        <v>8733</v>
      </c>
      <c r="N123" s="20">
        <v>9806</v>
      </c>
      <c r="O123" s="20">
        <v>12061</v>
      </c>
      <c r="P123" s="20">
        <v>0</v>
      </c>
      <c r="Q123" s="20">
        <v>349282</v>
      </c>
      <c r="R123" s="20">
        <v>104222</v>
      </c>
      <c r="S123" s="20">
        <v>492928</v>
      </c>
      <c r="T123" s="20">
        <v>346734</v>
      </c>
      <c r="V123"/>
    </row>
    <row r="124" spans="1:22" ht="12.75">
      <c r="A124">
        <v>50</v>
      </c>
      <c r="B124" t="s">
        <v>155</v>
      </c>
      <c r="C124" s="14">
        <v>7180</v>
      </c>
      <c r="D124" s="14">
        <v>2009</v>
      </c>
      <c r="E124" s="19">
        <v>32.84</v>
      </c>
      <c r="F124" s="20">
        <v>0</v>
      </c>
      <c r="G124" s="20">
        <v>2939767</v>
      </c>
      <c r="H124" s="20">
        <v>86695</v>
      </c>
      <c r="I124" s="20">
        <v>291656</v>
      </c>
      <c r="J124" s="20">
        <v>336598</v>
      </c>
      <c r="K124" s="20">
        <v>-22</v>
      </c>
      <c r="L124" s="20">
        <v>100575</v>
      </c>
      <c r="M124" s="20">
        <v>21879</v>
      </c>
      <c r="N124" s="20">
        <v>169027</v>
      </c>
      <c r="O124" s="20">
        <v>30308</v>
      </c>
      <c r="P124" s="20">
        <v>0</v>
      </c>
      <c r="Q124" s="20">
        <v>3976483</v>
      </c>
      <c r="R124" s="20">
        <v>2541264</v>
      </c>
      <c r="S124" s="20">
        <v>14760082</v>
      </c>
      <c r="T124" s="20">
        <v>7056122</v>
      </c>
      <c r="V124"/>
    </row>
    <row r="125" spans="1:41" ht="12.75">
      <c r="A125">
        <v>54</v>
      </c>
      <c r="B125" t="s">
        <v>144</v>
      </c>
      <c r="C125" s="14">
        <v>7180</v>
      </c>
      <c r="D125" s="14">
        <v>2009</v>
      </c>
      <c r="E125" s="19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V125"/>
      <c r="W125"/>
      <c r="X125"/>
      <c r="Y125"/>
      <c r="Z125" s="16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ht="12.75">
      <c r="A126">
        <v>56</v>
      </c>
      <c r="B126" t="s">
        <v>116</v>
      </c>
      <c r="C126" s="14">
        <v>7180</v>
      </c>
      <c r="D126" s="14">
        <v>2009</v>
      </c>
      <c r="E126" s="19">
        <v>1.94</v>
      </c>
      <c r="F126" s="20">
        <v>2208</v>
      </c>
      <c r="G126" s="20">
        <v>136442</v>
      </c>
      <c r="H126" s="20">
        <v>38614</v>
      </c>
      <c r="I126" s="20">
        <v>0</v>
      </c>
      <c r="J126" s="20">
        <v>26220</v>
      </c>
      <c r="K126" s="20">
        <v>0</v>
      </c>
      <c r="L126" s="20">
        <v>47315</v>
      </c>
      <c r="M126" s="20">
        <v>10583</v>
      </c>
      <c r="N126" s="20">
        <v>4417</v>
      </c>
      <c r="O126" s="20">
        <v>1800</v>
      </c>
      <c r="P126" s="20">
        <v>0</v>
      </c>
      <c r="Q126" s="20">
        <v>265391</v>
      </c>
      <c r="R126" s="20">
        <v>97343</v>
      </c>
      <c r="S126" s="20">
        <v>138288</v>
      </c>
      <c r="T126" s="20">
        <v>121338</v>
      </c>
      <c r="V126"/>
      <c r="W126"/>
      <c r="X126"/>
      <c r="Y126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</row>
    <row r="127" spans="1:41" ht="12.75">
      <c r="A127">
        <v>58</v>
      </c>
      <c r="B127" t="s">
        <v>117</v>
      </c>
      <c r="C127" s="14">
        <v>7180</v>
      </c>
      <c r="D127" s="14">
        <v>2009</v>
      </c>
      <c r="E127" s="19">
        <v>26.45</v>
      </c>
      <c r="F127" s="20">
        <v>44307</v>
      </c>
      <c r="G127" s="20">
        <v>1487046</v>
      </c>
      <c r="H127" s="20">
        <v>393548</v>
      </c>
      <c r="I127" s="20">
        <v>18600</v>
      </c>
      <c r="J127" s="20">
        <v>241869</v>
      </c>
      <c r="K127" s="20">
        <v>1260</v>
      </c>
      <c r="L127" s="20">
        <v>193767</v>
      </c>
      <c r="M127" s="20">
        <v>26461</v>
      </c>
      <c r="N127" s="20">
        <v>148707</v>
      </c>
      <c r="O127" s="20">
        <v>4770</v>
      </c>
      <c r="P127" s="20">
        <v>37377</v>
      </c>
      <c r="Q127" s="20">
        <v>2478651</v>
      </c>
      <c r="R127" s="20">
        <v>567261</v>
      </c>
      <c r="S127" s="20">
        <v>5238803</v>
      </c>
      <c r="T127" s="20">
        <v>4345624</v>
      </c>
      <c r="V127"/>
      <c r="W127"/>
      <c r="X127"/>
      <c r="Y127"/>
      <c r="Z127" s="16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 ht="12.75">
      <c r="A128">
        <v>63</v>
      </c>
      <c r="B128" t="s">
        <v>81</v>
      </c>
      <c r="C128" s="14">
        <v>7180</v>
      </c>
      <c r="D128" s="14">
        <v>2009</v>
      </c>
      <c r="E128" s="19">
        <v>11.21</v>
      </c>
      <c r="F128" s="20">
        <v>15528</v>
      </c>
      <c r="G128" s="20">
        <v>715184</v>
      </c>
      <c r="H128" s="20">
        <v>258182</v>
      </c>
      <c r="I128" s="20">
        <v>8900</v>
      </c>
      <c r="J128" s="20">
        <v>183869</v>
      </c>
      <c r="K128" s="20">
        <v>0</v>
      </c>
      <c r="L128" s="20">
        <v>47570</v>
      </c>
      <c r="M128" s="20">
        <v>48220</v>
      </c>
      <c r="N128" s="20">
        <v>30408</v>
      </c>
      <c r="O128" s="20">
        <v>0</v>
      </c>
      <c r="P128" s="20">
        <v>0</v>
      </c>
      <c r="Q128" s="20">
        <v>1292333</v>
      </c>
      <c r="R128" s="20">
        <v>523101</v>
      </c>
      <c r="S128" s="20">
        <v>3161129</v>
      </c>
      <c r="T128" s="20">
        <v>2912127</v>
      </c>
      <c r="V128"/>
      <c r="W128"/>
      <c r="X128"/>
      <c r="Y128"/>
      <c r="Z128" s="16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ht="12.75">
      <c r="A129">
        <v>78</v>
      </c>
      <c r="B129" t="s">
        <v>103</v>
      </c>
      <c r="C129" s="14">
        <v>7180</v>
      </c>
      <c r="D129" s="14">
        <v>2009</v>
      </c>
      <c r="E129" s="21">
        <v>7.73</v>
      </c>
      <c r="F129" s="22">
        <v>285248</v>
      </c>
      <c r="G129" s="22">
        <v>579392</v>
      </c>
      <c r="H129" s="22">
        <v>152245</v>
      </c>
      <c r="I129" s="22">
        <v>0</v>
      </c>
      <c r="J129" s="22">
        <v>65165</v>
      </c>
      <c r="K129" s="22">
        <v>0</v>
      </c>
      <c r="L129" s="22">
        <v>0</v>
      </c>
      <c r="M129" s="22">
        <v>8037</v>
      </c>
      <c r="N129" s="22">
        <v>9207</v>
      </c>
      <c r="O129" s="22">
        <v>2776</v>
      </c>
      <c r="P129" s="22">
        <v>0</v>
      </c>
      <c r="Q129" s="22">
        <v>816822</v>
      </c>
      <c r="R129" s="22">
        <v>193734</v>
      </c>
      <c r="S129" s="22">
        <v>853077</v>
      </c>
      <c r="T129" s="22">
        <v>685889</v>
      </c>
      <c r="V129"/>
      <c r="W129"/>
      <c r="X129"/>
      <c r="Y129"/>
      <c r="Z129" s="16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22" ht="12.75">
      <c r="A130">
        <v>79</v>
      </c>
      <c r="B130" t="s">
        <v>94</v>
      </c>
      <c r="C130" s="14">
        <v>7180</v>
      </c>
      <c r="D130" s="14">
        <v>2009</v>
      </c>
      <c r="E130" s="19">
        <v>2</v>
      </c>
      <c r="F130" s="20">
        <v>0</v>
      </c>
      <c r="G130" s="20">
        <v>118110</v>
      </c>
      <c r="H130" s="20">
        <v>27190</v>
      </c>
      <c r="I130" s="20">
        <v>406</v>
      </c>
      <c r="J130" s="20">
        <v>7497</v>
      </c>
      <c r="K130" s="20">
        <v>0</v>
      </c>
      <c r="L130" s="20">
        <v>5323</v>
      </c>
      <c r="M130" s="20">
        <v>0</v>
      </c>
      <c r="N130" s="20">
        <v>13754</v>
      </c>
      <c r="O130" s="20">
        <v>1580</v>
      </c>
      <c r="P130" s="20">
        <v>0</v>
      </c>
      <c r="Q130" s="20">
        <v>173860</v>
      </c>
      <c r="R130" s="20">
        <v>110799</v>
      </c>
      <c r="S130" s="20">
        <v>363379</v>
      </c>
      <c r="T130" s="20">
        <v>42361</v>
      </c>
      <c r="V130"/>
    </row>
    <row r="131" spans="1:41" ht="12.75">
      <c r="A131">
        <v>80</v>
      </c>
      <c r="B131" t="s">
        <v>148</v>
      </c>
      <c r="C131" s="14">
        <v>7180</v>
      </c>
      <c r="D131" s="14">
        <v>2009</v>
      </c>
      <c r="E131" s="19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V131"/>
      <c r="W131"/>
      <c r="X131"/>
      <c r="Y131"/>
      <c r="Z131" s="16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22" ht="12.75">
      <c r="A132">
        <v>81</v>
      </c>
      <c r="B132" t="s">
        <v>80</v>
      </c>
      <c r="C132" s="14">
        <v>7180</v>
      </c>
      <c r="D132" s="14">
        <v>2009</v>
      </c>
      <c r="E132" s="19">
        <v>18.12</v>
      </c>
      <c r="F132" s="20">
        <v>423948</v>
      </c>
      <c r="G132" s="20">
        <v>1186399</v>
      </c>
      <c r="H132" s="20">
        <v>323137</v>
      </c>
      <c r="I132" s="20">
        <v>15</v>
      </c>
      <c r="J132" s="20">
        <v>239045</v>
      </c>
      <c r="K132" s="20">
        <v>1944</v>
      </c>
      <c r="L132" s="20">
        <v>65134</v>
      </c>
      <c r="M132" s="20">
        <v>8409</v>
      </c>
      <c r="N132" s="20">
        <v>62537</v>
      </c>
      <c r="O132" s="20">
        <v>1383</v>
      </c>
      <c r="P132" s="20">
        <v>0</v>
      </c>
      <c r="Q132" s="20">
        <v>1888003</v>
      </c>
      <c r="R132" s="20">
        <v>1167554</v>
      </c>
      <c r="S132" s="20">
        <v>21227909</v>
      </c>
      <c r="T132" s="20">
        <v>20487208</v>
      </c>
      <c r="V132"/>
    </row>
    <row r="133" spans="1:41" ht="12.75">
      <c r="A133">
        <v>82</v>
      </c>
      <c r="B133" t="s">
        <v>79</v>
      </c>
      <c r="C133" s="14">
        <v>7180</v>
      </c>
      <c r="D133" s="14">
        <v>2009</v>
      </c>
      <c r="E133" s="19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56</v>
      </c>
      <c r="S133" s="20">
        <v>1134</v>
      </c>
      <c r="T133" s="20">
        <v>0</v>
      </c>
      <c r="V133"/>
      <c r="W133"/>
      <c r="X133"/>
      <c r="Y133"/>
      <c r="Z133" s="16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 ht="12.75">
      <c r="A134">
        <v>84</v>
      </c>
      <c r="B134" t="s">
        <v>152</v>
      </c>
      <c r="C134" s="14">
        <v>7180</v>
      </c>
      <c r="D134" s="14">
        <v>2009</v>
      </c>
      <c r="E134" s="19">
        <v>60.86</v>
      </c>
      <c r="F134" s="20">
        <v>113723</v>
      </c>
      <c r="G134" s="20">
        <v>4272818</v>
      </c>
      <c r="H134" s="20">
        <v>1236270</v>
      </c>
      <c r="I134" s="20">
        <v>12200</v>
      </c>
      <c r="J134" s="20">
        <v>693414</v>
      </c>
      <c r="K134" s="20">
        <v>114</v>
      </c>
      <c r="L134" s="20">
        <v>7978</v>
      </c>
      <c r="M134" s="20">
        <v>257474</v>
      </c>
      <c r="N134" s="20">
        <v>228769</v>
      </c>
      <c r="O134" s="20">
        <v>19165</v>
      </c>
      <c r="P134" s="20">
        <v>71364</v>
      </c>
      <c r="Q134" s="20">
        <v>6656838</v>
      </c>
      <c r="R134" s="20">
        <v>2577355</v>
      </c>
      <c r="S134" s="20">
        <v>34441970</v>
      </c>
      <c r="T134" s="20">
        <v>30436292</v>
      </c>
      <c r="V134"/>
      <c r="W134"/>
      <c r="X134"/>
      <c r="Y134"/>
      <c r="Z134" s="16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22" ht="12.75">
      <c r="A135">
        <v>85</v>
      </c>
      <c r="B135" t="s">
        <v>126</v>
      </c>
      <c r="C135" s="14">
        <v>7180</v>
      </c>
      <c r="D135" s="14">
        <v>2009</v>
      </c>
      <c r="E135" s="19">
        <v>3.95</v>
      </c>
      <c r="F135" s="20">
        <v>15552</v>
      </c>
      <c r="G135" s="20">
        <v>268419</v>
      </c>
      <c r="H135" s="20">
        <v>73042</v>
      </c>
      <c r="I135" s="20">
        <v>118161</v>
      </c>
      <c r="J135" s="20">
        <v>69133</v>
      </c>
      <c r="K135" s="20">
        <v>0</v>
      </c>
      <c r="L135" s="20">
        <v>390</v>
      </c>
      <c r="M135" s="20">
        <v>5996</v>
      </c>
      <c r="N135" s="20">
        <v>9464</v>
      </c>
      <c r="O135" s="20">
        <v>636</v>
      </c>
      <c r="P135" s="20">
        <v>0</v>
      </c>
      <c r="Q135" s="20">
        <v>545241</v>
      </c>
      <c r="R135" s="20">
        <v>174470</v>
      </c>
      <c r="S135" s="20">
        <v>1330814</v>
      </c>
      <c r="T135" s="20">
        <v>685994</v>
      </c>
      <c r="V135"/>
    </row>
    <row r="136" spans="1:22" ht="12.75">
      <c r="A136">
        <v>96</v>
      </c>
      <c r="B136" t="s">
        <v>104</v>
      </c>
      <c r="C136" s="14">
        <v>7180</v>
      </c>
      <c r="D136" s="14">
        <v>2009</v>
      </c>
      <c r="E136" s="19">
        <v>2.6</v>
      </c>
      <c r="F136" s="20">
        <v>763</v>
      </c>
      <c r="G136" s="20">
        <v>169243</v>
      </c>
      <c r="H136" s="20">
        <v>38255</v>
      </c>
      <c r="I136" s="20">
        <v>0</v>
      </c>
      <c r="J136" s="20">
        <v>18965</v>
      </c>
      <c r="K136" s="20">
        <v>232</v>
      </c>
      <c r="L136" s="20">
        <v>6524</v>
      </c>
      <c r="M136" s="20">
        <v>9442</v>
      </c>
      <c r="N136" s="20">
        <v>20966</v>
      </c>
      <c r="O136" s="20">
        <v>1545</v>
      </c>
      <c r="P136" s="20">
        <v>0</v>
      </c>
      <c r="Q136" s="20">
        <v>265172</v>
      </c>
      <c r="R136" s="20">
        <v>116858</v>
      </c>
      <c r="S136" s="20">
        <v>344364</v>
      </c>
      <c r="T136" s="20">
        <v>265818</v>
      </c>
      <c r="V136"/>
    </row>
    <row r="137" spans="1:41" ht="12.75">
      <c r="A137">
        <v>102</v>
      </c>
      <c r="B137" t="s">
        <v>162</v>
      </c>
      <c r="C137" s="14">
        <v>7180</v>
      </c>
      <c r="D137" s="14">
        <v>2009</v>
      </c>
      <c r="E137" s="19">
        <v>11.53</v>
      </c>
      <c r="F137" s="20">
        <v>49837</v>
      </c>
      <c r="G137" s="20">
        <v>949899</v>
      </c>
      <c r="H137" s="20">
        <v>249361</v>
      </c>
      <c r="I137" s="20">
        <v>0</v>
      </c>
      <c r="J137" s="20">
        <v>128520</v>
      </c>
      <c r="K137" s="20">
        <v>0</v>
      </c>
      <c r="L137" s="20">
        <v>0</v>
      </c>
      <c r="M137" s="20">
        <v>61272</v>
      </c>
      <c r="N137" s="20">
        <v>28341</v>
      </c>
      <c r="O137" s="20">
        <v>18883</v>
      </c>
      <c r="P137" s="20">
        <v>0</v>
      </c>
      <c r="Q137" s="20">
        <v>1436276</v>
      </c>
      <c r="R137" s="20">
        <v>498951</v>
      </c>
      <c r="S137" s="20">
        <v>7784255</v>
      </c>
      <c r="T137" s="20">
        <v>6986097</v>
      </c>
      <c r="V137"/>
      <c r="W137"/>
      <c r="X137"/>
      <c r="Y137"/>
      <c r="Z137" s="16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ht="12.75">
      <c r="A138">
        <v>104</v>
      </c>
      <c r="B138" t="s">
        <v>109</v>
      </c>
      <c r="C138" s="14">
        <v>7180</v>
      </c>
      <c r="D138" s="14">
        <v>2009</v>
      </c>
      <c r="E138" s="19">
        <v>6.81</v>
      </c>
      <c r="F138" s="20">
        <v>4710</v>
      </c>
      <c r="G138" s="20">
        <v>513741</v>
      </c>
      <c r="H138" s="20">
        <v>128971</v>
      </c>
      <c r="I138" s="20">
        <v>0</v>
      </c>
      <c r="J138" s="20">
        <v>56212</v>
      </c>
      <c r="K138" s="20">
        <v>0</v>
      </c>
      <c r="L138" s="20">
        <v>3202</v>
      </c>
      <c r="M138" s="20">
        <v>21501</v>
      </c>
      <c r="N138" s="20">
        <v>32279</v>
      </c>
      <c r="O138" s="20">
        <v>1128</v>
      </c>
      <c r="P138" s="20">
        <v>0</v>
      </c>
      <c r="Q138" s="20">
        <v>757034</v>
      </c>
      <c r="R138" s="20">
        <v>331954</v>
      </c>
      <c r="S138" s="20">
        <v>1891341</v>
      </c>
      <c r="T138" s="20">
        <v>1315715</v>
      </c>
      <c r="V138"/>
      <c r="W138"/>
      <c r="X138"/>
      <c r="Y138"/>
      <c r="Z138" s="16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</row>
    <row r="139" spans="1:41" ht="12.75">
      <c r="A139">
        <v>106</v>
      </c>
      <c r="B139" t="s">
        <v>72</v>
      </c>
      <c r="C139" s="14">
        <v>7180</v>
      </c>
      <c r="D139" s="14">
        <v>2009</v>
      </c>
      <c r="E139" s="19">
        <v>6.61</v>
      </c>
      <c r="F139" s="20">
        <v>26208</v>
      </c>
      <c r="G139" s="20">
        <v>481436</v>
      </c>
      <c r="H139" s="20">
        <v>102880</v>
      </c>
      <c r="I139" s="20">
        <v>0</v>
      </c>
      <c r="J139" s="20">
        <v>113873</v>
      </c>
      <c r="K139" s="20">
        <v>0</v>
      </c>
      <c r="L139" s="20">
        <v>61955</v>
      </c>
      <c r="M139" s="20">
        <v>17401</v>
      </c>
      <c r="N139" s="20">
        <v>19837</v>
      </c>
      <c r="O139" s="20">
        <v>1552</v>
      </c>
      <c r="P139" s="20">
        <v>0</v>
      </c>
      <c r="Q139" s="20">
        <v>798934</v>
      </c>
      <c r="R139" s="20">
        <v>331897</v>
      </c>
      <c r="S139" s="20">
        <v>1155330</v>
      </c>
      <c r="T139" s="20">
        <v>1038833</v>
      </c>
      <c r="V139"/>
      <c r="W139"/>
      <c r="X139"/>
      <c r="Y139"/>
      <c r="Z139" s="16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22" ht="12.75">
      <c r="A140">
        <v>107</v>
      </c>
      <c r="B140" t="s">
        <v>93</v>
      </c>
      <c r="C140" s="14">
        <v>7180</v>
      </c>
      <c r="D140" s="14">
        <v>2009</v>
      </c>
      <c r="E140" s="19">
        <v>0.97</v>
      </c>
      <c r="F140" s="20">
        <v>4526</v>
      </c>
      <c r="G140" s="20">
        <v>70743</v>
      </c>
      <c r="H140" s="20">
        <v>16019</v>
      </c>
      <c r="I140" s="20">
        <v>0</v>
      </c>
      <c r="J140" s="20">
        <v>33156</v>
      </c>
      <c r="K140" s="20">
        <v>0</v>
      </c>
      <c r="L140" s="20">
        <v>1224</v>
      </c>
      <c r="M140" s="20">
        <v>6666</v>
      </c>
      <c r="N140" s="20">
        <v>996</v>
      </c>
      <c r="O140" s="20">
        <v>374</v>
      </c>
      <c r="P140" s="20">
        <v>0</v>
      </c>
      <c r="Q140" s="20">
        <v>129178</v>
      </c>
      <c r="R140" s="20">
        <v>59873</v>
      </c>
      <c r="S140" s="20">
        <v>686500</v>
      </c>
      <c r="T140" s="20">
        <v>521273</v>
      </c>
      <c r="V140"/>
    </row>
    <row r="141" spans="1:41" ht="12.75">
      <c r="A141"/>
      <c r="B141"/>
      <c r="C141" s="14"/>
      <c r="D141" s="14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V141"/>
      <c r="W141"/>
      <c r="X141"/>
      <c r="Y141"/>
      <c r="Z141" s="16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ht="12.75">
      <c r="A142">
        <v>111</v>
      </c>
      <c r="B142" t="s">
        <v>142</v>
      </c>
      <c r="C142" s="14">
        <v>7180</v>
      </c>
      <c r="D142" s="14">
        <v>2009</v>
      </c>
      <c r="E142" s="19">
        <v>0.01</v>
      </c>
      <c r="F142" s="20">
        <v>0</v>
      </c>
      <c r="G142" s="20">
        <v>1114</v>
      </c>
      <c r="H142" s="20">
        <v>211</v>
      </c>
      <c r="I142" s="20">
        <v>0</v>
      </c>
      <c r="J142" s="20">
        <v>6704</v>
      </c>
      <c r="K142" s="20">
        <v>0</v>
      </c>
      <c r="L142" s="20">
        <v>18785</v>
      </c>
      <c r="M142" s="20">
        <v>2801</v>
      </c>
      <c r="N142" s="20">
        <v>0</v>
      </c>
      <c r="O142" s="20">
        <v>0</v>
      </c>
      <c r="P142" s="20">
        <v>0</v>
      </c>
      <c r="Q142" s="20">
        <v>29615</v>
      </c>
      <c r="R142" s="20">
        <v>18906</v>
      </c>
      <c r="S142" s="20">
        <v>173831</v>
      </c>
      <c r="T142" s="20">
        <v>134862</v>
      </c>
      <c r="V142"/>
      <c r="W142"/>
      <c r="X142"/>
      <c r="Y142"/>
      <c r="Z142" s="16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ht="12.75">
      <c r="A143">
        <v>125</v>
      </c>
      <c r="B143" t="s">
        <v>95</v>
      </c>
      <c r="C143" s="14">
        <v>7180</v>
      </c>
      <c r="D143" s="14">
        <v>2009</v>
      </c>
      <c r="E143" s="19">
        <v>2.83</v>
      </c>
      <c r="F143" s="20">
        <v>2843</v>
      </c>
      <c r="G143" s="20">
        <v>183195</v>
      </c>
      <c r="H143" s="20">
        <v>45516</v>
      </c>
      <c r="I143" s="20">
        <v>0</v>
      </c>
      <c r="J143" s="20">
        <v>34964</v>
      </c>
      <c r="K143" s="20">
        <v>0</v>
      </c>
      <c r="L143" s="20">
        <v>498</v>
      </c>
      <c r="M143" s="20">
        <v>0</v>
      </c>
      <c r="N143" s="20">
        <v>2176</v>
      </c>
      <c r="O143" s="20">
        <v>1164</v>
      </c>
      <c r="P143" s="20">
        <v>0</v>
      </c>
      <c r="Q143" s="20">
        <v>267513</v>
      </c>
      <c r="R143" s="20">
        <v>94930</v>
      </c>
      <c r="S143" s="20">
        <v>192665</v>
      </c>
      <c r="T143" s="20">
        <v>135893</v>
      </c>
      <c r="V143"/>
      <c r="W143"/>
      <c r="X143"/>
      <c r="Y143"/>
      <c r="Z143" s="16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 ht="12.75">
      <c r="A144">
        <v>126</v>
      </c>
      <c r="B144" t="s">
        <v>125</v>
      </c>
      <c r="C144" s="14">
        <v>7180</v>
      </c>
      <c r="D144" s="14">
        <v>2009</v>
      </c>
      <c r="E144" s="19">
        <v>14.19</v>
      </c>
      <c r="F144" s="20">
        <v>0</v>
      </c>
      <c r="G144" s="20">
        <v>930565</v>
      </c>
      <c r="H144" s="20">
        <v>293106</v>
      </c>
      <c r="I144" s="20">
        <v>15236</v>
      </c>
      <c r="J144" s="20">
        <v>167780</v>
      </c>
      <c r="K144" s="20">
        <v>1065</v>
      </c>
      <c r="L144" s="20">
        <v>257577</v>
      </c>
      <c r="M144" s="20">
        <v>37821</v>
      </c>
      <c r="N144" s="20">
        <v>25089</v>
      </c>
      <c r="O144" s="20">
        <v>5355</v>
      </c>
      <c r="P144" s="20">
        <v>0</v>
      </c>
      <c r="Q144" s="20">
        <v>1733594</v>
      </c>
      <c r="R144" s="20">
        <v>783140</v>
      </c>
      <c r="S144" s="20">
        <v>13802259</v>
      </c>
      <c r="T144" s="20">
        <v>13005489</v>
      </c>
      <c r="V144"/>
      <c r="W144"/>
      <c r="X144"/>
      <c r="Y144"/>
      <c r="Z144" s="16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ht="12.75">
      <c r="A145">
        <v>128</v>
      </c>
      <c r="B145" t="s">
        <v>136</v>
      </c>
      <c r="C145" s="14">
        <v>7180</v>
      </c>
      <c r="D145" s="14">
        <v>2009</v>
      </c>
      <c r="E145" s="19">
        <v>55.03</v>
      </c>
      <c r="F145" s="20">
        <v>49282</v>
      </c>
      <c r="G145" s="20">
        <v>3882384</v>
      </c>
      <c r="H145" s="20">
        <v>944820</v>
      </c>
      <c r="I145" s="20">
        <v>0</v>
      </c>
      <c r="J145" s="20">
        <v>1722822</v>
      </c>
      <c r="K145" s="20">
        <v>78</v>
      </c>
      <c r="L145" s="20">
        <v>37170</v>
      </c>
      <c r="M145" s="20">
        <v>388793</v>
      </c>
      <c r="N145" s="20">
        <v>239701</v>
      </c>
      <c r="O145" s="20">
        <v>11627</v>
      </c>
      <c r="P145" s="20">
        <v>128786</v>
      </c>
      <c r="Q145" s="20">
        <v>7098609</v>
      </c>
      <c r="R145" s="20">
        <v>2436607</v>
      </c>
      <c r="S145" s="20">
        <v>12440930</v>
      </c>
      <c r="T145" s="20">
        <v>9230800</v>
      </c>
      <c r="V145"/>
      <c r="W145"/>
      <c r="X145"/>
      <c r="Y145"/>
      <c r="Z145" s="16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ht="12.75">
      <c r="A146">
        <v>129</v>
      </c>
      <c r="B146" t="s">
        <v>156</v>
      </c>
      <c r="C146" s="14">
        <v>7180</v>
      </c>
      <c r="D146" s="14">
        <v>2009</v>
      </c>
      <c r="E146" s="19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V146"/>
      <c r="W146"/>
      <c r="X146"/>
      <c r="Y146"/>
      <c r="Z146" s="16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ht="12.75">
      <c r="A147">
        <v>130</v>
      </c>
      <c r="B147" t="s">
        <v>131</v>
      </c>
      <c r="C147" s="14">
        <v>7180</v>
      </c>
      <c r="D147" s="14">
        <v>2009</v>
      </c>
      <c r="E147" s="19">
        <v>13.32</v>
      </c>
      <c r="F147" s="20">
        <v>15099</v>
      </c>
      <c r="G147" s="20">
        <v>912391</v>
      </c>
      <c r="H147" s="20">
        <v>246378</v>
      </c>
      <c r="I147" s="20">
        <v>46395</v>
      </c>
      <c r="J147" s="20">
        <v>202268</v>
      </c>
      <c r="K147" s="20">
        <v>27</v>
      </c>
      <c r="L147" s="20">
        <v>3456</v>
      </c>
      <c r="M147" s="20">
        <v>9343</v>
      </c>
      <c r="N147" s="20">
        <v>21085</v>
      </c>
      <c r="O147" s="20">
        <v>125</v>
      </c>
      <c r="P147" s="20">
        <v>0</v>
      </c>
      <c r="Q147" s="20">
        <v>1441468</v>
      </c>
      <c r="R147" s="20">
        <v>524110</v>
      </c>
      <c r="S147" s="20">
        <v>5195724</v>
      </c>
      <c r="T147" s="20">
        <v>4376422</v>
      </c>
      <c r="V147"/>
      <c r="W147"/>
      <c r="X147"/>
      <c r="Y147"/>
      <c r="Z147" s="16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ht="12.75">
      <c r="A148">
        <v>131</v>
      </c>
      <c r="B148" t="s">
        <v>96</v>
      </c>
      <c r="C148" s="14">
        <v>7180</v>
      </c>
      <c r="D148" s="14">
        <v>2009</v>
      </c>
      <c r="E148" s="19">
        <v>25.19</v>
      </c>
      <c r="F148" s="20">
        <v>0</v>
      </c>
      <c r="G148" s="20">
        <v>1687914</v>
      </c>
      <c r="H148" s="20">
        <v>442611</v>
      </c>
      <c r="I148" s="20">
        <v>50519</v>
      </c>
      <c r="J148" s="20">
        <v>281279</v>
      </c>
      <c r="K148" s="20">
        <v>0</v>
      </c>
      <c r="L148" s="20">
        <v>3230</v>
      </c>
      <c r="M148" s="20">
        <v>47025</v>
      </c>
      <c r="N148" s="20">
        <v>187314</v>
      </c>
      <c r="O148" s="20">
        <v>9713</v>
      </c>
      <c r="P148" s="20">
        <v>0</v>
      </c>
      <c r="Q148" s="20">
        <v>2709605</v>
      </c>
      <c r="R148" s="20">
        <v>862197</v>
      </c>
      <c r="S148" s="20">
        <v>9537336</v>
      </c>
      <c r="T148" s="20">
        <v>8786195</v>
      </c>
      <c r="V148"/>
      <c r="W148"/>
      <c r="X148"/>
      <c r="Y148"/>
      <c r="Z148" s="16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ht="12.75">
      <c r="A149">
        <v>132</v>
      </c>
      <c r="B149" t="s">
        <v>101</v>
      </c>
      <c r="C149" s="14">
        <v>7180</v>
      </c>
      <c r="D149" s="14">
        <v>2009</v>
      </c>
      <c r="E149" s="19">
        <v>15.5</v>
      </c>
      <c r="F149" s="20">
        <v>77447</v>
      </c>
      <c r="G149" s="20">
        <v>980627</v>
      </c>
      <c r="H149" s="20">
        <v>241774</v>
      </c>
      <c r="I149" s="20">
        <v>14040</v>
      </c>
      <c r="J149" s="20">
        <v>127652</v>
      </c>
      <c r="K149" s="20">
        <v>492</v>
      </c>
      <c r="L149" s="20">
        <v>443</v>
      </c>
      <c r="M149" s="20">
        <v>15108</v>
      </c>
      <c r="N149" s="20">
        <v>98663</v>
      </c>
      <c r="O149" s="20">
        <v>4299</v>
      </c>
      <c r="P149" s="20">
        <v>-36</v>
      </c>
      <c r="Q149" s="20">
        <v>1483134</v>
      </c>
      <c r="R149" s="20">
        <v>927103</v>
      </c>
      <c r="S149" s="20">
        <v>12334560</v>
      </c>
      <c r="T149" s="20">
        <v>10098645</v>
      </c>
      <c r="V149"/>
      <c r="W149"/>
      <c r="X149"/>
      <c r="Y149"/>
      <c r="Z149" s="16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ht="12.75">
      <c r="A150">
        <v>134</v>
      </c>
      <c r="B150" t="s">
        <v>85</v>
      </c>
      <c r="C150" s="14">
        <v>7180</v>
      </c>
      <c r="D150" s="14">
        <v>2009</v>
      </c>
      <c r="E150" s="19">
        <v>9.38</v>
      </c>
      <c r="F150" s="20">
        <v>9332</v>
      </c>
      <c r="G150" s="20">
        <v>590167</v>
      </c>
      <c r="H150" s="20">
        <v>134695</v>
      </c>
      <c r="I150" s="20">
        <v>7711</v>
      </c>
      <c r="J150" s="20">
        <v>68786</v>
      </c>
      <c r="K150" s="20">
        <v>1322</v>
      </c>
      <c r="L150" s="20">
        <v>15426</v>
      </c>
      <c r="M150" s="20">
        <v>-74</v>
      </c>
      <c r="N150" s="20">
        <v>69124</v>
      </c>
      <c r="O150" s="20">
        <v>1588</v>
      </c>
      <c r="P150" s="20">
        <v>0</v>
      </c>
      <c r="Q150" s="20">
        <v>888745</v>
      </c>
      <c r="R150" s="20">
        <v>341444</v>
      </c>
      <c r="S150" s="20">
        <v>1842122</v>
      </c>
      <c r="T150" s="20">
        <v>1189990</v>
      </c>
      <c r="V150"/>
      <c r="W150"/>
      <c r="X150"/>
      <c r="Y150"/>
      <c r="Z150" s="16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ht="12.75">
      <c r="A151">
        <v>137</v>
      </c>
      <c r="B151" t="s">
        <v>89</v>
      </c>
      <c r="C151" s="14">
        <v>7180</v>
      </c>
      <c r="D151" s="14">
        <v>2009</v>
      </c>
      <c r="E151" s="19">
        <v>0.16</v>
      </c>
      <c r="F151" s="20">
        <v>0</v>
      </c>
      <c r="G151" s="20">
        <v>11855</v>
      </c>
      <c r="H151" s="20">
        <v>2163</v>
      </c>
      <c r="I151" s="20">
        <v>0</v>
      </c>
      <c r="J151" s="20">
        <v>16237</v>
      </c>
      <c r="K151" s="20">
        <v>0</v>
      </c>
      <c r="L151" s="20">
        <v>0</v>
      </c>
      <c r="M151" s="20">
        <v>9852</v>
      </c>
      <c r="N151" s="20">
        <v>471</v>
      </c>
      <c r="O151" s="20">
        <v>0</v>
      </c>
      <c r="P151" s="20">
        <v>0</v>
      </c>
      <c r="Q151" s="20">
        <v>40578</v>
      </c>
      <c r="R151" s="20">
        <v>5099</v>
      </c>
      <c r="S151" s="20">
        <v>0</v>
      </c>
      <c r="T151" s="20">
        <v>0</v>
      </c>
      <c r="V151"/>
      <c r="W151"/>
      <c r="X151"/>
      <c r="Y151"/>
      <c r="Z151" s="16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ht="12.75">
      <c r="A152">
        <v>138</v>
      </c>
      <c r="B152" t="s">
        <v>165</v>
      </c>
      <c r="C152" s="14">
        <v>7180</v>
      </c>
      <c r="D152" s="14">
        <v>2009</v>
      </c>
      <c r="E152" s="19">
        <v>13.24</v>
      </c>
      <c r="F152" s="20">
        <v>18065</v>
      </c>
      <c r="G152" s="20">
        <v>908405</v>
      </c>
      <c r="H152" s="20">
        <v>203913</v>
      </c>
      <c r="I152" s="20">
        <v>5025</v>
      </c>
      <c r="J152" s="20">
        <v>154435</v>
      </c>
      <c r="K152" s="20">
        <v>0</v>
      </c>
      <c r="L152" s="20">
        <v>37592</v>
      </c>
      <c r="M152" s="20">
        <v>30959</v>
      </c>
      <c r="N152" s="20">
        <v>42634</v>
      </c>
      <c r="O152" s="20">
        <v>8731</v>
      </c>
      <c r="P152" s="20">
        <v>0</v>
      </c>
      <c r="Q152" s="20">
        <v>1391694</v>
      </c>
      <c r="R152" s="20">
        <v>753257</v>
      </c>
      <c r="S152" s="20">
        <v>7817325</v>
      </c>
      <c r="T152" s="20">
        <v>6477370</v>
      </c>
      <c r="V152"/>
      <c r="W152"/>
      <c r="X152"/>
      <c r="Y152"/>
      <c r="Z152" s="16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ht="12.75">
      <c r="A153">
        <v>139</v>
      </c>
      <c r="B153" t="s">
        <v>150</v>
      </c>
      <c r="C153" s="14">
        <v>7180</v>
      </c>
      <c r="D153" s="14">
        <v>2009</v>
      </c>
      <c r="E153" s="19">
        <v>37.6</v>
      </c>
      <c r="F153" s="20">
        <v>2740260</v>
      </c>
      <c r="G153" s="20">
        <v>2415469</v>
      </c>
      <c r="H153" s="20">
        <v>600861</v>
      </c>
      <c r="I153" s="20">
        <v>8000</v>
      </c>
      <c r="J153" s="20">
        <v>443908</v>
      </c>
      <c r="K153" s="20">
        <v>0</v>
      </c>
      <c r="L153" s="20">
        <v>24463</v>
      </c>
      <c r="M153" s="20">
        <v>225524</v>
      </c>
      <c r="N153" s="20">
        <v>55353</v>
      </c>
      <c r="O153" s="20">
        <v>13076</v>
      </c>
      <c r="P153" s="20">
        <v>0</v>
      </c>
      <c r="Q153" s="20">
        <v>3786654</v>
      </c>
      <c r="R153" s="20">
        <v>1635615</v>
      </c>
      <c r="S153" s="20">
        <v>17158213</v>
      </c>
      <c r="T153" s="20">
        <v>11578304</v>
      </c>
      <c r="V153"/>
      <c r="W153"/>
      <c r="X153"/>
      <c r="Y153"/>
      <c r="Z153" s="16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ht="12.75">
      <c r="A154">
        <v>140</v>
      </c>
      <c r="B154" t="s">
        <v>87</v>
      </c>
      <c r="C154" s="14">
        <v>7180</v>
      </c>
      <c r="D154" s="14">
        <v>2009</v>
      </c>
      <c r="E154" s="19">
        <v>3.44</v>
      </c>
      <c r="F154" s="20">
        <v>2565</v>
      </c>
      <c r="G154" s="20">
        <v>249049</v>
      </c>
      <c r="H154" s="20">
        <v>61506</v>
      </c>
      <c r="I154" s="20">
        <v>0</v>
      </c>
      <c r="J154" s="20">
        <v>66052</v>
      </c>
      <c r="K154" s="20">
        <v>0</v>
      </c>
      <c r="L154" s="20">
        <v>30212</v>
      </c>
      <c r="M154" s="20">
        <v>0</v>
      </c>
      <c r="N154" s="20">
        <v>20881</v>
      </c>
      <c r="O154" s="20">
        <v>3417</v>
      </c>
      <c r="P154" s="20">
        <v>0</v>
      </c>
      <c r="Q154" s="20">
        <v>431117</v>
      </c>
      <c r="R154" s="20">
        <v>147540</v>
      </c>
      <c r="S154" s="20">
        <v>1112683</v>
      </c>
      <c r="T154" s="20">
        <v>890934</v>
      </c>
      <c r="V154"/>
      <c r="W154"/>
      <c r="X154"/>
      <c r="Y154"/>
      <c r="Z154" s="16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ht="12.75">
      <c r="A155"/>
      <c r="B155"/>
      <c r="C155" s="14"/>
      <c r="D155" s="14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V155"/>
      <c r="W155"/>
      <c r="X155"/>
      <c r="Y155"/>
      <c r="Z155" s="16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ht="12.75">
      <c r="A156">
        <v>142</v>
      </c>
      <c r="B156" t="s">
        <v>124</v>
      </c>
      <c r="C156" s="14">
        <v>7180</v>
      </c>
      <c r="D156" s="14">
        <v>2009</v>
      </c>
      <c r="E156" s="19">
        <v>36.77</v>
      </c>
      <c r="F156" s="20">
        <v>148898</v>
      </c>
      <c r="G156" s="20">
        <v>2168102</v>
      </c>
      <c r="H156" s="20">
        <v>633835</v>
      </c>
      <c r="I156" s="20">
        <v>94</v>
      </c>
      <c r="J156" s="20">
        <v>405972</v>
      </c>
      <c r="K156" s="20">
        <v>0</v>
      </c>
      <c r="L156" s="20">
        <v>360866</v>
      </c>
      <c r="M156" s="20">
        <v>80512</v>
      </c>
      <c r="N156" s="20">
        <v>171450</v>
      </c>
      <c r="O156" s="20">
        <v>1543</v>
      </c>
      <c r="P156" s="20">
        <v>2680</v>
      </c>
      <c r="Q156" s="20">
        <v>3819694</v>
      </c>
      <c r="R156" s="20">
        <v>1215477</v>
      </c>
      <c r="S156" s="20">
        <v>9004649</v>
      </c>
      <c r="T156" s="20">
        <v>8511076</v>
      </c>
      <c r="V156"/>
      <c r="W156"/>
      <c r="X156"/>
      <c r="Y156"/>
      <c r="Z156" s="16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ht="12.75">
      <c r="A157">
        <v>145</v>
      </c>
      <c r="B157" t="s">
        <v>149</v>
      </c>
      <c r="C157" s="14">
        <v>7180</v>
      </c>
      <c r="D157" s="14">
        <v>2009</v>
      </c>
      <c r="E157" s="19">
        <v>35.56</v>
      </c>
      <c r="F157" s="20">
        <v>87594</v>
      </c>
      <c r="G157" s="20">
        <v>2454452</v>
      </c>
      <c r="H157" s="20">
        <v>729923</v>
      </c>
      <c r="I157" s="20">
        <v>0</v>
      </c>
      <c r="J157" s="20">
        <v>351239</v>
      </c>
      <c r="K157" s="20">
        <v>0</v>
      </c>
      <c r="L157" s="20">
        <v>61632</v>
      </c>
      <c r="M157" s="20">
        <v>52977</v>
      </c>
      <c r="N157" s="20">
        <v>173027</v>
      </c>
      <c r="O157" s="20">
        <v>3390</v>
      </c>
      <c r="P157" s="20">
        <v>0</v>
      </c>
      <c r="Q157" s="20">
        <v>3826640</v>
      </c>
      <c r="R157" s="20">
        <v>1954005</v>
      </c>
      <c r="S157" s="20">
        <v>24947632</v>
      </c>
      <c r="T157" s="20">
        <v>22588593</v>
      </c>
      <c r="V157"/>
      <c r="W157"/>
      <c r="X157"/>
      <c r="Y157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ht="12.75">
      <c r="A158">
        <v>147</v>
      </c>
      <c r="B158" t="s">
        <v>130</v>
      </c>
      <c r="C158" s="14">
        <v>7180</v>
      </c>
      <c r="D158" s="14">
        <v>2009</v>
      </c>
      <c r="E158" s="19">
        <v>3.07</v>
      </c>
      <c r="F158" s="20">
        <v>7443</v>
      </c>
      <c r="G158" s="20">
        <v>222209</v>
      </c>
      <c r="H158" s="20">
        <v>60288</v>
      </c>
      <c r="I158" s="20">
        <v>0</v>
      </c>
      <c r="J158" s="20">
        <v>21035</v>
      </c>
      <c r="K158" s="20">
        <v>0</v>
      </c>
      <c r="L158" s="20">
        <v>11139</v>
      </c>
      <c r="M158" s="20">
        <v>11501</v>
      </c>
      <c r="N158" s="20">
        <v>6781</v>
      </c>
      <c r="O158" s="20">
        <v>973</v>
      </c>
      <c r="P158" s="20">
        <v>0</v>
      </c>
      <c r="Q158" s="20">
        <v>333926</v>
      </c>
      <c r="R158" s="20">
        <v>89100</v>
      </c>
      <c r="S158" s="20">
        <v>761541</v>
      </c>
      <c r="T158" s="20">
        <v>551719</v>
      </c>
      <c r="V158"/>
      <c r="W158"/>
      <c r="X158"/>
      <c r="Y158"/>
      <c r="Z158" s="16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ht="12.75">
      <c r="A159">
        <v>148</v>
      </c>
      <c r="B159" t="s">
        <v>127</v>
      </c>
      <c r="C159" s="14">
        <v>7180</v>
      </c>
      <c r="D159" s="14">
        <v>2009</v>
      </c>
      <c r="E159" s="19">
        <v>10.6</v>
      </c>
      <c r="F159" s="20">
        <v>200717</v>
      </c>
      <c r="G159" s="20">
        <v>752755</v>
      </c>
      <c r="H159" s="20">
        <v>101112</v>
      </c>
      <c r="I159" s="20">
        <v>0</v>
      </c>
      <c r="J159" s="20">
        <v>95531</v>
      </c>
      <c r="K159" s="20">
        <v>0</v>
      </c>
      <c r="L159" s="20">
        <v>25700</v>
      </c>
      <c r="M159" s="20">
        <v>39317</v>
      </c>
      <c r="N159" s="20">
        <v>5934</v>
      </c>
      <c r="O159" s="20">
        <v>2262</v>
      </c>
      <c r="P159" s="20">
        <v>0</v>
      </c>
      <c r="Q159" s="20">
        <v>1022611</v>
      </c>
      <c r="R159" s="20">
        <v>556015</v>
      </c>
      <c r="S159" s="20">
        <v>8279587</v>
      </c>
      <c r="T159" s="20">
        <v>8279587</v>
      </c>
      <c r="V159"/>
      <c r="W159"/>
      <c r="X159"/>
      <c r="Y159"/>
      <c r="Z159" s="16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ht="12.75">
      <c r="A160">
        <v>150</v>
      </c>
      <c r="B160" t="s">
        <v>74</v>
      </c>
      <c r="C160" s="14">
        <v>7180</v>
      </c>
      <c r="D160" s="14">
        <v>2009</v>
      </c>
      <c r="E160" s="21">
        <v>0.01</v>
      </c>
      <c r="F160" s="22">
        <v>34</v>
      </c>
      <c r="G160" s="22">
        <v>616</v>
      </c>
      <c r="H160" s="22">
        <v>158</v>
      </c>
      <c r="I160" s="22">
        <v>0</v>
      </c>
      <c r="J160" s="22">
        <v>10443</v>
      </c>
      <c r="K160" s="22">
        <v>0</v>
      </c>
      <c r="L160" s="22">
        <v>0</v>
      </c>
      <c r="M160" s="22">
        <v>7589</v>
      </c>
      <c r="N160" s="22">
        <v>0</v>
      </c>
      <c r="O160" s="22">
        <v>3692</v>
      </c>
      <c r="P160" s="22">
        <v>0</v>
      </c>
      <c r="Q160" s="22">
        <v>22498</v>
      </c>
      <c r="R160" s="22">
        <v>2743</v>
      </c>
      <c r="S160" s="22">
        <v>4759</v>
      </c>
      <c r="T160" s="22">
        <v>756</v>
      </c>
      <c r="V160"/>
      <c r="W160"/>
      <c r="X160"/>
      <c r="Y160"/>
      <c r="Z160" s="16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22" ht="12.75">
      <c r="A161">
        <v>152</v>
      </c>
      <c r="B161" t="s">
        <v>91</v>
      </c>
      <c r="C161" s="14">
        <v>7180</v>
      </c>
      <c r="D161" s="14">
        <v>2009</v>
      </c>
      <c r="E161" s="19">
        <v>9.7</v>
      </c>
      <c r="F161" s="20">
        <v>10147</v>
      </c>
      <c r="G161" s="20">
        <v>638750</v>
      </c>
      <c r="H161" s="20">
        <v>223871</v>
      </c>
      <c r="I161" s="20">
        <v>14018</v>
      </c>
      <c r="J161" s="20">
        <v>90419</v>
      </c>
      <c r="K161" s="20">
        <v>0</v>
      </c>
      <c r="L161" s="20">
        <v>37216</v>
      </c>
      <c r="M161" s="20">
        <v>17060</v>
      </c>
      <c r="N161" s="20">
        <v>9171</v>
      </c>
      <c r="O161" s="20">
        <v>404</v>
      </c>
      <c r="P161" s="20">
        <v>0</v>
      </c>
      <c r="Q161" s="20">
        <v>1030909</v>
      </c>
      <c r="R161" s="20">
        <v>730727</v>
      </c>
      <c r="S161" s="20">
        <v>6715060</v>
      </c>
      <c r="T161" s="20">
        <v>4930927</v>
      </c>
      <c r="V161"/>
    </row>
    <row r="162" spans="1:41" ht="12.75">
      <c r="A162">
        <v>153</v>
      </c>
      <c r="B162" t="s">
        <v>115</v>
      </c>
      <c r="C162" s="14">
        <v>7180</v>
      </c>
      <c r="D162" s="14">
        <v>2009</v>
      </c>
      <c r="E162" s="19">
        <v>5.52</v>
      </c>
      <c r="F162" s="20">
        <v>37985</v>
      </c>
      <c r="G162" s="20">
        <v>361000</v>
      </c>
      <c r="H162" s="20">
        <v>98420</v>
      </c>
      <c r="I162" s="20">
        <v>0</v>
      </c>
      <c r="J162" s="20">
        <v>56469</v>
      </c>
      <c r="K162" s="20">
        <v>0</v>
      </c>
      <c r="L162" s="20">
        <v>20391</v>
      </c>
      <c r="M162" s="20">
        <v>2133</v>
      </c>
      <c r="N162" s="20">
        <v>26932</v>
      </c>
      <c r="O162" s="20">
        <v>3150</v>
      </c>
      <c r="P162" s="20">
        <v>0</v>
      </c>
      <c r="Q162" s="20">
        <v>568495</v>
      </c>
      <c r="R162" s="20">
        <v>249946</v>
      </c>
      <c r="S162" s="20">
        <v>1188999</v>
      </c>
      <c r="T162" s="20">
        <v>1023282</v>
      </c>
      <c r="V162"/>
      <c r="W162"/>
      <c r="X162"/>
      <c r="Y162"/>
      <c r="Z162" s="16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ht="12.75">
      <c r="A163">
        <v>155</v>
      </c>
      <c r="B163" t="s">
        <v>111</v>
      </c>
      <c r="C163" s="14">
        <v>7180</v>
      </c>
      <c r="D163" s="14">
        <v>2009</v>
      </c>
      <c r="E163" s="19">
        <v>20.27</v>
      </c>
      <c r="F163" s="20">
        <v>47163</v>
      </c>
      <c r="G163" s="20">
        <v>1395740</v>
      </c>
      <c r="H163" s="20">
        <v>443461</v>
      </c>
      <c r="I163" s="20">
        <v>22388</v>
      </c>
      <c r="J163" s="20">
        <v>301491</v>
      </c>
      <c r="K163" s="20">
        <v>0</v>
      </c>
      <c r="L163" s="20">
        <v>3</v>
      </c>
      <c r="M163" s="20">
        <v>56630</v>
      </c>
      <c r="N163" s="20">
        <v>147065</v>
      </c>
      <c r="O163" s="20">
        <v>7963</v>
      </c>
      <c r="P163" s="20">
        <v>0</v>
      </c>
      <c r="Q163" s="20">
        <v>2374741</v>
      </c>
      <c r="R163" s="20">
        <v>1222073</v>
      </c>
      <c r="S163" s="20">
        <v>11626376</v>
      </c>
      <c r="T163" s="20">
        <v>10265219</v>
      </c>
      <c r="V163"/>
      <c r="W163"/>
      <c r="X163"/>
      <c r="Y163"/>
      <c r="Z163" s="16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ht="12.75">
      <c r="A164">
        <v>156</v>
      </c>
      <c r="B164" t="s">
        <v>114</v>
      </c>
      <c r="C164" s="14">
        <v>7180</v>
      </c>
      <c r="D164" s="14">
        <v>2009</v>
      </c>
      <c r="E164" s="19">
        <v>7.31</v>
      </c>
      <c r="F164" s="20">
        <v>4402</v>
      </c>
      <c r="G164" s="20">
        <v>473475</v>
      </c>
      <c r="H164" s="20">
        <v>106143</v>
      </c>
      <c r="I164" s="20">
        <v>0</v>
      </c>
      <c r="J164" s="20">
        <v>23280</v>
      </c>
      <c r="K164" s="20">
        <v>1259</v>
      </c>
      <c r="L164" s="20">
        <v>19592</v>
      </c>
      <c r="M164" s="20">
        <v>0</v>
      </c>
      <c r="N164" s="20">
        <v>10309</v>
      </c>
      <c r="O164" s="20">
        <v>92</v>
      </c>
      <c r="P164" s="20">
        <v>0</v>
      </c>
      <c r="Q164" s="20">
        <v>634150</v>
      </c>
      <c r="R164" s="20">
        <v>141971</v>
      </c>
      <c r="S164" s="20">
        <v>590502</v>
      </c>
      <c r="T164" s="20">
        <v>298919</v>
      </c>
      <c r="V164"/>
      <c r="W164"/>
      <c r="X164"/>
      <c r="Y164"/>
      <c r="Z164" s="16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 ht="12.75">
      <c r="A165">
        <v>157</v>
      </c>
      <c r="B165" t="s">
        <v>134</v>
      </c>
      <c r="C165" s="14">
        <v>7180</v>
      </c>
      <c r="D165" s="14">
        <v>2009</v>
      </c>
      <c r="E165" s="19">
        <v>2.5</v>
      </c>
      <c r="F165" s="20">
        <v>0</v>
      </c>
      <c r="G165" s="20">
        <v>149402</v>
      </c>
      <c r="H165" s="20">
        <v>35139</v>
      </c>
      <c r="I165" s="20">
        <v>0</v>
      </c>
      <c r="J165" s="20">
        <v>20151</v>
      </c>
      <c r="K165" s="20">
        <v>351</v>
      </c>
      <c r="L165" s="20">
        <v>1264</v>
      </c>
      <c r="M165" s="20">
        <v>1345</v>
      </c>
      <c r="N165" s="20">
        <v>3621</v>
      </c>
      <c r="O165" s="20">
        <v>456</v>
      </c>
      <c r="P165" s="20">
        <v>0</v>
      </c>
      <c r="Q165" s="20">
        <v>211729</v>
      </c>
      <c r="R165" s="20">
        <v>73538</v>
      </c>
      <c r="S165" s="20">
        <v>279264</v>
      </c>
      <c r="T165" s="20">
        <v>279264</v>
      </c>
      <c r="V165"/>
      <c r="W165"/>
      <c r="X165"/>
      <c r="Y165"/>
      <c r="Z165" s="16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ht="12.75">
      <c r="A166">
        <v>158</v>
      </c>
      <c r="B166" t="s">
        <v>140</v>
      </c>
      <c r="C166" s="14">
        <v>7180</v>
      </c>
      <c r="D166" s="14">
        <v>2009</v>
      </c>
      <c r="E166" s="19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661</v>
      </c>
      <c r="O166" s="20">
        <v>0</v>
      </c>
      <c r="P166" s="20">
        <v>0</v>
      </c>
      <c r="Q166" s="20">
        <v>661</v>
      </c>
      <c r="R166" s="20">
        <v>4289</v>
      </c>
      <c r="S166" s="20">
        <v>22455</v>
      </c>
      <c r="T166" s="20">
        <v>16</v>
      </c>
      <c r="V166"/>
      <c r="W166"/>
      <c r="X166"/>
      <c r="Y166"/>
      <c r="Z166" s="16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ht="12.75">
      <c r="A167">
        <v>159</v>
      </c>
      <c r="B167" t="s">
        <v>100</v>
      </c>
      <c r="C167" s="14">
        <v>7180</v>
      </c>
      <c r="D167" s="14">
        <v>2009</v>
      </c>
      <c r="E167" s="19">
        <v>37</v>
      </c>
      <c r="F167" s="20">
        <v>127119</v>
      </c>
      <c r="G167" s="20">
        <v>2512257</v>
      </c>
      <c r="H167" s="20">
        <v>741182</v>
      </c>
      <c r="I167" s="20">
        <v>5250</v>
      </c>
      <c r="J167" s="20">
        <v>282607</v>
      </c>
      <c r="K167" s="20">
        <v>97</v>
      </c>
      <c r="L167" s="20">
        <v>43209</v>
      </c>
      <c r="M167" s="20">
        <v>34044</v>
      </c>
      <c r="N167" s="20">
        <v>36889</v>
      </c>
      <c r="O167" s="20">
        <v>3838</v>
      </c>
      <c r="P167" s="20">
        <v>0</v>
      </c>
      <c r="Q167" s="20">
        <v>3659373</v>
      </c>
      <c r="R167" s="20">
        <v>2013100</v>
      </c>
      <c r="S167" s="20">
        <v>31097850</v>
      </c>
      <c r="T167" s="20">
        <v>29191288</v>
      </c>
      <c r="V167"/>
      <c r="W167"/>
      <c r="X167"/>
      <c r="Y167"/>
      <c r="Z167" s="16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ht="12.75">
      <c r="A168">
        <v>161</v>
      </c>
      <c r="B168" t="s">
        <v>163</v>
      </c>
      <c r="C168" s="14">
        <v>7180</v>
      </c>
      <c r="D168" s="14">
        <v>2009</v>
      </c>
      <c r="E168" s="21">
        <v>26.64</v>
      </c>
      <c r="F168" s="22">
        <v>46247</v>
      </c>
      <c r="G168" s="22">
        <v>1932927</v>
      </c>
      <c r="H168" s="22">
        <v>438186</v>
      </c>
      <c r="I168" s="22">
        <v>112390</v>
      </c>
      <c r="J168" s="22">
        <v>343842</v>
      </c>
      <c r="K168" s="22">
        <v>0</v>
      </c>
      <c r="L168" s="22">
        <v>22463</v>
      </c>
      <c r="M168" s="22">
        <v>65523</v>
      </c>
      <c r="N168" s="22">
        <v>107413</v>
      </c>
      <c r="O168" s="22">
        <v>20057</v>
      </c>
      <c r="P168" s="22">
        <v>6655</v>
      </c>
      <c r="Q168" s="22">
        <v>3036146</v>
      </c>
      <c r="R168" s="22">
        <v>895973</v>
      </c>
      <c r="S168" s="22">
        <v>8220037</v>
      </c>
      <c r="T168" s="22">
        <v>6982245</v>
      </c>
      <c r="V168"/>
      <c r="W168"/>
      <c r="X168"/>
      <c r="Y168"/>
      <c r="Z168" s="16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ht="12.75">
      <c r="A169">
        <v>162</v>
      </c>
      <c r="B169" t="s">
        <v>153</v>
      </c>
      <c r="C169" s="14">
        <v>7180</v>
      </c>
      <c r="D169" s="14">
        <v>2009</v>
      </c>
      <c r="E169" s="19">
        <v>94.26</v>
      </c>
      <c r="F169" s="20">
        <v>654872</v>
      </c>
      <c r="G169" s="20">
        <v>5871885</v>
      </c>
      <c r="H169" s="20">
        <v>1821746</v>
      </c>
      <c r="I169" s="20">
        <v>800</v>
      </c>
      <c r="J169" s="20">
        <v>1369580</v>
      </c>
      <c r="K169" s="20">
        <v>1379</v>
      </c>
      <c r="L169" s="20">
        <v>61214</v>
      </c>
      <c r="M169" s="20">
        <v>1056265</v>
      </c>
      <c r="N169" s="20">
        <v>202035</v>
      </c>
      <c r="O169" s="20">
        <v>4326</v>
      </c>
      <c r="P169" s="20">
        <v>5956</v>
      </c>
      <c r="Q169" s="20">
        <v>10383274</v>
      </c>
      <c r="R169" s="20">
        <v>5060859</v>
      </c>
      <c r="S169" s="20">
        <v>98369760</v>
      </c>
      <c r="T169" s="20">
        <v>93948586</v>
      </c>
      <c r="V169"/>
      <c r="W169"/>
      <c r="X169"/>
      <c r="Y169"/>
      <c r="Z169" s="16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ht="12.75">
      <c r="A170">
        <v>164</v>
      </c>
      <c r="B170" t="s">
        <v>77</v>
      </c>
      <c r="C170" s="14">
        <v>7180</v>
      </c>
      <c r="D170" s="14">
        <v>2009</v>
      </c>
      <c r="E170" s="19">
        <v>24.19</v>
      </c>
      <c r="F170" s="20">
        <v>0</v>
      </c>
      <c r="G170" s="20">
        <v>1603165</v>
      </c>
      <c r="H170" s="20">
        <v>384465</v>
      </c>
      <c r="I170" s="20">
        <v>0</v>
      </c>
      <c r="J170" s="20">
        <v>337974</v>
      </c>
      <c r="K170" s="20">
        <v>1331</v>
      </c>
      <c r="L170" s="20">
        <v>359948</v>
      </c>
      <c r="M170" s="20">
        <v>28506</v>
      </c>
      <c r="N170" s="20">
        <v>115665</v>
      </c>
      <c r="O170" s="20">
        <v>4240</v>
      </c>
      <c r="P170" s="20">
        <v>0</v>
      </c>
      <c r="Q170" s="20">
        <v>2835294</v>
      </c>
      <c r="R170" s="20">
        <v>849629</v>
      </c>
      <c r="S170" s="20">
        <v>7614332</v>
      </c>
      <c r="T170" s="20">
        <v>6670259</v>
      </c>
      <c r="V170"/>
      <c r="W170"/>
      <c r="X170"/>
      <c r="Y170"/>
      <c r="Z170" s="16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ht="12.75">
      <c r="A171">
        <v>165</v>
      </c>
      <c r="B171" t="s">
        <v>88</v>
      </c>
      <c r="C171" s="14">
        <v>7180</v>
      </c>
      <c r="D171" s="14">
        <v>2009</v>
      </c>
      <c r="E171" s="19">
        <v>0.05</v>
      </c>
      <c r="F171" s="20">
        <v>831</v>
      </c>
      <c r="G171" s="20">
        <v>0</v>
      </c>
      <c r="H171" s="20">
        <v>0</v>
      </c>
      <c r="I171" s="20">
        <v>81310</v>
      </c>
      <c r="J171" s="20">
        <v>42625</v>
      </c>
      <c r="K171" s="20">
        <v>34</v>
      </c>
      <c r="L171" s="20">
        <v>0</v>
      </c>
      <c r="M171" s="20">
        <v>54</v>
      </c>
      <c r="N171" s="20">
        <v>1727</v>
      </c>
      <c r="O171" s="20">
        <v>11162</v>
      </c>
      <c r="P171" s="20">
        <v>0</v>
      </c>
      <c r="Q171" s="20">
        <v>136912</v>
      </c>
      <c r="R171" s="20">
        <v>82320</v>
      </c>
      <c r="S171" s="20">
        <v>969948</v>
      </c>
      <c r="T171" s="20">
        <v>690106</v>
      </c>
      <c r="V171"/>
      <c r="W171"/>
      <c r="X171"/>
      <c r="Y171"/>
      <c r="Z171" s="16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ht="12.75">
      <c r="A172">
        <v>167</v>
      </c>
      <c r="B172" t="s">
        <v>78</v>
      </c>
      <c r="C172" s="14">
        <v>7180</v>
      </c>
      <c r="D172" s="14">
        <v>2009</v>
      </c>
      <c r="E172" s="19">
        <v>0.98</v>
      </c>
      <c r="F172" s="20">
        <v>4775</v>
      </c>
      <c r="G172" s="20">
        <v>30019</v>
      </c>
      <c r="H172" s="20">
        <v>6949</v>
      </c>
      <c r="I172" s="20">
        <v>0</v>
      </c>
      <c r="J172" s="20">
        <v>11233</v>
      </c>
      <c r="K172" s="20">
        <v>0</v>
      </c>
      <c r="L172" s="20">
        <v>0</v>
      </c>
      <c r="M172" s="20">
        <v>3292</v>
      </c>
      <c r="N172" s="20">
        <v>0</v>
      </c>
      <c r="O172" s="20">
        <v>0</v>
      </c>
      <c r="P172" s="20">
        <v>0</v>
      </c>
      <c r="Q172" s="20">
        <v>51493</v>
      </c>
      <c r="R172" s="20">
        <v>12811</v>
      </c>
      <c r="S172" s="20">
        <v>33232</v>
      </c>
      <c r="T172" s="20">
        <v>8254</v>
      </c>
      <c r="V172"/>
      <c r="W172"/>
      <c r="X172"/>
      <c r="Y172"/>
      <c r="Z172" s="16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ht="12.75">
      <c r="A173">
        <v>168</v>
      </c>
      <c r="B173" t="s">
        <v>73</v>
      </c>
      <c r="C173" s="14">
        <v>7180</v>
      </c>
      <c r="D173" s="14">
        <v>2009</v>
      </c>
      <c r="E173" s="19">
        <v>21.36</v>
      </c>
      <c r="F173" s="20">
        <v>36984</v>
      </c>
      <c r="G173" s="20">
        <v>1321674</v>
      </c>
      <c r="H173" s="20">
        <v>289344</v>
      </c>
      <c r="I173" s="20">
        <v>171874</v>
      </c>
      <c r="J173" s="20">
        <v>270506</v>
      </c>
      <c r="K173" s="20">
        <v>0</v>
      </c>
      <c r="L173" s="20">
        <v>1173</v>
      </c>
      <c r="M173" s="20">
        <v>5994</v>
      </c>
      <c r="N173" s="20">
        <v>55915</v>
      </c>
      <c r="O173" s="20">
        <v>2810</v>
      </c>
      <c r="P173" s="20">
        <v>0</v>
      </c>
      <c r="Q173" s="20">
        <v>2119290</v>
      </c>
      <c r="R173" s="20">
        <v>680934</v>
      </c>
      <c r="S173" s="20">
        <v>5934930</v>
      </c>
      <c r="T173" s="20">
        <v>5039461</v>
      </c>
      <c r="V173"/>
      <c r="W173"/>
      <c r="X173"/>
      <c r="Y173"/>
      <c r="Z173" s="16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ht="12.75">
      <c r="A174"/>
      <c r="B174"/>
      <c r="C174" s="14"/>
      <c r="D174" s="14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V174"/>
      <c r="W174"/>
      <c r="X174"/>
      <c r="Y174"/>
      <c r="Z174" s="16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ht="12.75">
      <c r="A175">
        <v>170</v>
      </c>
      <c r="B175" t="s">
        <v>105</v>
      </c>
      <c r="C175" s="14">
        <v>7180</v>
      </c>
      <c r="D175" s="14">
        <v>2009</v>
      </c>
      <c r="E175" s="21">
        <v>46.68</v>
      </c>
      <c r="F175" s="23">
        <v>83354</v>
      </c>
      <c r="G175" s="23">
        <v>3219512</v>
      </c>
      <c r="H175" s="23">
        <v>972142</v>
      </c>
      <c r="I175" s="23">
        <v>41040</v>
      </c>
      <c r="J175" s="23">
        <v>392575</v>
      </c>
      <c r="K175" s="23">
        <v>7801</v>
      </c>
      <c r="L175" s="23">
        <v>28539</v>
      </c>
      <c r="M175" s="23">
        <v>88842</v>
      </c>
      <c r="N175" s="23">
        <v>25578</v>
      </c>
      <c r="O175" s="23">
        <v>3549</v>
      </c>
      <c r="P175" s="23">
        <v>3990</v>
      </c>
      <c r="Q175" s="23">
        <v>4775588</v>
      </c>
      <c r="R175" s="23">
        <v>1718348</v>
      </c>
      <c r="S175" s="23">
        <v>27256101</v>
      </c>
      <c r="T175" s="23">
        <v>24374818</v>
      </c>
      <c r="V175"/>
      <c r="W175"/>
      <c r="X175"/>
      <c r="Y175"/>
      <c r="Z175" s="16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22" ht="12.75">
      <c r="A176">
        <v>172</v>
      </c>
      <c r="B176" t="s">
        <v>133</v>
      </c>
      <c r="C176" s="14">
        <v>7180</v>
      </c>
      <c r="D176" s="14">
        <v>2009</v>
      </c>
      <c r="E176" s="19">
        <v>8.07</v>
      </c>
      <c r="F176" s="20">
        <v>17964</v>
      </c>
      <c r="G176" s="20">
        <v>535635</v>
      </c>
      <c r="H176" s="20">
        <v>132647</v>
      </c>
      <c r="I176" s="20">
        <v>146223</v>
      </c>
      <c r="J176" s="20">
        <v>30762</v>
      </c>
      <c r="K176" s="20">
        <v>447</v>
      </c>
      <c r="L176" s="20">
        <v>6360</v>
      </c>
      <c r="M176" s="20">
        <v>0</v>
      </c>
      <c r="N176" s="20">
        <v>34350</v>
      </c>
      <c r="O176" s="20">
        <v>6875</v>
      </c>
      <c r="P176" s="20">
        <v>600</v>
      </c>
      <c r="Q176" s="20">
        <v>892699</v>
      </c>
      <c r="R176" s="20">
        <v>302276</v>
      </c>
      <c r="S176" s="20">
        <v>2178932</v>
      </c>
      <c r="T176" s="20">
        <v>756079</v>
      </c>
      <c r="V176"/>
    </row>
    <row r="177" spans="1:41" ht="12.75">
      <c r="A177">
        <v>173</v>
      </c>
      <c r="B177" t="s">
        <v>119</v>
      </c>
      <c r="C177" s="14">
        <v>7180</v>
      </c>
      <c r="D177" s="14">
        <v>2009</v>
      </c>
      <c r="E177" s="19">
        <v>0.86</v>
      </c>
      <c r="F177" s="20">
        <v>0</v>
      </c>
      <c r="G177" s="20">
        <v>48189</v>
      </c>
      <c r="H177" s="20">
        <v>11102</v>
      </c>
      <c r="I177" s="20">
        <v>71147</v>
      </c>
      <c r="J177" s="20">
        <v>5062</v>
      </c>
      <c r="K177" s="20">
        <v>0</v>
      </c>
      <c r="L177" s="20">
        <v>0</v>
      </c>
      <c r="M177" s="20">
        <v>0</v>
      </c>
      <c r="N177" s="20">
        <v>0</v>
      </c>
      <c r="O177" s="20">
        <v>516</v>
      </c>
      <c r="P177" s="20">
        <v>0</v>
      </c>
      <c r="Q177" s="20">
        <v>136016</v>
      </c>
      <c r="R177" s="20">
        <v>31499</v>
      </c>
      <c r="S177" s="20">
        <v>202054</v>
      </c>
      <c r="T177" s="20">
        <v>141812</v>
      </c>
      <c r="V177"/>
      <c r="W177"/>
      <c r="X177"/>
      <c r="Y177"/>
      <c r="Z177" s="16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ht="12.75">
      <c r="A178">
        <v>175</v>
      </c>
      <c r="B178" t="s">
        <v>147</v>
      </c>
      <c r="C178" s="14">
        <v>7180</v>
      </c>
      <c r="D178" s="14">
        <v>2009</v>
      </c>
      <c r="E178" s="19">
        <v>23.71</v>
      </c>
      <c r="F178" s="20">
        <v>234677</v>
      </c>
      <c r="G178" s="20">
        <v>1750473</v>
      </c>
      <c r="H178" s="20">
        <v>515927</v>
      </c>
      <c r="I178" s="20">
        <v>0</v>
      </c>
      <c r="J178" s="20">
        <v>264675</v>
      </c>
      <c r="K178" s="20">
        <v>1905</v>
      </c>
      <c r="L178" s="20">
        <v>1751</v>
      </c>
      <c r="M178" s="20">
        <v>5949</v>
      </c>
      <c r="N178" s="20">
        <v>170300</v>
      </c>
      <c r="O178" s="20">
        <v>666320</v>
      </c>
      <c r="P178" s="20">
        <v>190</v>
      </c>
      <c r="Q178" s="20">
        <v>3377110</v>
      </c>
      <c r="R178" s="20">
        <v>1682219</v>
      </c>
      <c r="S178" s="20">
        <v>20371585</v>
      </c>
      <c r="T178" s="20">
        <v>20285212</v>
      </c>
      <c r="V178"/>
      <c r="W178"/>
      <c r="X178"/>
      <c r="Y178"/>
      <c r="Z178" s="16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20" ht="12.75">
      <c r="A179">
        <v>176</v>
      </c>
      <c r="B179" t="s">
        <v>107</v>
      </c>
      <c r="C179" s="14">
        <v>7180</v>
      </c>
      <c r="D179" s="14">
        <v>2009</v>
      </c>
      <c r="E179" s="19">
        <v>46.25</v>
      </c>
      <c r="F179" s="20">
        <v>737921</v>
      </c>
      <c r="G179" s="20">
        <v>3495102</v>
      </c>
      <c r="H179" s="20">
        <v>1176000</v>
      </c>
      <c r="I179" s="20">
        <v>0</v>
      </c>
      <c r="J179" s="20">
        <v>357784</v>
      </c>
      <c r="K179" s="20">
        <v>3431</v>
      </c>
      <c r="L179" s="20">
        <v>801</v>
      </c>
      <c r="M179" s="20">
        <v>0</v>
      </c>
      <c r="N179" s="20">
        <v>270432</v>
      </c>
      <c r="O179" s="20">
        <v>139057</v>
      </c>
      <c r="P179" s="20">
        <v>730</v>
      </c>
      <c r="Q179" s="20">
        <v>5441877</v>
      </c>
      <c r="R179" s="20">
        <v>3552900</v>
      </c>
      <c r="S179" s="20">
        <v>40257308</v>
      </c>
      <c r="T179" s="20">
        <v>39456204</v>
      </c>
    </row>
    <row r="180" spans="1:41" ht="12.75">
      <c r="A180"/>
      <c r="B180"/>
      <c r="C180" s="14"/>
      <c r="D180" s="14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W180"/>
      <c r="X180"/>
      <c r="Y180"/>
      <c r="Z180" s="16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ht="12.75">
      <c r="A181">
        <v>180</v>
      </c>
      <c r="B181" t="s">
        <v>110</v>
      </c>
      <c r="C181" s="14">
        <v>7180</v>
      </c>
      <c r="D181" s="14">
        <v>2009</v>
      </c>
      <c r="E181" s="21">
        <v>11.16</v>
      </c>
      <c r="F181" s="22">
        <v>58043</v>
      </c>
      <c r="G181" s="22">
        <v>725511</v>
      </c>
      <c r="H181" s="22">
        <v>159112</v>
      </c>
      <c r="I181" s="22">
        <v>-800</v>
      </c>
      <c r="J181" s="22">
        <v>101615</v>
      </c>
      <c r="K181" s="22">
        <v>0</v>
      </c>
      <c r="L181" s="22">
        <v>4825</v>
      </c>
      <c r="M181" s="22">
        <v>25871</v>
      </c>
      <c r="N181" s="22">
        <v>12586</v>
      </c>
      <c r="O181" s="22">
        <v>0</v>
      </c>
      <c r="P181" s="22">
        <v>0</v>
      </c>
      <c r="Q181" s="22">
        <v>1028720</v>
      </c>
      <c r="R181" s="22">
        <v>338744</v>
      </c>
      <c r="S181" s="22">
        <v>2318708</v>
      </c>
      <c r="T181" s="22">
        <v>2103694</v>
      </c>
      <c r="V181"/>
      <c r="W181"/>
      <c r="X181"/>
      <c r="Y181"/>
      <c r="Z181" s="16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ht="12.75">
      <c r="A182">
        <v>183</v>
      </c>
      <c r="B182" t="s">
        <v>70</v>
      </c>
      <c r="C182" s="14">
        <v>7180</v>
      </c>
      <c r="D182" s="14">
        <v>2009</v>
      </c>
      <c r="E182" s="19">
        <v>21</v>
      </c>
      <c r="F182" s="20">
        <v>31142</v>
      </c>
      <c r="G182" s="20">
        <v>1352729</v>
      </c>
      <c r="H182" s="20">
        <v>275068</v>
      </c>
      <c r="I182" s="20">
        <v>28000</v>
      </c>
      <c r="J182" s="20">
        <v>193831</v>
      </c>
      <c r="K182" s="20">
        <v>0</v>
      </c>
      <c r="L182" s="20">
        <v>4068</v>
      </c>
      <c r="M182" s="20">
        <v>19297</v>
      </c>
      <c r="N182" s="20">
        <v>189525</v>
      </c>
      <c r="O182" s="20">
        <v>-7061</v>
      </c>
      <c r="P182" s="20">
        <v>0</v>
      </c>
      <c r="Q182" s="20">
        <v>2055457</v>
      </c>
      <c r="R182" s="20">
        <v>1930641</v>
      </c>
      <c r="S182" s="20">
        <v>15567626</v>
      </c>
      <c r="T182" s="20">
        <v>8733766</v>
      </c>
      <c r="V182"/>
      <c r="W182"/>
      <c r="X182"/>
      <c r="Y182"/>
      <c r="Z182" s="16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22" ht="12.75">
      <c r="A183">
        <v>186</v>
      </c>
      <c r="B183" t="s">
        <v>129</v>
      </c>
      <c r="C183" s="14">
        <v>7180</v>
      </c>
      <c r="D183" s="14">
        <v>2009</v>
      </c>
      <c r="E183" s="19">
        <v>0.01</v>
      </c>
      <c r="F183" s="20">
        <v>656</v>
      </c>
      <c r="G183" s="20">
        <v>443</v>
      </c>
      <c r="H183" s="20">
        <v>71</v>
      </c>
      <c r="I183" s="20">
        <v>0</v>
      </c>
      <c r="J183" s="20">
        <v>2979</v>
      </c>
      <c r="K183" s="20">
        <v>0</v>
      </c>
      <c r="L183" s="20">
        <v>847</v>
      </c>
      <c r="M183" s="20">
        <v>3290</v>
      </c>
      <c r="N183" s="20">
        <v>16</v>
      </c>
      <c r="O183" s="20">
        <v>0</v>
      </c>
      <c r="P183" s="20">
        <v>0</v>
      </c>
      <c r="Q183" s="20">
        <v>7646</v>
      </c>
      <c r="R183" s="20">
        <v>18989</v>
      </c>
      <c r="S183" s="20">
        <v>128301</v>
      </c>
      <c r="T183" s="20">
        <v>19902</v>
      </c>
      <c r="V183"/>
    </row>
    <row r="184" spans="1:41" ht="12.75">
      <c r="A184">
        <v>191</v>
      </c>
      <c r="B184" t="s">
        <v>99</v>
      </c>
      <c r="C184" s="14">
        <v>7180</v>
      </c>
      <c r="D184" s="14">
        <v>2009</v>
      </c>
      <c r="E184" s="19">
        <v>14.85</v>
      </c>
      <c r="F184" s="20">
        <v>146025</v>
      </c>
      <c r="G184" s="20">
        <v>929153</v>
      </c>
      <c r="H184" s="20">
        <v>258373</v>
      </c>
      <c r="I184" s="20">
        <v>29631</v>
      </c>
      <c r="J184" s="20">
        <v>190271</v>
      </c>
      <c r="K184" s="20">
        <v>0</v>
      </c>
      <c r="L184" s="20">
        <v>25069</v>
      </c>
      <c r="M184" s="20">
        <v>-2359</v>
      </c>
      <c r="N184" s="20">
        <v>20966</v>
      </c>
      <c r="O184" s="20">
        <v>7770</v>
      </c>
      <c r="P184" s="20">
        <v>3179</v>
      </c>
      <c r="Q184" s="20">
        <v>1455695</v>
      </c>
      <c r="R184" s="20">
        <v>872380</v>
      </c>
      <c r="S184" s="20">
        <v>11547639</v>
      </c>
      <c r="T184" s="20">
        <v>9574457</v>
      </c>
      <c r="V184"/>
      <c r="W184"/>
      <c r="X184"/>
      <c r="Y184"/>
      <c r="Z184" s="16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22" ht="12.75">
      <c r="A185">
        <v>193</v>
      </c>
      <c r="B185" t="s">
        <v>151</v>
      </c>
      <c r="C185" s="14">
        <v>7180</v>
      </c>
      <c r="D185" s="14">
        <v>2009</v>
      </c>
      <c r="E185" s="19">
        <v>5.41</v>
      </c>
      <c r="F185" s="20">
        <v>15889</v>
      </c>
      <c r="G185" s="20">
        <v>373067</v>
      </c>
      <c r="H185" s="20">
        <v>97412</v>
      </c>
      <c r="I185" s="20">
        <v>12864</v>
      </c>
      <c r="J185" s="20">
        <v>36916</v>
      </c>
      <c r="K185" s="20">
        <v>0</v>
      </c>
      <c r="L185" s="20">
        <v>1041</v>
      </c>
      <c r="M185" s="20">
        <v>0</v>
      </c>
      <c r="N185" s="20">
        <v>18388</v>
      </c>
      <c r="O185" s="20">
        <v>929</v>
      </c>
      <c r="P185" s="20">
        <v>0</v>
      </c>
      <c r="Q185" s="20">
        <v>540617</v>
      </c>
      <c r="R185" s="20">
        <v>369743</v>
      </c>
      <c r="S185" s="20">
        <v>3222653</v>
      </c>
      <c r="T185" s="20">
        <v>2067078</v>
      </c>
      <c r="V185"/>
    </row>
    <row r="186" spans="1:41" ht="12.75">
      <c r="A186">
        <v>194</v>
      </c>
      <c r="B186" t="s">
        <v>154</v>
      </c>
      <c r="C186" s="14">
        <v>7180</v>
      </c>
      <c r="D186" s="14">
        <v>2009</v>
      </c>
      <c r="E186" s="19">
        <v>3.78</v>
      </c>
      <c r="F186" s="20">
        <v>17440</v>
      </c>
      <c r="G186" s="20">
        <v>218908</v>
      </c>
      <c r="H186" s="20">
        <v>66952</v>
      </c>
      <c r="I186" s="20">
        <v>0</v>
      </c>
      <c r="J186" s="20">
        <v>34242</v>
      </c>
      <c r="K186" s="20">
        <v>0</v>
      </c>
      <c r="L186" s="20">
        <v>4984</v>
      </c>
      <c r="M186" s="20">
        <v>0</v>
      </c>
      <c r="N186" s="20">
        <v>2158</v>
      </c>
      <c r="O186" s="20">
        <v>2461</v>
      </c>
      <c r="P186" s="20">
        <v>0</v>
      </c>
      <c r="Q186" s="20">
        <v>329705</v>
      </c>
      <c r="R186" s="20">
        <v>267008</v>
      </c>
      <c r="S186" s="20">
        <v>3111817</v>
      </c>
      <c r="T186" s="20">
        <v>2660449</v>
      </c>
      <c r="V186"/>
      <c r="W186"/>
      <c r="X186"/>
      <c r="Y186"/>
      <c r="Z186" s="16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 ht="12.75">
      <c r="A187">
        <v>195</v>
      </c>
      <c r="B187" t="s">
        <v>135</v>
      </c>
      <c r="C187" s="14">
        <v>7180</v>
      </c>
      <c r="D187" s="14">
        <v>2009</v>
      </c>
      <c r="E187" s="19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V187"/>
      <c r="W187"/>
      <c r="X187"/>
      <c r="Y187"/>
      <c r="Z187" s="16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22" ht="12.75">
      <c r="A188">
        <v>197</v>
      </c>
      <c r="B188" t="s">
        <v>71</v>
      </c>
      <c r="C188" s="14">
        <v>7180</v>
      </c>
      <c r="D188" s="14">
        <v>2009</v>
      </c>
      <c r="E188" s="19">
        <v>6.92</v>
      </c>
      <c r="F188" s="20">
        <v>19590</v>
      </c>
      <c r="G188" s="20">
        <v>550891</v>
      </c>
      <c r="H188" s="20">
        <v>33685</v>
      </c>
      <c r="I188" s="20">
        <v>36141</v>
      </c>
      <c r="J188" s="20">
        <v>34639</v>
      </c>
      <c r="K188" s="20">
        <v>395</v>
      </c>
      <c r="L188" s="20">
        <v>5320</v>
      </c>
      <c r="M188" s="20">
        <v>3272</v>
      </c>
      <c r="N188" s="20">
        <v>74894</v>
      </c>
      <c r="O188" s="20">
        <v>22982</v>
      </c>
      <c r="P188" s="20">
        <v>0</v>
      </c>
      <c r="Q188" s="20">
        <v>762219</v>
      </c>
      <c r="R188" s="20">
        <v>715686</v>
      </c>
      <c r="S188" s="20">
        <v>4538519</v>
      </c>
      <c r="T188" s="20">
        <v>3103286</v>
      </c>
      <c r="V188"/>
    </row>
    <row r="189" spans="1:20" ht="12.75">
      <c r="A189">
        <v>198</v>
      </c>
      <c r="B189" t="s">
        <v>106</v>
      </c>
      <c r="C189" s="14">
        <v>7180</v>
      </c>
      <c r="D189" s="14">
        <v>2009</v>
      </c>
      <c r="E189" s="19">
        <v>6.95</v>
      </c>
      <c r="F189" s="20">
        <v>23070</v>
      </c>
      <c r="G189" s="20">
        <v>413677</v>
      </c>
      <c r="H189" s="20">
        <v>98763</v>
      </c>
      <c r="I189" s="20">
        <v>0</v>
      </c>
      <c r="J189" s="20">
        <v>58141</v>
      </c>
      <c r="K189" s="20">
        <v>0</v>
      </c>
      <c r="L189" s="20">
        <v>6719</v>
      </c>
      <c r="M189" s="20">
        <v>28874</v>
      </c>
      <c r="N189" s="20">
        <v>14058</v>
      </c>
      <c r="O189" s="20">
        <v>3769</v>
      </c>
      <c r="P189" s="20">
        <v>0</v>
      </c>
      <c r="Q189" s="20">
        <v>624001</v>
      </c>
      <c r="R189" s="20">
        <v>159831</v>
      </c>
      <c r="S189" s="20">
        <v>1124367</v>
      </c>
      <c r="T189" s="20">
        <v>604639</v>
      </c>
    </row>
    <row r="190" spans="1:20" ht="12.75">
      <c r="A190" s="14">
        <v>199</v>
      </c>
      <c r="B190" s="15" t="s">
        <v>120</v>
      </c>
      <c r="C190" s="14">
        <v>7180</v>
      </c>
      <c r="D190" s="14">
        <v>2009</v>
      </c>
      <c r="E190" s="16">
        <v>6.7</v>
      </c>
      <c r="F190" s="17">
        <v>21970</v>
      </c>
      <c r="G190" s="17">
        <v>446689</v>
      </c>
      <c r="H190" s="17">
        <v>104851</v>
      </c>
      <c r="I190" s="17">
        <v>0</v>
      </c>
      <c r="J190" s="17">
        <v>27680</v>
      </c>
      <c r="K190" s="17">
        <v>0</v>
      </c>
      <c r="L190" s="17">
        <v>363</v>
      </c>
      <c r="M190" s="17">
        <v>6300</v>
      </c>
      <c r="N190" s="17">
        <v>16184</v>
      </c>
      <c r="O190" s="17">
        <v>852</v>
      </c>
      <c r="P190" s="17">
        <v>110</v>
      </c>
      <c r="Q190" s="17">
        <v>602809</v>
      </c>
      <c r="R190" s="17">
        <v>215609</v>
      </c>
      <c r="S190" s="17">
        <v>1795499</v>
      </c>
      <c r="T190" s="17">
        <v>1385714</v>
      </c>
    </row>
    <row r="191" spans="1:20" ht="12.75">
      <c r="A191">
        <v>201</v>
      </c>
      <c r="B191" t="s">
        <v>158</v>
      </c>
      <c r="C191">
        <v>7180</v>
      </c>
      <c r="D191" s="13">
        <v>2009</v>
      </c>
      <c r="E191" s="16">
        <v>13.98</v>
      </c>
      <c r="F191" s="17">
        <v>65092</v>
      </c>
      <c r="G191" s="17">
        <v>913157</v>
      </c>
      <c r="H191" s="17">
        <v>229713</v>
      </c>
      <c r="I191" s="17">
        <v>14955</v>
      </c>
      <c r="J191" s="17">
        <v>132369</v>
      </c>
      <c r="K191" s="17">
        <v>394</v>
      </c>
      <c r="L191" s="17">
        <v>170</v>
      </c>
      <c r="M191" s="17">
        <v>3728</v>
      </c>
      <c r="N191" s="17">
        <v>66909</v>
      </c>
      <c r="O191" s="17">
        <v>707</v>
      </c>
      <c r="P191" s="17">
        <v>0</v>
      </c>
      <c r="Q191" s="17">
        <v>1362102</v>
      </c>
      <c r="R191" s="17">
        <v>874488</v>
      </c>
      <c r="S191" s="17">
        <v>11365065</v>
      </c>
      <c r="T191" s="17">
        <v>8418678</v>
      </c>
    </row>
    <row r="192" spans="1:20" ht="12.75">
      <c r="A192" s="18">
        <v>202</v>
      </c>
      <c r="B192" s="18" t="s">
        <v>157</v>
      </c>
      <c r="C192" s="18">
        <v>7180</v>
      </c>
      <c r="D192" s="18">
        <v>2009</v>
      </c>
      <c r="E192" s="19">
        <v>25.07</v>
      </c>
      <c r="F192" s="20">
        <v>0</v>
      </c>
      <c r="G192" s="20">
        <v>1706461</v>
      </c>
      <c r="H192" s="20">
        <v>498254</v>
      </c>
      <c r="I192" s="20">
        <v>0</v>
      </c>
      <c r="J192" s="20">
        <v>234416</v>
      </c>
      <c r="K192" s="20">
        <v>0</v>
      </c>
      <c r="L192" s="20">
        <v>24203</v>
      </c>
      <c r="M192" s="20">
        <v>1282</v>
      </c>
      <c r="N192" s="20">
        <v>6786</v>
      </c>
      <c r="O192" s="20">
        <v>2962</v>
      </c>
      <c r="P192" s="20">
        <v>253021</v>
      </c>
      <c r="Q192" s="20">
        <v>2221343</v>
      </c>
      <c r="R192" s="20">
        <v>780856</v>
      </c>
      <c r="S192" s="20">
        <v>9343347</v>
      </c>
      <c r="T192" s="20">
        <v>9342624</v>
      </c>
    </row>
    <row r="193" spans="1:20" ht="12.75">
      <c r="A193" s="18">
        <v>204</v>
      </c>
      <c r="B193" s="18" t="s">
        <v>118</v>
      </c>
      <c r="C193" s="18">
        <v>7180</v>
      </c>
      <c r="D193" s="18">
        <v>2009</v>
      </c>
      <c r="E193" s="19">
        <v>2.17</v>
      </c>
      <c r="F193" s="20">
        <v>0</v>
      </c>
      <c r="G193" s="20">
        <v>132007</v>
      </c>
      <c r="H193" s="20">
        <v>40837</v>
      </c>
      <c r="I193" s="20">
        <v>0</v>
      </c>
      <c r="J193" s="20">
        <v>17667</v>
      </c>
      <c r="K193" s="20">
        <v>0</v>
      </c>
      <c r="L193" s="20">
        <v>351</v>
      </c>
      <c r="M193" s="20">
        <v>0</v>
      </c>
      <c r="N193" s="20">
        <v>44667</v>
      </c>
      <c r="O193" s="20">
        <v>2218</v>
      </c>
      <c r="P193" s="20">
        <v>0</v>
      </c>
      <c r="Q193" s="20">
        <v>237747</v>
      </c>
      <c r="R193" s="20">
        <v>106518</v>
      </c>
      <c r="S193" s="20">
        <v>1235369</v>
      </c>
      <c r="T193" s="20">
        <v>857</v>
      </c>
    </row>
    <row r="194" spans="1:20" ht="12.75">
      <c r="A194" s="18">
        <v>205</v>
      </c>
      <c r="B194" s="18" t="s">
        <v>161</v>
      </c>
      <c r="C194" s="18">
        <v>7180</v>
      </c>
      <c r="D194" s="18">
        <v>2009</v>
      </c>
      <c r="E194" s="19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</row>
    <row r="195" spans="1:20" ht="12.75">
      <c r="A195" s="18">
        <v>206</v>
      </c>
      <c r="B195" s="18" t="s">
        <v>122</v>
      </c>
      <c r="C195" s="18">
        <v>7180</v>
      </c>
      <c r="D195" s="18">
        <v>2009</v>
      </c>
      <c r="E195" s="19">
        <v>12.47</v>
      </c>
      <c r="F195" s="20">
        <v>20777</v>
      </c>
      <c r="G195" s="20">
        <v>852893</v>
      </c>
      <c r="H195" s="20">
        <v>207734</v>
      </c>
      <c r="I195" s="20">
        <v>89051</v>
      </c>
      <c r="J195" s="20">
        <v>65546</v>
      </c>
      <c r="K195" s="20">
        <v>0</v>
      </c>
      <c r="L195" s="20">
        <v>9169</v>
      </c>
      <c r="M195" s="20">
        <v>0</v>
      </c>
      <c r="N195" s="20">
        <v>121245</v>
      </c>
      <c r="O195" s="20">
        <v>4505</v>
      </c>
      <c r="P195" s="20">
        <v>246</v>
      </c>
      <c r="Q195" s="20">
        <v>1349897</v>
      </c>
      <c r="R195" s="20">
        <v>775662</v>
      </c>
      <c r="S195" s="20">
        <v>1637598</v>
      </c>
      <c r="T195" s="20">
        <v>833957</v>
      </c>
    </row>
    <row r="196" spans="1:20" ht="12.75">
      <c r="A196" s="18">
        <v>207</v>
      </c>
      <c r="B196" s="18" t="s">
        <v>121</v>
      </c>
      <c r="C196" s="18">
        <v>7180</v>
      </c>
      <c r="D196" s="18">
        <v>2009</v>
      </c>
      <c r="E196" s="19">
        <v>13.89</v>
      </c>
      <c r="F196" s="20">
        <v>31789</v>
      </c>
      <c r="G196" s="20">
        <v>912123</v>
      </c>
      <c r="H196" s="20">
        <v>233913</v>
      </c>
      <c r="I196" s="20">
        <v>77800</v>
      </c>
      <c r="J196" s="20">
        <v>156974</v>
      </c>
      <c r="K196" s="20">
        <v>0</v>
      </c>
      <c r="L196" s="20">
        <v>40468</v>
      </c>
      <c r="M196" s="20">
        <v>9295</v>
      </c>
      <c r="N196" s="20">
        <v>16435</v>
      </c>
      <c r="O196" s="20">
        <v>1900</v>
      </c>
      <c r="P196" s="20">
        <v>0</v>
      </c>
      <c r="Q196" s="20">
        <v>1448908</v>
      </c>
      <c r="R196" s="20">
        <v>771545</v>
      </c>
      <c r="S196" s="20">
        <v>13376856</v>
      </c>
      <c r="T196" s="20">
        <v>11366141</v>
      </c>
    </row>
    <row r="197" spans="1:20" ht="12.75">
      <c r="A197" s="18">
        <v>208</v>
      </c>
      <c r="B197" s="18" t="s">
        <v>128</v>
      </c>
      <c r="C197" s="18">
        <v>7180</v>
      </c>
      <c r="D197" s="18">
        <v>2009</v>
      </c>
      <c r="E197" s="19">
        <v>17.11</v>
      </c>
      <c r="F197" s="20">
        <v>123129</v>
      </c>
      <c r="G197" s="20">
        <v>1132721</v>
      </c>
      <c r="H197" s="20">
        <v>233223</v>
      </c>
      <c r="I197" s="20">
        <v>525690</v>
      </c>
      <c r="J197" s="20">
        <v>280962</v>
      </c>
      <c r="K197" s="20">
        <v>0</v>
      </c>
      <c r="L197" s="20">
        <v>57961</v>
      </c>
      <c r="M197" s="20">
        <v>1782</v>
      </c>
      <c r="N197" s="20">
        <v>314349</v>
      </c>
      <c r="O197" s="20">
        <v>1318</v>
      </c>
      <c r="P197" s="20">
        <v>0</v>
      </c>
      <c r="Q197" s="20">
        <v>2548006</v>
      </c>
      <c r="R197" s="20">
        <v>1025713</v>
      </c>
      <c r="S197" s="20">
        <v>18793687</v>
      </c>
      <c r="T197" s="20">
        <v>15306166</v>
      </c>
    </row>
    <row r="198" spans="1:20" ht="12.75">
      <c r="A198" s="18">
        <v>209</v>
      </c>
      <c r="B198" s="18" t="s">
        <v>166</v>
      </c>
      <c r="C198" s="18">
        <v>7180</v>
      </c>
      <c r="D198" s="18">
        <v>2009</v>
      </c>
      <c r="E198" s="19">
        <v>2.73</v>
      </c>
      <c r="F198" s="20">
        <v>4305</v>
      </c>
      <c r="G198" s="20">
        <v>212342</v>
      </c>
      <c r="H198" s="20">
        <v>35594</v>
      </c>
      <c r="I198" s="20">
        <v>0</v>
      </c>
      <c r="J198" s="20">
        <v>48730</v>
      </c>
      <c r="K198" s="20">
        <v>152</v>
      </c>
      <c r="L198" s="20">
        <v>0</v>
      </c>
      <c r="M198" s="20">
        <v>1667</v>
      </c>
      <c r="N198" s="20">
        <v>9334</v>
      </c>
      <c r="O198" s="20">
        <v>718</v>
      </c>
      <c r="P198" s="20">
        <v>0</v>
      </c>
      <c r="Q198" s="20">
        <v>308537</v>
      </c>
      <c r="R198" s="20">
        <v>170388</v>
      </c>
      <c r="S198" s="20">
        <v>905741</v>
      </c>
      <c r="T198" s="20">
        <v>805631</v>
      </c>
    </row>
    <row r="199" spans="1:20" ht="12.75">
      <c r="A199" s="18">
        <v>904</v>
      </c>
      <c r="B199" s="18" t="s">
        <v>139</v>
      </c>
      <c r="C199" s="18">
        <v>7180</v>
      </c>
      <c r="D199" s="18">
        <v>2009</v>
      </c>
      <c r="E199" s="19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</row>
    <row r="200" spans="1:20" ht="12.75">
      <c r="A200" s="13">
        <v>915</v>
      </c>
      <c r="B200" s="13" t="s">
        <v>146</v>
      </c>
      <c r="C200" s="13">
        <v>7180</v>
      </c>
      <c r="D200" s="13">
        <v>2009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</row>
    <row r="201" spans="1:20" ht="12.75">
      <c r="A201" s="18">
        <v>919</v>
      </c>
      <c r="B201" s="18" t="s">
        <v>164</v>
      </c>
      <c r="C201" s="18">
        <v>7180</v>
      </c>
      <c r="D201" s="18">
        <v>2009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</row>
    <row r="202" spans="1:20" ht="12.75">
      <c r="A202" s="18"/>
      <c r="B202" s="18"/>
      <c r="C202" s="18"/>
      <c r="D202" s="18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4" spans="1:20" ht="12.75">
      <c r="A204" s="18"/>
      <c r="B204" s="18"/>
      <c r="C204" s="18"/>
      <c r="D204" s="18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2.75">
      <c r="A205" s="18"/>
      <c r="B205" s="18"/>
      <c r="C205" s="18"/>
      <c r="D205" s="18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2.75">
      <c r="A206" s="18"/>
      <c r="B206" s="18"/>
      <c r="C206" s="18"/>
      <c r="D206" s="18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2.75">
      <c r="A207" s="18"/>
      <c r="B207" s="18"/>
      <c r="C207" s="18"/>
      <c r="D207" s="18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2.75">
      <c r="A208" s="18"/>
      <c r="B208" s="18"/>
      <c r="C208" s="18"/>
      <c r="D208" s="18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2.75">
      <c r="A209" s="18"/>
      <c r="B209" s="18"/>
      <c r="C209" s="18"/>
      <c r="D209" s="18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2.75">
      <c r="A210" s="18"/>
      <c r="B210" s="18"/>
      <c r="C210" s="18"/>
      <c r="D210" s="18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2.75">
      <c r="A211" s="18"/>
      <c r="B211" s="18"/>
      <c r="C211" s="18"/>
      <c r="D211" s="18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2.75">
      <c r="A212" s="18"/>
      <c r="B212" s="18"/>
      <c r="C212" s="18"/>
      <c r="D212" s="18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4" spans="1:20" ht="12.75">
      <c r="A214" s="18"/>
      <c r="B214" s="18"/>
      <c r="C214" s="18"/>
      <c r="D214" s="18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2.75">
      <c r="A215" s="18"/>
      <c r="B215" s="18"/>
      <c r="C215" s="18"/>
      <c r="D215" s="18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2.75">
      <c r="A216" s="18"/>
      <c r="B216" s="18"/>
      <c r="C216" s="18"/>
      <c r="D216" s="18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2.75">
      <c r="A217" s="18"/>
      <c r="B217" s="18"/>
      <c r="C217" s="18"/>
      <c r="D217" s="18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2.75">
      <c r="A218" s="18"/>
      <c r="B218" s="18"/>
      <c r="C218" s="18"/>
      <c r="D218" s="18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2.75">
      <c r="A219" s="18"/>
      <c r="B219" s="18"/>
      <c r="C219" s="18"/>
      <c r="D219" s="18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2.75">
      <c r="A220" s="18"/>
      <c r="B220" s="18"/>
      <c r="C220" s="18"/>
      <c r="D220" s="18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2.75">
      <c r="A221" s="18"/>
      <c r="B221" s="18"/>
      <c r="C221" s="18"/>
      <c r="D221" s="18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2.75">
      <c r="A222" s="18"/>
      <c r="B222" s="18"/>
      <c r="C222" s="18"/>
      <c r="D222" s="18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2.75">
      <c r="A223" s="18"/>
      <c r="B223" s="18"/>
      <c r="C223" s="18"/>
      <c r="D223" s="18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2.75">
      <c r="A224" s="18"/>
      <c r="B224" s="18"/>
      <c r="C224" s="18"/>
      <c r="D224" s="18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2.75">
      <c r="A225" s="18"/>
      <c r="B225" s="18"/>
      <c r="C225" s="18"/>
      <c r="D225" s="18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2.75">
      <c r="A226" s="18"/>
      <c r="B226" s="18"/>
      <c r="C226" s="18"/>
      <c r="D226" s="18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2.75">
      <c r="A227" s="18"/>
      <c r="B227" s="18"/>
      <c r="C227" s="18"/>
      <c r="D227" s="18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2.75">
      <c r="A228" s="18"/>
      <c r="B228" s="18"/>
      <c r="C228" s="18"/>
      <c r="D228" s="18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2.75">
      <c r="A229" s="18"/>
      <c r="B229" s="18"/>
      <c r="C229" s="18"/>
      <c r="D229" s="18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2.75">
      <c r="A230" s="18"/>
      <c r="B230" s="18"/>
      <c r="C230" s="18"/>
      <c r="D230" s="18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2.75">
      <c r="A231" s="18"/>
      <c r="B231" s="18"/>
      <c r="C231" s="18"/>
      <c r="D231" s="18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2.75">
      <c r="A232" s="18"/>
      <c r="B232" s="18"/>
      <c r="C232" s="18"/>
      <c r="D232" s="18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2.75">
      <c r="A233" s="18"/>
      <c r="B233" s="18"/>
      <c r="C233" s="18"/>
      <c r="D233" s="18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2.75">
      <c r="A234" s="18"/>
      <c r="B234" s="18"/>
      <c r="C234" s="18"/>
      <c r="D234" s="18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2.75">
      <c r="A235" s="18"/>
      <c r="B235" s="18"/>
      <c r="C235" s="18"/>
      <c r="D235" s="18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2.75">
      <c r="A236" s="18"/>
      <c r="B236" s="18"/>
      <c r="C236" s="18"/>
      <c r="D236" s="18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2.75">
      <c r="A237" s="18"/>
      <c r="B237" s="18"/>
      <c r="C237" s="18"/>
      <c r="D237" s="18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2.75">
      <c r="A238" s="18"/>
      <c r="B238" s="18"/>
      <c r="C238" s="18"/>
      <c r="D238" s="18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2.75">
      <c r="A239" s="18"/>
      <c r="B239" s="18"/>
      <c r="C239" s="18"/>
      <c r="D239" s="18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2.75">
      <c r="A240" s="18"/>
      <c r="B240" s="18"/>
      <c r="C240" s="18"/>
      <c r="D240" s="18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2.75">
      <c r="A241" s="18"/>
      <c r="B241" s="18"/>
      <c r="C241" s="18"/>
      <c r="D241" s="18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2.75">
      <c r="A242" s="18"/>
      <c r="B242" s="18"/>
      <c r="C242" s="18"/>
      <c r="D242" s="18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2.75">
      <c r="A243" s="18"/>
      <c r="B243" s="18"/>
      <c r="C243" s="18"/>
      <c r="D243" s="18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5" spans="1:20" ht="12.75">
      <c r="A245" s="18"/>
      <c r="B245" s="18"/>
      <c r="C245" s="18"/>
      <c r="D245" s="18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2.75">
      <c r="A246" s="18"/>
      <c r="B246" s="18"/>
      <c r="C246" s="18"/>
      <c r="D246" s="18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2.75">
      <c r="A247" s="18"/>
      <c r="B247" s="18"/>
      <c r="C247" s="18"/>
      <c r="D247" s="18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2.75">
      <c r="A248" s="18"/>
      <c r="B248" s="18"/>
      <c r="C248" s="18"/>
      <c r="D248" s="18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2.75">
      <c r="A249" s="18"/>
      <c r="B249" s="18"/>
      <c r="C249" s="18"/>
      <c r="D249" s="18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2.75">
      <c r="A250" s="18"/>
      <c r="B250" s="18"/>
      <c r="C250" s="18"/>
      <c r="D250" s="18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2.75">
      <c r="A251" s="18"/>
      <c r="B251" s="18"/>
      <c r="C251" s="18"/>
      <c r="D251" s="18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3" spans="1:20" ht="12.75">
      <c r="A253" s="18"/>
      <c r="B253" s="18"/>
      <c r="C253" s="18"/>
      <c r="D253" s="18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2.75">
      <c r="A254" s="18"/>
      <c r="B254" s="18"/>
      <c r="C254" s="18"/>
      <c r="D254" s="18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2.75">
      <c r="A255" s="18"/>
      <c r="B255" s="18"/>
      <c r="C255" s="18"/>
      <c r="D255" s="18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2.75">
      <c r="A256" s="18"/>
      <c r="B256" s="18"/>
      <c r="C256" s="18"/>
      <c r="D256" s="18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2.75">
      <c r="A257" s="18"/>
      <c r="B257" s="18"/>
      <c r="C257" s="18"/>
      <c r="D257" s="18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2.75">
      <c r="A258" s="18"/>
      <c r="B258" s="18"/>
      <c r="C258" s="18"/>
      <c r="D258" s="18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60" spans="1:20" ht="12.75">
      <c r="A260" s="18"/>
      <c r="B260" s="18"/>
      <c r="C260" s="18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2.75">
      <c r="A261" s="18"/>
      <c r="B261" s="18"/>
      <c r="C261" s="18"/>
      <c r="D261" s="18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2.75">
      <c r="A262" s="18"/>
      <c r="B262" s="18"/>
      <c r="C262" s="18"/>
      <c r="D262" s="18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2.75">
      <c r="A263" s="18"/>
      <c r="B263" s="18"/>
      <c r="C263" s="18"/>
      <c r="D263" s="18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2.75">
      <c r="A264" s="18"/>
      <c r="B264" s="18"/>
      <c r="C264" s="18"/>
      <c r="D264" s="18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6" spans="1:20" ht="12.75">
      <c r="A266" s="18"/>
      <c r="B266" s="18"/>
      <c r="C266" s="18"/>
      <c r="D266" s="18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2.75">
      <c r="A267" s="18"/>
      <c r="B267" s="18"/>
      <c r="C267" s="18"/>
      <c r="D267" s="18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2.75">
      <c r="A268" s="18"/>
      <c r="B268" s="18"/>
      <c r="C268" s="18"/>
      <c r="D268" s="18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2.75">
      <c r="A269" s="18"/>
      <c r="B269" s="18"/>
      <c r="C269" s="18"/>
      <c r="D269" s="18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2.75">
      <c r="A270" s="18"/>
      <c r="B270" s="18"/>
      <c r="C270" s="18"/>
      <c r="D270" s="18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2.75">
      <c r="A271" s="18"/>
      <c r="B271" s="18"/>
      <c r="C271" s="18"/>
      <c r="D271" s="18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2.75">
      <c r="A272" s="18"/>
      <c r="B272" s="18"/>
      <c r="C272" s="18"/>
      <c r="D272" s="18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2.75">
      <c r="A273" s="18"/>
      <c r="B273" s="18"/>
      <c r="C273" s="18"/>
      <c r="D273" s="18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2.75">
      <c r="A274" s="18"/>
      <c r="B274" s="18"/>
      <c r="C274" s="18"/>
      <c r="D274" s="18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2.75">
      <c r="A275" s="18"/>
      <c r="B275" s="18"/>
      <c r="C275" s="18"/>
      <c r="D275" s="18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2.75">
      <c r="A276" s="18"/>
      <c r="B276" s="18"/>
      <c r="C276" s="18"/>
      <c r="D276" s="18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2.75">
      <c r="A277" s="18"/>
      <c r="B277" s="18"/>
      <c r="C277" s="18"/>
      <c r="D277" s="18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2.75">
      <c r="A278" s="18"/>
      <c r="B278" s="18"/>
      <c r="C278" s="18"/>
      <c r="D278" s="18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ht="12.75">
      <c r="C279"/>
    </row>
    <row r="280" ht="12.75">
      <c r="C28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75390625" style="0" customWidth="1"/>
    <col min="5" max="5" width="9.875" style="0" bestFit="1" customWidth="1"/>
    <col min="6" max="6" width="6.875" style="0" bestFit="1" customWidth="1"/>
    <col min="7" max="7" width="10.75390625" style="0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306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4</v>
      </c>
      <c r="F8" s="1" t="s">
        <v>1</v>
      </c>
      <c r="G8" s="1" t="s">
        <v>4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ROUND(SUM('Resp. Thy.'!Q5:R5),0)</f>
        <v>9443369</v>
      </c>
      <c r="E10" s="3">
        <f>ROUND(+'Resp. Thy.'!F5,0)</f>
        <v>122110</v>
      </c>
      <c r="F10" s="8">
        <f>IF(D10=0,"",IF(E10=0,"",ROUND(D10/E10,2)))</f>
        <v>77.33</v>
      </c>
      <c r="G10" s="3">
        <f>ROUND(SUM('Resp. Thy.'!$Q5:$R5),0)</f>
        <v>9443369</v>
      </c>
      <c r="H10" s="3">
        <f>ROUND(+'Resp. Thy.'!F105,0)</f>
        <v>123993</v>
      </c>
      <c r="I10" s="8">
        <f>IF(G10=0,"",IF(H10=0,"",ROUND(G10/H10,2)))</f>
        <v>76.16</v>
      </c>
      <c r="J10" s="8"/>
      <c r="K10" s="10">
        <f>IF(D10=0,"",IF(E10=0,"",IF(G10=0,"",IF(H10=0,"",ROUND(I10/F10-1,4)))))</f>
        <v>-0.0151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ROUND(SUM('Resp. Thy.'!Q6:R6),0)</f>
        <v>3257782</v>
      </c>
      <c r="E11" s="3">
        <f>ROUND(+'Resp. Thy.'!F6,0)</f>
        <v>44280</v>
      </c>
      <c r="F11" s="8">
        <f aca="true" t="shared" si="0" ref="F11:F74">IF(D11=0,"",IF(E11=0,"",ROUND(D11/E11,2)))</f>
        <v>73.57</v>
      </c>
      <c r="G11" s="3">
        <f>ROUND(SUM('Resp. Thy.'!$Q6:$R6),0)</f>
        <v>3257782</v>
      </c>
      <c r="H11" s="3">
        <f>ROUND(+'Resp. Thy.'!F106,0)</f>
        <v>42920</v>
      </c>
      <c r="I11" s="8">
        <f aca="true" t="shared" si="1" ref="I11:I74">IF(G11=0,"",IF(H11=0,"",ROUND(G11/H11,2)))</f>
        <v>75.9</v>
      </c>
      <c r="J11" s="8"/>
      <c r="K11" s="10">
        <f aca="true" t="shared" si="2" ref="K11:K74">IF(D11=0,"",IF(E11=0,"",IF(G11=0,"",IF(H11=0,"",ROUND(I11/F11-1,4)))))</f>
        <v>0.0317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ROUND(SUM('Resp. Thy.'!Q7:R7),0)</f>
        <v>0</v>
      </c>
      <c r="E12" s="3">
        <f>ROUND(+'Resp. Thy.'!F7,0)</f>
        <v>0</v>
      </c>
      <c r="F12" s="8">
        <f t="shared" si="0"/>
      </c>
      <c r="G12" s="3">
        <f>ROUND(SUM('Resp. Thy.'!$Q7:$R7),0)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ROUND(SUM('Resp. Thy.'!Q8:R8),0)</f>
        <v>2688173</v>
      </c>
      <c r="E13" s="3">
        <f>ROUND(+'Resp. Thy.'!F8,0)</f>
        <v>21949</v>
      </c>
      <c r="F13" s="8">
        <f t="shared" si="0"/>
        <v>122.47</v>
      </c>
      <c r="G13" s="3">
        <f>ROUND(SUM('Resp. Thy.'!$Q8:$R8),0)</f>
        <v>2688173</v>
      </c>
      <c r="H13" s="3">
        <f>ROUND(+'Resp. Thy.'!F108,0)</f>
        <v>20089</v>
      </c>
      <c r="I13" s="8">
        <f t="shared" si="1"/>
        <v>133.81</v>
      </c>
      <c r="J13" s="8"/>
      <c r="K13" s="10">
        <f t="shared" si="2"/>
        <v>0.0926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ROUND(SUM('Resp. Thy.'!Q9:R9),0)</f>
        <v>13954995</v>
      </c>
      <c r="E14" s="3">
        <f>ROUND(+'Resp. Thy.'!F9,0)</f>
        <v>0</v>
      </c>
      <c r="F14" s="8">
        <f t="shared" si="0"/>
      </c>
      <c r="G14" s="3">
        <f>ROUND(SUM('Resp. Thy.'!$Q9:$R9),0)</f>
        <v>13954995</v>
      </c>
      <c r="H14" s="3">
        <f>ROUND(+'Resp. Thy.'!F109,0)</f>
        <v>42722</v>
      </c>
      <c r="I14" s="8">
        <f t="shared" si="1"/>
        <v>326.65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ROUND(SUM('Resp. Thy.'!Q10:R10),0)</f>
        <v>1723946</v>
      </c>
      <c r="E15" s="3">
        <f>ROUND(+'Resp. Thy.'!F10,0)</f>
        <v>7473</v>
      </c>
      <c r="F15" s="8">
        <f t="shared" si="0"/>
        <v>230.69</v>
      </c>
      <c r="G15" s="3">
        <f>ROUND(SUM('Resp. Thy.'!$Q10:$R10),0)</f>
        <v>1723946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ROUND(SUM('Resp. Thy.'!Q11:R11),0)</f>
        <v>1713</v>
      </c>
      <c r="E16" s="3">
        <f>ROUND(+'Resp. Thy.'!F11,0)</f>
        <v>612</v>
      </c>
      <c r="F16" s="8">
        <f t="shared" si="0"/>
        <v>2.8</v>
      </c>
      <c r="G16" s="3">
        <f>ROUND(SUM('Resp. Thy.'!$Q11:$R11),0)</f>
        <v>1713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ROUND(SUM('Resp. Thy.'!Q12:R12),0)</f>
        <v>1128033</v>
      </c>
      <c r="E17" s="3">
        <f>ROUND(+'Resp. Thy.'!F12,0)</f>
        <v>33434</v>
      </c>
      <c r="F17" s="8">
        <f t="shared" si="0"/>
        <v>33.74</v>
      </c>
      <c r="G17" s="3">
        <f>ROUND(SUM('Resp. Thy.'!$Q12:$R12),0)</f>
        <v>1128033</v>
      </c>
      <c r="H17" s="3">
        <f>ROUND(+'Resp. Thy.'!F112,0)</f>
        <v>28008</v>
      </c>
      <c r="I17" s="8">
        <f t="shared" si="1"/>
        <v>40.28</v>
      </c>
      <c r="J17" s="8"/>
      <c r="K17" s="10">
        <f t="shared" si="2"/>
        <v>0.1938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ROUND(SUM('Resp. Thy.'!Q13:R13),0)</f>
        <v>994807</v>
      </c>
      <c r="E18" s="3">
        <f>ROUND(+'Resp. Thy.'!F13,0)</f>
        <v>23431</v>
      </c>
      <c r="F18" s="8">
        <f t="shared" si="0"/>
        <v>42.46</v>
      </c>
      <c r="G18" s="3">
        <f>ROUND(SUM('Resp. Thy.'!$Q13:$R13),0)</f>
        <v>994807</v>
      </c>
      <c r="H18" s="3">
        <f>ROUND(+'Resp. Thy.'!F113,0)</f>
        <v>24072</v>
      </c>
      <c r="I18" s="8">
        <f t="shared" si="1"/>
        <v>41.33</v>
      </c>
      <c r="J18" s="8"/>
      <c r="K18" s="10">
        <f t="shared" si="2"/>
        <v>-0.0266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ROUND(SUM('Resp. Thy.'!Q14:R14),0)</f>
        <v>2446405</v>
      </c>
      <c r="E19" s="3">
        <f>ROUND(+'Resp. Thy.'!F14,0)</f>
        <v>21452</v>
      </c>
      <c r="F19" s="8">
        <f t="shared" si="0"/>
        <v>114.04</v>
      </c>
      <c r="G19" s="3">
        <f>ROUND(SUM('Resp. Thy.'!$Q14:$R14),0)</f>
        <v>2446405</v>
      </c>
      <c r="H19" s="3">
        <f>ROUND(+'Resp. Thy.'!F114,0)</f>
        <v>19658</v>
      </c>
      <c r="I19" s="8">
        <f t="shared" si="1"/>
        <v>124.45</v>
      </c>
      <c r="J19" s="8"/>
      <c r="K19" s="10">
        <f t="shared" si="2"/>
        <v>0.0913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ROUND(SUM('Resp. Thy.'!Q15:R15),0)</f>
        <v>11937415</v>
      </c>
      <c r="E20" s="3">
        <f>ROUND(+'Resp. Thy.'!F15,0)</f>
        <v>38470</v>
      </c>
      <c r="F20" s="8">
        <f t="shared" si="0"/>
        <v>310.3</v>
      </c>
      <c r="G20" s="3">
        <f>ROUND(SUM('Resp. Thy.'!$Q15:$R15),0)</f>
        <v>11937415</v>
      </c>
      <c r="H20" s="3">
        <f>ROUND(+'Resp. Thy.'!F115,0)</f>
        <v>40111</v>
      </c>
      <c r="I20" s="8">
        <f t="shared" si="1"/>
        <v>297.61</v>
      </c>
      <c r="J20" s="8"/>
      <c r="K20" s="10">
        <f t="shared" si="2"/>
        <v>-0.0409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ROUND(SUM('Resp. Thy.'!Q16:R16),0)</f>
        <v>3793005</v>
      </c>
      <c r="E21" s="3">
        <f>ROUND(+'Resp. Thy.'!F16,0)</f>
        <v>125631</v>
      </c>
      <c r="F21" s="8">
        <f t="shared" si="0"/>
        <v>30.19</v>
      </c>
      <c r="G21" s="3">
        <f>ROUND(SUM('Resp. Thy.'!$Q16:$R16),0)</f>
        <v>3793005</v>
      </c>
      <c r="H21" s="3">
        <f>ROUND(+'Resp. Thy.'!F116,0)</f>
        <v>147710</v>
      </c>
      <c r="I21" s="8">
        <f t="shared" si="1"/>
        <v>25.68</v>
      </c>
      <c r="J21" s="8"/>
      <c r="K21" s="10">
        <f t="shared" si="2"/>
        <v>-0.1494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ROUND(SUM('Resp. Thy.'!Q17:R17),0)</f>
        <v>650002</v>
      </c>
      <c r="E22" s="3">
        <f>ROUND(+'Resp. Thy.'!F17,0)</f>
        <v>46815</v>
      </c>
      <c r="F22" s="8">
        <f t="shared" si="0"/>
        <v>13.88</v>
      </c>
      <c r="G22" s="3">
        <f>ROUND(SUM('Resp. Thy.'!$Q17:$R17),0)</f>
        <v>650002</v>
      </c>
      <c r="H22" s="3">
        <f>ROUND(+'Resp. Thy.'!F117,0)</f>
        <v>65384</v>
      </c>
      <c r="I22" s="8">
        <f t="shared" si="1"/>
        <v>9.94</v>
      </c>
      <c r="J22" s="8"/>
      <c r="K22" s="10">
        <f t="shared" si="2"/>
        <v>-0.2839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ROUND(SUM('Resp. Thy.'!Q18:R18),0)</f>
        <v>5666323</v>
      </c>
      <c r="E23" s="3">
        <f>ROUND(+'Resp. Thy.'!F18,0)</f>
        <v>53475</v>
      </c>
      <c r="F23" s="8">
        <f t="shared" si="0"/>
        <v>105.96</v>
      </c>
      <c r="G23" s="3">
        <f>ROUND(SUM('Resp. Thy.'!$Q18:$R18),0)</f>
        <v>5666323</v>
      </c>
      <c r="H23" s="3">
        <f>ROUND(+'Resp. Thy.'!F118,0)</f>
        <v>136905</v>
      </c>
      <c r="I23" s="8">
        <f t="shared" si="1"/>
        <v>41.39</v>
      </c>
      <c r="J23" s="8"/>
      <c r="K23" s="10">
        <f t="shared" si="2"/>
        <v>-0.6094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ROUND(SUM('Resp. Thy.'!Q19:R19),0)</f>
        <v>1088794</v>
      </c>
      <c r="E24" s="3">
        <f>ROUND(+'Resp. Thy.'!F19,0)</f>
        <v>11530</v>
      </c>
      <c r="F24" s="8">
        <f t="shared" si="0"/>
        <v>94.43</v>
      </c>
      <c r="G24" s="3">
        <f>ROUND(SUM('Resp. Thy.'!$Q19:$R19),0)</f>
        <v>1088794</v>
      </c>
      <c r="H24" s="3">
        <f>ROUND(+'Resp. Thy.'!F119,0)</f>
        <v>10637</v>
      </c>
      <c r="I24" s="8">
        <f t="shared" si="1"/>
        <v>102.36</v>
      </c>
      <c r="J24" s="8"/>
      <c r="K24" s="10">
        <f t="shared" si="2"/>
        <v>0.084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ROUND(SUM('Resp. Thy.'!Q20:R20),0)</f>
        <v>1840804</v>
      </c>
      <c r="E25" s="3">
        <f>ROUND(+'Resp. Thy.'!F20,0)</f>
        <v>1037427</v>
      </c>
      <c r="F25" s="8">
        <f t="shared" si="0"/>
        <v>1.77</v>
      </c>
      <c r="G25" s="3">
        <f>ROUND(SUM('Resp. Thy.'!$Q20:$R20),0)</f>
        <v>1840804</v>
      </c>
      <c r="H25" s="3">
        <f>ROUND(+'Resp. Thy.'!F120,0)</f>
        <v>1333486</v>
      </c>
      <c r="I25" s="8">
        <f t="shared" si="1"/>
        <v>1.38</v>
      </c>
      <c r="J25" s="8"/>
      <c r="K25" s="10">
        <f t="shared" si="2"/>
        <v>-0.2203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ROUND(SUM('Resp. Thy.'!Q21:R21),0)</f>
        <v>970497</v>
      </c>
      <c r="E26" s="3">
        <f>ROUND(+'Resp. Thy.'!F21,0)</f>
        <v>9873</v>
      </c>
      <c r="F26" s="8">
        <f t="shared" si="0"/>
        <v>98.3</v>
      </c>
      <c r="G26" s="3">
        <f>ROUND(SUM('Resp. Thy.'!$Q21:$R21),0)</f>
        <v>970497</v>
      </c>
      <c r="H26" s="3">
        <f>ROUND(+'Resp. Thy.'!F121,0)</f>
        <v>9687</v>
      </c>
      <c r="I26" s="8">
        <f t="shared" si="1"/>
        <v>100.19</v>
      </c>
      <c r="J26" s="8"/>
      <c r="K26" s="10">
        <f t="shared" si="2"/>
        <v>0.0192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ROUND(SUM('Resp. Thy.'!Q22:R22),0)</f>
        <v>0</v>
      </c>
      <c r="E27" s="3">
        <f>ROUND(+'Resp. Thy.'!F22,0)</f>
        <v>0</v>
      </c>
      <c r="F27" s="8">
        <f t="shared" si="0"/>
      </c>
      <c r="G27" s="3">
        <f>ROUND(SUM('Resp. Thy.'!$Q22:$R22),0)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ROUND(SUM('Resp. Thy.'!Q23:R23),0)</f>
        <v>373068</v>
      </c>
      <c r="E28" s="3">
        <f>ROUND(+'Resp. Thy.'!F23,0)</f>
        <v>3205</v>
      </c>
      <c r="F28" s="8">
        <f t="shared" si="0"/>
        <v>116.4</v>
      </c>
      <c r="G28" s="3">
        <f>ROUND(SUM('Resp. Thy.'!$Q23:$R23),0)</f>
        <v>373068</v>
      </c>
      <c r="H28" s="3">
        <f>ROUND(+'Resp. Thy.'!F123,0)</f>
        <v>2981</v>
      </c>
      <c r="I28" s="8">
        <f t="shared" si="1"/>
        <v>125.15</v>
      </c>
      <c r="J28" s="8"/>
      <c r="K28" s="10">
        <f t="shared" si="2"/>
        <v>0.0752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ROUND(SUM('Resp. Thy.'!Q24:R24),0)</f>
        <v>5437192</v>
      </c>
      <c r="E29" s="3">
        <f>ROUND(+'Resp. Thy.'!F24,0)</f>
        <v>37763</v>
      </c>
      <c r="F29" s="8">
        <f t="shared" si="0"/>
        <v>143.98</v>
      </c>
      <c r="G29" s="3">
        <f>ROUND(SUM('Resp. Thy.'!$Q24:$R24),0)</f>
        <v>5437192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ROUND(SUM('Resp. Thy.'!Q25:R25),0)</f>
        <v>0</v>
      </c>
      <c r="E30" s="3">
        <f>ROUND(+'Resp. Thy.'!F25,0)</f>
        <v>0</v>
      </c>
      <c r="F30" s="8">
        <f t="shared" si="0"/>
      </c>
      <c r="G30" s="3">
        <f>ROUND(SUM('Resp. Thy.'!$Q25:$R25),0)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ROUND(SUM('Resp. Thy.'!Q26:R26),0)</f>
        <v>363293</v>
      </c>
      <c r="E31" s="3">
        <f>ROUND(+'Resp. Thy.'!F26,0)</f>
        <v>3636</v>
      </c>
      <c r="F31" s="8">
        <f t="shared" si="0"/>
        <v>99.92</v>
      </c>
      <c r="G31" s="3">
        <f>ROUND(SUM('Resp. Thy.'!$Q26:$R26),0)</f>
        <v>363293</v>
      </c>
      <c r="H31" s="3">
        <f>ROUND(+'Resp. Thy.'!F126,0)</f>
        <v>2208</v>
      </c>
      <c r="I31" s="8">
        <f t="shared" si="1"/>
        <v>164.53</v>
      </c>
      <c r="J31" s="8"/>
      <c r="K31" s="10">
        <f t="shared" si="2"/>
        <v>0.6466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ROUND(SUM('Resp. Thy.'!Q27:R27),0)</f>
        <v>2719599</v>
      </c>
      <c r="E32" s="3">
        <f>ROUND(+'Resp. Thy.'!F27,0)</f>
        <v>43371</v>
      </c>
      <c r="F32" s="8">
        <f t="shared" si="0"/>
        <v>62.71</v>
      </c>
      <c r="G32" s="3">
        <f>ROUND(SUM('Resp. Thy.'!$Q27:$R27),0)</f>
        <v>2719599</v>
      </c>
      <c r="H32" s="3">
        <f>ROUND(+'Resp. Thy.'!F127,0)</f>
        <v>44307</v>
      </c>
      <c r="I32" s="8">
        <f t="shared" si="1"/>
        <v>61.38</v>
      </c>
      <c r="J32" s="8"/>
      <c r="K32" s="10">
        <f t="shared" si="2"/>
        <v>-0.0212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ROUND(SUM('Resp. Thy.'!Q28:R28),0)</f>
        <v>1727093</v>
      </c>
      <c r="E33" s="3">
        <f>ROUND(+'Resp. Thy.'!F28,0)</f>
        <v>15990</v>
      </c>
      <c r="F33" s="8">
        <f t="shared" si="0"/>
        <v>108.01</v>
      </c>
      <c r="G33" s="3">
        <f>ROUND(SUM('Resp. Thy.'!$Q28:$R28),0)</f>
        <v>1727093</v>
      </c>
      <c r="H33" s="3">
        <f>ROUND(+'Resp. Thy.'!F128,0)</f>
        <v>15528</v>
      </c>
      <c r="I33" s="8">
        <f t="shared" si="1"/>
        <v>111.22</v>
      </c>
      <c r="J33" s="8"/>
      <c r="K33" s="10">
        <f t="shared" si="2"/>
        <v>0.0297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ROUND(SUM('Resp. Thy.'!Q29:R29),0)</f>
        <v>759609</v>
      </c>
      <c r="E34" s="3">
        <f>ROUND(+'Resp. Thy.'!F29,0)</f>
        <v>259038</v>
      </c>
      <c r="F34" s="8">
        <f t="shared" si="0"/>
        <v>2.93</v>
      </c>
      <c r="G34" s="3">
        <f>ROUND(SUM('Resp. Thy.'!$Q29:$R29),0)</f>
        <v>759609</v>
      </c>
      <c r="H34" s="3">
        <f>ROUND(+'Resp. Thy.'!F129,0)</f>
        <v>285248</v>
      </c>
      <c r="I34" s="8">
        <f t="shared" si="1"/>
        <v>2.66</v>
      </c>
      <c r="J34" s="8"/>
      <c r="K34" s="10">
        <f t="shared" si="2"/>
        <v>-0.0922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ROUND(SUM('Resp. Thy.'!Q30:R30),0)</f>
        <v>258712</v>
      </c>
      <c r="E35" s="3">
        <f>ROUND(+'Resp. Thy.'!F30,0)</f>
        <v>0</v>
      </c>
      <c r="F35" s="8">
        <f t="shared" si="0"/>
      </c>
      <c r="G35" s="3">
        <f>ROUND(SUM('Resp. Thy.'!$Q30:$R30),0)</f>
        <v>258712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ROUND(SUM('Resp. Thy.'!Q31:R31),0)</f>
        <v>0</v>
      </c>
      <c r="E36" s="3">
        <f>ROUND(+'Resp. Thy.'!F31,0)</f>
        <v>0</v>
      </c>
      <c r="F36" s="8">
        <f t="shared" si="0"/>
      </c>
      <c r="G36" s="3">
        <f>ROUND(SUM('Resp. Thy.'!$Q31:$R31),0)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ROUND(SUM('Resp. Thy.'!Q32:R32),0)</f>
        <v>2549630</v>
      </c>
      <c r="E37" s="3">
        <f>ROUND(+'Resp. Thy.'!F32,0)</f>
        <v>417564</v>
      </c>
      <c r="F37" s="8">
        <f t="shared" si="0"/>
        <v>6.11</v>
      </c>
      <c r="G37" s="3">
        <f>ROUND(SUM('Resp. Thy.'!$Q32:$R32),0)</f>
        <v>2549630</v>
      </c>
      <c r="H37" s="3">
        <f>ROUND(+'Resp. Thy.'!F132,0)</f>
        <v>423948</v>
      </c>
      <c r="I37" s="8">
        <f t="shared" si="1"/>
        <v>6.01</v>
      </c>
      <c r="J37" s="8"/>
      <c r="K37" s="10">
        <f t="shared" si="2"/>
        <v>-0.0164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ROUND(SUM('Resp. Thy.'!Q33:R33),0)</f>
        <v>4596</v>
      </c>
      <c r="E38" s="3">
        <f>ROUND(+'Resp. Thy.'!F33,0)</f>
        <v>0</v>
      </c>
      <c r="F38" s="8">
        <f t="shared" si="0"/>
      </c>
      <c r="G38" s="3">
        <f>ROUND(SUM('Resp. Thy.'!$Q33:$R33),0)</f>
        <v>4596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ROUND(SUM('Resp. Thy.'!Q34:R34),0)</f>
        <v>8509613</v>
      </c>
      <c r="E39" s="3">
        <f>ROUND(+'Resp. Thy.'!F34,0)</f>
        <v>103356</v>
      </c>
      <c r="F39" s="8">
        <f t="shared" si="0"/>
        <v>82.33</v>
      </c>
      <c r="G39" s="3">
        <f>ROUND(SUM('Resp. Thy.'!$Q34:$R34),0)</f>
        <v>8509613</v>
      </c>
      <c r="H39" s="3">
        <f>ROUND(+'Resp. Thy.'!F134,0)</f>
        <v>113723</v>
      </c>
      <c r="I39" s="8">
        <f t="shared" si="1"/>
        <v>74.83</v>
      </c>
      <c r="J39" s="8"/>
      <c r="K39" s="10">
        <f t="shared" si="2"/>
        <v>-0.0911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ROUND(SUM('Resp. Thy.'!Q35:R35),0)</f>
        <v>622880</v>
      </c>
      <c r="E40" s="3">
        <f>ROUND(+'Resp. Thy.'!F35,0)</f>
        <v>15943</v>
      </c>
      <c r="F40" s="8">
        <f t="shared" si="0"/>
        <v>39.07</v>
      </c>
      <c r="G40" s="3">
        <f>ROUND(SUM('Resp. Thy.'!$Q35:$R35),0)</f>
        <v>622880</v>
      </c>
      <c r="H40" s="3">
        <f>ROUND(+'Resp. Thy.'!F135,0)</f>
        <v>15552</v>
      </c>
      <c r="I40" s="8">
        <f t="shared" si="1"/>
        <v>40.05</v>
      </c>
      <c r="J40" s="8"/>
      <c r="K40" s="10">
        <f t="shared" si="2"/>
        <v>0.0251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ROUND(SUM('Resp. Thy.'!Q36:R36),0)</f>
        <v>320976</v>
      </c>
      <c r="E41" s="3">
        <f>ROUND(+'Resp. Thy.'!F36,0)</f>
        <v>1091</v>
      </c>
      <c r="F41" s="8">
        <f t="shared" si="0"/>
        <v>294.2</v>
      </c>
      <c r="G41" s="3">
        <f>ROUND(SUM('Resp. Thy.'!$Q36:$R36),0)</f>
        <v>320976</v>
      </c>
      <c r="H41" s="3">
        <f>ROUND(+'Resp. Thy.'!F136,0)</f>
        <v>763</v>
      </c>
      <c r="I41" s="8">
        <f t="shared" si="1"/>
        <v>420.68</v>
      </c>
      <c r="J41" s="8"/>
      <c r="K41" s="10">
        <f t="shared" si="2"/>
        <v>0.4299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ROUND(SUM('Resp. Thy.'!Q37:R37),0)</f>
        <v>1952046</v>
      </c>
      <c r="E42" s="3">
        <f>ROUND(+'Resp. Thy.'!F37,0)</f>
        <v>52408</v>
      </c>
      <c r="F42" s="8">
        <f t="shared" si="0"/>
        <v>37.25</v>
      </c>
      <c r="G42" s="3">
        <f>ROUND(SUM('Resp. Thy.'!$Q37:$R37),0)</f>
        <v>1952046</v>
      </c>
      <c r="H42" s="3">
        <f>ROUND(+'Resp. Thy.'!F137,0)</f>
        <v>49837</v>
      </c>
      <c r="I42" s="8">
        <f t="shared" si="1"/>
        <v>39.17</v>
      </c>
      <c r="J42" s="8"/>
      <c r="K42" s="10">
        <f t="shared" si="2"/>
        <v>0.0515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ROUND(SUM('Resp. Thy.'!Q38:R38),0)</f>
        <v>1059955</v>
      </c>
      <c r="E43" s="3">
        <f>ROUND(+'Resp. Thy.'!F38,0)</f>
        <v>4808</v>
      </c>
      <c r="F43" s="8">
        <f t="shared" si="0"/>
        <v>220.46</v>
      </c>
      <c r="G43" s="3">
        <f>ROUND(SUM('Resp. Thy.'!$Q38:$R38),0)</f>
        <v>1059955</v>
      </c>
      <c r="H43" s="3">
        <f>ROUND(+'Resp. Thy.'!F138,0)</f>
        <v>4710</v>
      </c>
      <c r="I43" s="8">
        <f t="shared" si="1"/>
        <v>225.04</v>
      </c>
      <c r="J43" s="8"/>
      <c r="K43" s="10">
        <f t="shared" si="2"/>
        <v>0.0208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ROUND(SUM('Resp. Thy.'!Q39:R39),0)</f>
        <v>1011057</v>
      </c>
      <c r="E44" s="3">
        <f>ROUND(+'Resp. Thy.'!F39,0)</f>
        <v>27248</v>
      </c>
      <c r="F44" s="8">
        <f t="shared" si="0"/>
        <v>37.11</v>
      </c>
      <c r="G44" s="3">
        <f>ROUND(SUM('Resp. Thy.'!$Q39:$R39),0)</f>
        <v>1011057</v>
      </c>
      <c r="H44" s="3">
        <f>ROUND(+'Resp. Thy.'!F139,0)</f>
        <v>26208</v>
      </c>
      <c r="I44" s="8">
        <f t="shared" si="1"/>
        <v>38.58</v>
      </c>
      <c r="J44" s="8"/>
      <c r="K44" s="10">
        <f t="shared" si="2"/>
        <v>0.0396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ROUND(SUM('Resp. Thy.'!Q40:R40),0)</f>
        <v>172777</v>
      </c>
      <c r="E45" s="3">
        <f>ROUND(+'Resp. Thy.'!F40,0)</f>
        <v>4947</v>
      </c>
      <c r="F45" s="8">
        <f t="shared" si="0"/>
        <v>34.93</v>
      </c>
      <c r="G45" s="3">
        <f>ROUND(SUM('Resp. Thy.'!$Q40:$R40),0)</f>
        <v>172777</v>
      </c>
      <c r="H45" s="3">
        <f>ROUND(+'Resp. Thy.'!F140,0)</f>
        <v>4526</v>
      </c>
      <c r="I45" s="8">
        <f t="shared" si="1"/>
        <v>38.17</v>
      </c>
      <c r="J45" s="8"/>
      <c r="K45" s="10">
        <f t="shared" si="2"/>
        <v>0.0928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ROUND(SUM('Resp. Thy.'!Q41:R41),0)</f>
        <v>844101</v>
      </c>
      <c r="E46" s="3">
        <f>ROUND(+'Resp. Thy.'!F41,0)</f>
        <v>26443</v>
      </c>
      <c r="F46" s="8">
        <f t="shared" si="0"/>
        <v>31.92</v>
      </c>
      <c r="G46" s="3">
        <f>ROUND(SUM('Resp. Thy.'!$Q41:$R41),0)</f>
        <v>844101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ROUND(SUM('Resp. Thy.'!Q42:R42),0)</f>
        <v>28383</v>
      </c>
      <c r="E47" s="3">
        <f>ROUND(+'Resp. Thy.'!F42,0)</f>
        <v>0</v>
      </c>
      <c r="F47" s="8">
        <f t="shared" si="0"/>
      </c>
      <c r="G47" s="3">
        <f>ROUND(SUM('Resp. Thy.'!$Q42:$R42),0)</f>
        <v>28383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ROUND(SUM('Resp. Thy.'!Q43:R43),0)</f>
        <v>345350</v>
      </c>
      <c r="E48" s="3">
        <f>ROUND(+'Resp. Thy.'!F43,0)</f>
        <v>3119</v>
      </c>
      <c r="F48" s="8">
        <f t="shared" si="0"/>
        <v>110.72</v>
      </c>
      <c r="G48" s="3">
        <f>ROUND(SUM('Resp. Thy.'!$Q43:$R43),0)</f>
        <v>345350</v>
      </c>
      <c r="H48" s="3">
        <f>ROUND(+'Resp. Thy.'!F143,0)</f>
        <v>2843</v>
      </c>
      <c r="I48" s="8">
        <f t="shared" si="1"/>
        <v>121.47</v>
      </c>
      <c r="J48" s="8"/>
      <c r="K48" s="10">
        <f t="shared" si="2"/>
        <v>0.0971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ROUND(SUM('Resp. Thy.'!Q44:R44),0)</f>
        <v>2519354</v>
      </c>
      <c r="E49" s="3">
        <f>ROUND(+'Resp. Thy.'!F44,0)</f>
        <v>0</v>
      </c>
      <c r="F49" s="8">
        <f t="shared" si="0"/>
      </c>
      <c r="G49" s="3">
        <f>ROUND(SUM('Resp. Thy.'!$Q44:$R44),0)</f>
        <v>2519354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ROUND(SUM('Resp. Thy.'!Q45:R45),0)</f>
        <v>9002642</v>
      </c>
      <c r="E50" s="3">
        <f>ROUND(+'Resp. Thy.'!F45,0)</f>
        <v>57174</v>
      </c>
      <c r="F50" s="8">
        <f t="shared" si="0"/>
        <v>157.46</v>
      </c>
      <c r="G50" s="3">
        <f>ROUND(SUM('Resp. Thy.'!$Q45:$R45),0)</f>
        <v>9002642</v>
      </c>
      <c r="H50" s="3">
        <f>ROUND(+'Resp. Thy.'!F145,0)</f>
        <v>49282</v>
      </c>
      <c r="I50" s="8">
        <f t="shared" si="1"/>
        <v>182.68</v>
      </c>
      <c r="J50" s="8"/>
      <c r="K50" s="10">
        <f t="shared" si="2"/>
        <v>0.1602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ROUND(SUM('Resp. Thy.'!Q46:R46),0)</f>
        <v>0</v>
      </c>
      <c r="E51" s="3">
        <f>ROUND(+'Resp. Thy.'!F46,0)</f>
        <v>0</v>
      </c>
      <c r="F51" s="8">
        <f t="shared" si="0"/>
      </c>
      <c r="G51" s="3">
        <f>ROUND(SUM('Resp. Thy.'!$Q46:$R46),0)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ROUND(SUM('Resp. Thy.'!Q47:R47),0)</f>
        <v>1679466</v>
      </c>
      <c r="E52" s="3">
        <f>ROUND(+'Resp. Thy.'!F47,0)</f>
        <v>12827</v>
      </c>
      <c r="F52" s="8">
        <f t="shared" si="0"/>
        <v>130.93</v>
      </c>
      <c r="G52" s="3">
        <f>ROUND(SUM('Resp. Thy.'!$Q47:$R47),0)</f>
        <v>1679466</v>
      </c>
      <c r="H52" s="3">
        <f>ROUND(+'Resp. Thy.'!F147,0)</f>
        <v>15099</v>
      </c>
      <c r="I52" s="8">
        <f t="shared" si="1"/>
        <v>111.23</v>
      </c>
      <c r="J52" s="8"/>
      <c r="K52" s="10">
        <f t="shared" si="2"/>
        <v>-0.1505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ROUND(SUM('Resp. Thy.'!Q48:R48),0)</f>
        <v>3206581</v>
      </c>
      <c r="E53" s="3">
        <f>ROUND(+'Resp. Thy.'!F48,0)</f>
        <v>0</v>
      </c>
      <c r="F53" s="8">
        <f t="shared" si="0"/>
      </c>
      <c r="G53" s="3">
        <f>ROUND(SUM('Resp. Thy.'!$Q48:$R48),0)</f>
        <v>3206581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ROUND(SUM('Resp. Thy.'!Q49:R49),0)</f>
        <v>2427410</v>
      </c>
      <c r="E54" s="3">
        <f>ROUND(+'Resp. Thy.'!F49,0)</f>
        <v>74112</v>
      </c>
      <c r="F54" s="8">
        <f t="shared" si="0"/>
        <v>32.75</v>
      </c>
      <c r="G54" s="3">
        <f>ROUND(SUM('Resp. Thy.'!$Q49:$R49),0)</f>
        <v>2427410</v>
      </c>
      <c r="H54" s="3">
        <f>ROUND(+'Resp. Thy.'!F149,0)</f>
        <v>77447</v>
      </c>
      <c r="I54" s="8">
        <f t="shared" si="1"/>
        <v>31.34</v>
      </c>
      <c r="J54" s="8"/>
      <c r="K54" s="10">
        <f t="shared" si="2"/>
        <v>-0.0431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ROUND(SUM('Resp. Thy.'!Q50:R50),0)</f>
        <v>1122187</v>
      </c>
      <c r="E55" s="3">
        <f>ROUND(+'Resp. Thy.'!F50,0)</f>
        <v>7775</v>
      </c>
      <c r="F55" s="8">
        <f t="shared" si="0"/>
        <v>144.33</v>
      </c>
      <c r="G55" s="3">
        <f>ROUND(SUM('Resp. Thy.'!$Q50:$R50),0)</f>
        <v>1122187</v>
      </c>
      <c r="H55" s="3">
        <f>ROUND(+'Resp. Thy.'!F150,0)</f>
        <v>9332</v>
      </c>
      <c r="I55" s="8">
        <f t="shared" si="1"/>
        <v>120.25</v>
      </c>
      <c r="J55" s="8"/>
      <c r="K55" s="10">
        <f t="shared" si="2"/>
        <v>-0.1668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ROUND(SUM('Resp. Thy.'!Q51:R51),0)</f>
        <v>56603</v>
      </c>
      <c r="E56" s="3">
        <f>ROUND(+'Resp. Thy.'!F51,0)</f>
        <v>21758</v>
      </c>
      <c r="F56" s="8">
        <f t="shared" si="0"/>
        <v>2.6</v>
      </c>
      <c r="G56" s="3">
        <f>ROUND(SUM('Resp. Thy.'!$Q51:$R51),0)</f>
        <v>56603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ROUND(SUM('Resp. Thy.'!Q52:R52),0)</f>
        <v>2060569</v>
      </c>
      <c r="E57" s="3">
        <f>ROUND(+'Resp. Thy.'!F52,0)</f>
        <v>17992</v>
      </c>
      <c r="F57" s="8">
        <f t="shared" si="0"/>
        <v>114.53</v>
      </c>
      <c r="G57" s="3">
        <f>ROUND(SUM('Resp. Thy.'!$Q52:$R52),0)</f>
        <v>2060569</v>
      </c>
      <c r="H57" s="3">
        <f>ROUND(+'Resp. Thy.'!F152,0)</f>
        <v>18065</v>
      </c>
      <c r="I57" s="8">
        <f t="shared" si="1"/>
        <v>114.06</v>
      </c>
      <c r="J57" s="8"/>
      <c r="K57" s="10">
        <f t="shared" si="2"/>
        <v>-0.0041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ROUND(SUM('Resp. Thy.'!Q53:R53),0)</f>
        <v>5191627</v>
      </c>
      <c r="E58" s="3">
        <f>ROUND(+'Resp. Thy.'!F53,0)</f>
        <v>2700043</v>
      </c>
      <c r="F58" s="8">
        <f t="shared" si="0"/>
        <v>1.92</v>
      </c>
      <c r="G58" s="3">
        <f>ROUND(SUM('Resp. Thy.'!$Q53:$R53),0)</f>
        <v>5191627</v>
      </c>
      <c r="H58" s="3">
        <f>ROUND(+'Resp. Thy.'!F153,0)</f>
        <v>2740260</v>
      </c>
      <c r="I58" s="8">
        <f t="shared" si="1"/>
        <v>1.89</v>
      </c>
      <c r="J58" s="8"/>
      <c r="K58" s="10">
        <f t="shared" si="2"/>
        <v>-0.0156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ROUND(SUM('Resp. Thy.'!Q54:R54),0)</f>
        <v>526692</v>
      </c>
      <c r="E59" s="3">
        <f>ROUND(+'Resp. Thy.'!F54,0)</f>
        <v>42086</v>
      </c>
      <c r="F59" s="8">
        <f t="shared" si="0"/>
        <v>12.51</v>
      </c>
      <c r="G59" s="3">
        <f>ROUND(SUM('Resp. Thy.'!$Q54:$R54),0)</f>
        <v>526692</v>
      </c>
      <c r="H59" s="3">
        <f>ROUND(+'Resp. Thy.'!F154,0)</f>
        <v>2565</v>
      </c>
      <c r="I59" s="8">
        <f t="shared" si="1"/>
        <v>205.34</v>
      </c>
      <c r="J59" s="8"/>
      <c r="K59" s="10">
        <f t="shared" si="2"/>
        <v>15.4141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ROUND(SUM('Resp. Thy.'!Q55:R55),0)</f>
        <v>218236</v>
      </c>
      <c r="E60" s="3">
        <f>ROUND(+'Resp. Thy.'!F55,0)</f>
        <v>8735</v>
      </c>
      <c r="F60" s="8">
        <f t="shared" si="0"/>
        <v>24.98</v>
      </c>
      <c r="G60" s="3">
        <f>ROUND(SUM('Resp. Thy.'!$Q55:$R55),0)</f>
        <v>218236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ROUND(SUM('Resp. Thy.'!Q56:R56),0)</f>
        <v>4680400</v>
      </c>
      <c r="E61" s="3">
        <f>ROUND(+'Resp. Thy.'!F56,0)</f>
        <v>147203</v>
      </c>
      <c r="F61" s="8">
        <f t="shared" si="0"/>
        <v>31.8</v>
      </c>
      <c r="G61" s="3">
        <f>ROUND(SUM('Resp. Thy.'!$Q56:$R56),0)</f>
        <v>4680400</v>
      </c>
      <c r="H61" s="3">
        <f>ROUND(+'Resp. Thy.'!F156,0)</f>
        <v>148898</v>
      </c>
      <c r="I61" s="8">
        <f t="shared" si="1"/>
        <v>31.43</v>
      </c>
      <c r="J61" s="8"/>
      <c r="K61" s="10">
        <f t="shared" si="2"/>
        <v>-0.0116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ROUND(SUM('Resp. Thy.'!Q57:R57),0)</f>
        <v>5684741</v>
      </c>
      <c r="E62" s="3">
        <f>ROUND(+'Resp. Thy.'!F57,0)</f>
        <v>87437</v>
      </c>
      <c r="F62" s="8">
        <f t="shared" si="0"/>
        <v>65.02</v>
      </c>
      <c r="G62" s="3">
        <f>ROUND(SUM('Resp. Thy.'!$Q57:$R57),0)</f>
        <v>5684741</v>
      </c>
      <c r="H62" s="3">
        <f>ROUND(+'Resp. Thy.'!F157,0)</f>
        <v>87594</v>
      </c>
      <c r="I62" s="8">
        <f t="shared" si="1"/>
        <v>64.9</v>
      </c>
      <c r="J62" s="8"/>
      <c r="K62" s="10">
        <f t="shared" si="2"/>
        <v>-0.0018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ROUND(SUM('Resp. Thy.'!Q58:R58),0)</f>
        <v>399555</v>
      </c>
      <c r="E63" s="3">
        <f>ROUND(+'Resp. Thy.'!F58,0)</f>
        <v>7894</v>
      </c>
      <c r="F63" s="8">
        <f t="shared" si="0"/>
        <v>50.62</v>
      </c>
      <c r="G63" s="3">
        <f>ROUND(SUM('Resp. Thy.'!$Q58:$R58),0)</f>
        <v>399555</v>
      </c>
      <c r="H63" s="3">
        <f>ROUND(+'Resp. Thy.'!F158,0)</f>
        <v>7443</v>
      </c>
      <c r="I63" s="8">
        <f t="shared" si="1"/>
        <v>53.68</v>
      </c>
      <c r="J63" s="8"/>
      <c r="K63" s="10">
        <f t="shared" si="2"/>
        <v>0.0605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ROUND(SUM('Resp. Thy.'!Q59:R59),0)</f>
        <v>1680771</v>
      </c>
      <c r="E64" s="3">
        <f>ROUND(+'Resp. Thy.'!F59,0)</f>
        <v>245394</v>
      </c>
      <c r="F64" s="8">
        <f t="shared" si="0"/>
        <v>6.85</v>
      </c>
      <c r="G64" s="3">
        <f>ROUND(SUM('Resp. Thy.'!$Q59:$R59),0)</f>
        <v>1680771</v>
      </c>
      <c r="H64" s="3">
        <f>ROUND(+'Resp. Thy.'!F159,0)</f>
        <v>200717</v>
      </c>
      <c r="I64" s="8">
        <f t="shared" si="1"/>
        <v>8.37</v>
      </c>
      <c r="J64" s="8"/>
      <c r="K64" s="10">
        <f t="shared" si="2"/>
        <v>0.2219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ROUND(SUM('Resp. Thy.'!Q60:R60),0)</f>
        <v>23799</v>
      </c>
      <c r="E65" s="3">
        <f>ROUND(+'Resp. Thy.'!F60,0)</f>
        <v>34</v>
      </c>
      <c r="F65" s="8">
        <f t="shared" si="0"/>
        <v>699.97</v>
      </c>
      <c r="G65" s="3">
        <f>ROUND(SUM('Resp. Thy.'!$Q60:$R60),0)</f>
        <v>23799</v>
      </c>
      <c r="H65" s="3">
        <f>ROUND(+'Resp. Thy.'!F160,0)</f>
        <v>34</v>
      </c>
      <c r="I65" s="8">
        <f t="shared" si="1"/>
        <v>699.97</v>
      </c>
      <c r="J65" s="8"/>
      <c r="K65" s="10">
        <f t="shared" si="2"/>
        <v>0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ROUND(SUM('Resp. Thy.'!Q61:R61),0)</f>
        <v>1576690</v>
      </c>
      <c r="E66" s="3">
        <f>ROUND(+'Resp. Thy.'!F61,0)</f>
        <v>10100</v>
      </c>
      <c r="F66" s="8">
        <f t="shared" si="0"/>
        <v>156.11</v>
      </c>
      <c r="G66" s="3">
        <f>ROUND(SUM('Resp. Thy.'!$Q61:$R61),0)</f>
        <v>1576690</v>
      </c>
      <c r="H66" s="3">
        <f>ROUND(+'Resp. Thy.'!F161,0)</f>
        <v>10147</v>
      </c>
      <c r="I66" s="8">
        <f t="shared" si="1"/>
        <v>155.38</v>
      </c>
      <c r="J66" s="8"/>
      <c r="K66" s="10">
        <f t="shared" si="2"/>
        <v>-0.0047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ROUND(SUM('Resp. Thy.'!Q62:R62),0)</f>
        <v>718017</v>
      </c>
      <c r="E67" s="3">
        <f>ROUND(+'Resp. Thy.'!F62,0)</f>
        <v>22283</v>
      </c>
      <c r="F67" s="8">
        <f t="shared" si="0"/>
        <v>32.22</v>
      </c>
      <c r="G67" s="3">
        <f>ROUND(SUM('Resp. Thy.'!$Q62:$R62),0)</f>
        <v>718017</v>
      </c>
      <c r="H67" s="3">
        <f>ROUND(+'Resp. Thy.'!F162,0)</f>
        <v>37985</v>
      </c>
      <c r="I67" s="8">
        <f t="shared" si="1"/>
        <v>18.9</v>
      </c>
      <c r="J67" s="8"/>
      <c r="K67" s="10">
        <f t="shared" si="2"/>
        <v>-0.4134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ROUND(SUM('Resp. Thy.'!Q63:R63),0)</f>
        <v>3550378</v>
      </c>
      <c r="E68" s="3">
        <f>ROUND(+'Resp. Thy.'!F63,0)</f>
        <v>44744</v>
      </c>
      <c r="F68" s="8">
        <f t="shared" si="0"/>
        <v>79.35</v>
      </c>
      <c r="G68" s="3">
        <f>ROUND(SUM('Resp. Thy.'!$Q63:$R63),0)</f>
        <v>3550378</v>
      </c>
      <c r="H68" s="3">
        <f>ROUND(+'Resp. Thy.'!F163,0)</f>
        <v>47163</v>
      </c>
      <c r="I68" s="8">
        <f t="shared" si="1"/>
        <v>75.28</v>
      </c>
      <c r="J68" s="8"/>
      <c r="K68" s="10">
        <f t="shared" si="2"/>
        <v>-0.0513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ROUND(SUM('Resp. Thy.'!Q64:R64),0)</f>
        <v>711218</v>
      </c>
      <c r="E69" s="3">
        <f>ROUND(+'Resp. Thy.'!F64,0)</f>
        <v>4066</v>
      </c>
      <c r="F69" s="8">
        <f t="shared" si="0"/>
        <v>174.92</v>
      </c>
      <c r="G69" s="3">
        <f>ROUND(SUM('Resp. Thy.'!$Q64:$R64),0)</f>
        <v>711218</v>
      </c>
      <c r="H69" s="3">
        <f>ROUND(+'Resp. Thy.'!F164,0)</f>
        <v>4402</v>
      </c>
      <c r="I69" s="8">
        <f t="shared" si="1"/>
        <v>161.57</v>
      </c>
      <c r="J69" s="8"/>
      <c r="K69" s="10">
        <f t="shared" si="2"/>
        <v>-0.0763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ROUND(SUM('Resp. Thy.'!Q65:R65),0)</f>
        <v>292137</v>
      </c>
      <c r="E70" s="3">
        <f>ROUND(+'Resp. Thy.'!F65,0)</f>
        <v>0</v>
      </c>
      <c r="F70" s="8">
        <f t="shared" si="0"/>
      </c>
      <c r="G70" s="3">
        <f>ROUND(SUM('Resp. Thy.'!$Q65:$R65),0)</f>
        <v>292137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ROUND(SUM('Resp. Thy.'!Q66:R66),0)</f>
        <v>3634</v>
      </c>
      <c r="E71" s="3">
        <f>ROUND(+'Resp. Thy.'!F66,0)</f>
        <v>350</v>
      </c>
      <c r="F71" s="8">
        <f t="shared" si="0"/>
        <v>10.38</v>
      </c>
      <c r="G71" s="3">
        <f>ROUND(SUM('Resp. Thy.'!$Q66:$R66),0)</f>
        <v>3634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ROUND(SUM('Resp. Thy.'!Q67:R67),0)</f>
        <v>5100222</v>
      </c>
      <c r="E72" s="3">
        <f>ROUND(+'Resp. Thy.'!F67,0)</f>
        <v>100750</v>
      </c>
      <c r="F72" s="8">
        <f t="shared" si="0"/>
        <v>50.62</v>
      </c>
      <c r="G72" s="3">
        <f>ROUND(SUM('Resp. Thy.'!$Q67:$R67),0)</f>
        <v>5100222</v>
      </c>
      <c r="H72" s="3">
        <f>ROUND(+'Resp. Thy.'!F167,0)</f>
        <v>127119</v>
      </c>
      <c r="I72" s="8">
        <f t="shared" si="1"/>
        <v>40.12</v>
      </c>
      <c r="J72" s="8"/>
      <c r="K72" s="10">
        <f t="shared" si="2"/>
        <v>-0.2074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ROUND(SUM('Resp. Thy.'!Q68:R68),0)</f>
        <v>3398448</v>
      </c>
      <c r="E73" s="3">
        <f>ROUND(+'Resp. Thy.'!F68,0)</f>
        <v>40666</v>
      </c>
      <c r="F73" s="8">
        <f t="shared" si="0"/>
        <v>83.57</v>
      </c>
      <c r="G73" s="3">
        <f>ROUND(SUM('Resp. Thy.'!$Q68:$R68),0)</f>
        <v>3398448</v>
      </c>
      <c r="H73" s="3">
        <f>ROUND(+'Resp. Thy.'!F168,0)</f>
        <v>46247</v>
      </c>
      <c r="I73" s="8">
        <f t="shared" si="1"/>
        <v>73.48</v>
      </c>
      <c r="J73" s="8"/>
      <c r="K73" s="10">
        <f t="shared" si="2"/>
        <v>-0.1207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ROUND(SUM('Resp. Thy.'!Q69:R69),0)</f>
        <v>13934944</v>
      </c>
      <c r="E74" s="3">
        <f>ROUND(+'Resp. Thy.'!F69,0)</f>
        <v>323962</v>
      </c>
      <c r="F74" s="8">
        <f t="shared" si="0"/>
        <v>43.01</v>
      </c>
      <c r="G74" s="3">
        <f>ROUND(SUM('Resp. Thy.'!$Q69:$R69),0)</f>
        <v>13934944</v>
      </c>
      <c r="H74" s="3">
        <f>ROUND(+'Resp. Thy.'!F169,0)</f>
        <v>654872</v>
      </c>
      <c r="I74" s="8">
        <f t="shared" si="1"/>
        <v>21.28</v>
      </c>
      <c r="J74" s="8"/>
      <c r="K74" s="10">
        <f t="shared" si="2"/>
        <v>-0.5052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ROUND(SUM('Resp. Thy.'!Q70:R70),0)</f>
        <v>3487144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ROUND(SUM('Resp. Thy.'!$Q70:$R70),0)</f>
        <v>3487144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ROUND(SUM('Resp. Thy.'!Q71:R71),0)</f>
        <v>173396</v>
      </c>
      <c r="E76" s="3">
        <f>ROUND(+'Resp. Thy.'!F71,0)</f>
        <v>1150</v>
      </c>
      <c r="F76" s="8">
        <f t="shared" si="3"/>
        <v>150.78</v>
      </c>
      <c r="G76" s="3">
        <f>ROUND(SUM('Resp. Thy.'!$Q71:$R71),0)</f>
        <v>173396</v>
      </c>
      <c r="H76" s="3">
        <f>ROUND(+'Resp. Thy.'!F171,0)</f>
        <v>831</v>
      </c>
      <c r="I76" s="8">
        <f t="shared" si="4"/>
        <v>208.66</v>
      </c>
      <c r="J76" s="8"/>
      <c r="K76" s="10">
        <f t="shared" si="5"/>
        <v>0.3839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ROUND(SUM('Resp. Thy.'!Q72:R72),0)</f>
        <v>63310</v>
      </c>
      <c r="E77" s="3">
        <f>ROUND(+'Resp. Thy.'!F72,0)</f>
        <v>9605</v>
      </c>
      <c r="F77" s="8">
        <f t="shared" si="3"/>
        <v>6.59</v>
      </c>
      <c r="G77" s="3">
        <f>ROUND(SUM('Resp. Thy.'!$Q72:$R72),0)</f>
        <v>63310</v>
      </c>
      <c r="H77" s="3">
        <f>ROUND(+'Resp. Thy.'!F172,0)</f>
        <v>4775</v>
      </c>
      <c r="I77" s="8">
        <f t="shared" si="4"/>
        <v>13.26</v>
      </c>
      <c r="J77" s="8"/>
      <c r="K77" s="10">
        <f t="shared" si="5"/>
        <v>1.0121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ROUND(SUM('Resp. Thy.'!Q73:R73),0)</f>
        <v>2702382</v>
      </c>
      <c r="E78" s="3">
        <f>ROUND(+'Resp. Thy.'!F73,0)</f>
        <v>38199</v>
      </c>
      <c r="F78" s="8">
        <f t="shared" si="3"/>
        <v>70.74</v>
      </c>
      <c r="G78" s="3">
        <f>ROUND(SUM('Resp. Thy.'!$Q73:$R73),0)</f>
        <v>2702382</v>
      </c>
      <c r="H78" s="3">
        <f>ROUND(+'Resp. Thy.'!F173,0)</f>
        <v>36984</v>
      </c>
      <c r="I78" s="8">
        <f t="shared" si="4"/>
        <v>73.07</v>
      </c>
      <c r="J78" s="8"/>
      <c r="K78" s="10">
        <f t="shared" si="5"/>
        <v>0.0329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ROUND(SUM('Resp. Thy.'!Q74:R74),0)</f>
        <v>630681</v>
      </c>
      <c r="E79" s="3">
        <f>ROUND(+'Resp. Thy.'!F74,0)</f>
        <v>3380</v>
      </c>
      <c r="F79" s="8">
        <f t="shared" si="3"/>
        <v>186.59</v>
      </c>
      <c r="G79" s="3">
        <f>ROUND(SUM('Resp. Thy.'!$Q74:$R74),0)</f>
        <v>630681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ROUND(SUM('Resp. Thy.'!Q75:R75),0)</f>
        <v>5511045</v>
      </c>
      <c r="E80" s="3">
        <f>ROUND(+'Resp. Thy.'!F75,0)</f>
        <v>878193</v>
      </c>
      <c r="F80" s="8">
        <f t="shared" si="3"/>
        <v>6.28</v>
      </c>
      <c r="G80" s="3">
        <f>ROUND(SUM('Resp. Thy.'!$Q75:$R75),0)</f>
        <v>5511045</v>
      </c>
      <c r="H80" s="3">
        <f>ROUND(+'Resp. Thy.'!F175,0)</f>
        <v>83354</v>
      </c>
      <c r="I80" s="8">
        <f t="shared" si="4"/>
        <v>66.12</v>
      </c>
      <c r="J80" s="8"/>
      <c r="K80" s="10">
        <f t="shared" si="5"/>
        <v>9.5287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ROUND(SUM('Resp. Thy.'!Q76:R76),0)</f>
        <v>1123301</v>
      </c>
      <c r="E81" s="3">
        <f>ROUND(+'Resp. Thy.'!F76,0)</f>
        <v>19630</v>
      </c>
      <c r="F81" s="8">
        <f t="shared" si="3"/>
        <v>57.22</v>
      </c>
      <c r="G81" s="3">
        <f>ROUND(SUM('Resp. Thy.'!$Q76:$R76),0)</f>
        <v>1123301</v>
      </c>
      <c r="H81" s="3">
        <f>ROUND(+'Resp. Thy.'!F176,0)</f>
        <v>17964</v>
      </c>
      <c r="I81" s="8">
        <f t="shared" si="4"/>
        <v>62.53</v>
      </c>
      <c r="J81" s="8"/>
      <c r="K81" s="10">
        <f t="shared" si="5"/>
        <v>0.0928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ROUND(SUM('Resp. Thy.'!Q77:R77),0)</f>
        <v>161723</v>
      </c>
      <c r="E82" s="3">
        <f>ROUND(+'Resp. Thy.'!F77,0)</f>
        <v>0</v>
      </c>
      <c r="F82" s="8">
        <f t="shared" si="3"/>
      </c>
      <c r="G82" s="3">
        <f>ROUND(SUM('Resp. Thy.'!$Q77:$R77),0)</f>
        <v>161723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ROUND(SUM('Resp. Thy.'!Q78:R78),0)</f>
        <v>4966003</v>
      </c>
      <c r="E83" s="3">
        <f>ROUND(+'Resp. Thy.'!F78,0)</f>
        <v>232856</v>
      </c>
      <c r="F83" s="8">
        <f t="shared" si="3"/>
        <v>21.33</v>
      </c>
      <c r="G83" s="3">
        <f>ROUND(SUM('Resp. Thy.'!$Q78:$R78),0)</f>
        <v>4966003</v>
      </c>
      <c r="H83" s="3">
        <f>ROUND(+'Resp. Thy.'!F178,0)</f>
        <v>234677</v>
      </c>
      <c r="I83" s="8">
        <f t="shared" si="4"/>
        <v>21.16</v>
      </c>
      <c r="J83" s="8"/>
      <c r="K83" s="10">
        <f t="shared" si="5"/>
        <v>-0.008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ROUND(SUM('Resp. Thy.'!Q79:R79),0)</f>
        <v>8008599</v>
      </c>
      <c r="E84" s="3">
        <f>ROUND(+'Resp. Thy.'!F79,0)</f>
        <v>685971</v>
      </c>
      <c r="F84" s="8">
        <f t="shared" si="3"/>
        <v>11.67</v>
      </c>
      <c r="G84" s="3">
        <f>ROUND(SUM('Resp. Thy.'!$Q79:$R79),0)</f>
        <v>8008599</v>
      </c>
      <c r="H84" s="3">
        <f>ROUND(+'Resp. Thy.'!F179,0)</f>
        <v>737921</v>
      </c>
      <c r="I84" s="8">
        <f t="shared" si="4"/>
        <v>10.85</v>
      </c>
      <c r="J84" s="8"/>
      <c r="K84" s="10">
        <f t="shared" si="5"/>
        <v>-0.0703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ROUND(SUM('Resp. Thy.'!Q80:R80),0)</f>
        <v>112943</v>
      </c>
      <c r="E85" s="3">
        <f>ROUND(+'Resp. Thy.'!F80,0)</f>
        <v>65</v>
      </c>
      <c r="F85" s="8">
        <f t="shared" si="3"/>
        <v>1737.58</v>
      </c>
      <c r="G85" s="3">
        <f>ROUND(SUM('Resp. Thy.'!$Q80:$R80),0)</f>
        <v>112943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ROUND(SUM('Resp. Thy.'!Q81:R81),0)</f>
        <v>1008161</v>
      </c>
      <c r="E86" s="3">
        <f>ROUND(+'Resp. Thy.'!F81,0)</f>
        <v>11567</v>
      </c>
      <c r="F86" s="8">
        <f t="shared" si="3"/>
        <v>87.16</v>
      </c>
      <c r="G86" s="3">
        <f>ROUND(SUM('Resp. Thy.'!$Q81:$R81),0)</f>
        <v>1008161</v>
      </c>
      <c r="H86" s="3">
        <f>ROUND(+'Resp. Thy.'!F181,0)</f>
        <v>58043</v>
      </c>
      <c r="I86" s="8">
        <f t="shared" si="4"/>
        <v>17.37</v>
      </c>
      <c r="J86" s="8"/>
      <c r="K86" s="10">
        <f t="shared" si="5"/>
        <v>-0.8007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ROUND(SUM('Resp. Thy.'!Q82:R82),0)</f>
        <v>3687759</v>
      </c>
      <c r="E87" s="3">
        <f>ROUND(+'Resp. Thy.'!F82,0)</f>
        <v>823464</v>
      </c>
      <c r="F87" s="8">
        <f t="shared" si="3"/>
        <v>4.48</v>
      </c>
      <c r="G87" s="3">
        <f>ROUND(SUM('Resp. Thy.'!$Q82:$R82),0)</f>
        <v>3687759</v>
      </c>
      <c r="H87" s="3">
        <f>ROUND(+'Resp. Thy.'!F182,0)</f>
        <v>31142</v>
      </c>
      <c r="I87" s="8">
        <f t="shared" si="4"/>
        <v>118.42</v>
      </c>
      <c r="J87" s="8"/>
      <c r="K87" s="10">
        <f t="shared" si="5"/>
        <v>25.433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ROUND(SUM('Resp. Thy.'!Q83:R83),0)</f>
        <v>18969</v>
      </c>
      <c r="E88" s="3">
        <f>ROUND(+'Resp. Thy.'!F83,0)</f>
        <v>508</v>
      </c>
      <c r="F88" s="8">
        <f t="shared" si="3"/>
        <v>37.34</v>
      </c>
      <c r="G88" s="3">
        <f>ROUND(SUM('Resp. Thy.'!$Q83:$R83),0)</f>
        <v>18969</v>
      </c>
      <c r="H88" s="3">
        <f>ROUND(+'Resp. Thy.'!F183,0)</f>
        <v>656</v>
      </c>
      <c r="I88" s="8">
        <f t="shared" si="4"/>
        <v>28.92</v>
      </c>
      <c r="J88" s="8"/>
      <c r="K88" s="10">
        <f t="shared" si="5"/>
        <v>-0.2255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ROUND(SUM('Resp. Thy.'!Q84:R84),0)</f>
        <v>1719179</v>
      </c>
      <c r="E89" s="3">
        <f>ROUND(+'Resp. Thy.'!F84,0)</f>
        <v>132129</v>
      </c>
      <c r="F89" s="8">
        <f t="shared" si="3"/>
        <v>13.01</v>
      </c>
      <c r="G89" s="3">
        <f>ROUND(SUM('Resp. Thy.'!$Q84:$R84),0)</f>
        <v>1719179</v>
      </c>
      <c r="H89" s="3">
        <f>ROUND(+'Resp. Thy.'!F184,0)</f>
        <v>146025</v>
      </c>
      <c r="I89" s="8">
        <f t="shared" si="4"/>
        <v>11.77</v>
      </c>
      <c r="J89" s="8"/>
      <c r="K89" s="10">
        <f t="shared" si="5"/>
        <v>-0.0953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ROUND(SUM('Resp. Thy.'!Q85:R85),0)</f>
        <v>876321</v>
      </c>
      <c r="E90" s="3">
        <f>ROUND(+'Resp. Thy.'!F85,0)</f>
        <v>16304</v>
      </c>
      <c r="F90" s="8">
        <f t="shared" si="3"/>
        <v>53.75</v>
      </c>
      <c r="G90" s="3">
        <f>ROUND(SUM('Resp. Thy.'!$Q85:$R85),0)</f>
        <v>876321</v>
      </c>
      <c r="H90" s="3">
        <f>ROUND(+'Resp. Thy.'!F185,0)</f>
        <v>15889</v>
      </c>
      <c r="I90" s="8">
        <f t="shared" si="4"/>
        <v>55.15</v>
      </c>
      <c r="J90" s="8"/>
      <c r="K90" s="10">
        <f t="shared" si="5"/>
        <v>0.026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ROUND(SUM('Resp. Thy.'!Q86:R86),0)</f>
        <v>553948</v>
      </c>
      <c r="E91" s="3">
        <f>ROUND(+'Resp. Thy.'!F86,0)</f>
        <v>16048</v>
      </c>
      <c r="F91" s="8">
        <f t="shared" si="3"/>
        <v>34.52</v>
      </c>
      <c r="G91" s="3">
        <f>ROUND(SUM('Resp. Thy.'!$Q86:$R86),0)</f>
        <v>553948</v>
      </c>
      <c r="H91" s="3">
        <f>ROUND(+'Resp. Thy.'!F186,0)</f>
        <v>17440</v>
      </c>
      <c r="I91" s="8">
        <f t="shared" si="4"/>
        <v>31.76</v>
      </c>
      <c r="J91" s="8"/>
      <c r="K91" s="10">
        <f t="shared" si="5"/>
        <v>-0.08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ROUND(SUM('Resp. Thy.'!Q87:R87),0)</f>
        <v>102466</v>
      </c>
      <c r="E92" s="3">
        <f>ROUND(+'Resp. Thy.'!F87,0)</f>
        <v>0</v>
      </c>
      <c r="F92" s="8">
        <f t="shared" si="3"/>
      </c>
      <c r="G92" s="3">
        <f>ROUND(SUM('Resp. Thy.'!$Q87:$R87),0)</f>
        <v>102466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ROUND(SUM('Resp. Thy.'!Q88:R88),0)</f>
        <v>1420069</v>
      </c>
      <c r="E93" s="3">
        <f>ROUND(+'Resp. Thy.'!F88,0)</f>
        <v>22204</v>
      </c>
      <c r="F93" s="8">
        <f t="shared" si="3"/>
        <v>63.96</v>
      </c>
      <c r="G93" s="3">
        <f>ROUND(SUM('Resp. Thy.'!$Q88:$R88),0)</f>
        <v>1420069</v>
      </c>
      <c r="H93" s="3">
        <f>ROUND(+'Resp. Thy.'!F188,0)</f>
        <v>19590</v>
      </c>
      <c r="I93" s="8">
        <f t="shared" si="4"/>
        <v>72.49</v>
      </c>
      <c r="J93" s="8"/>
      <c r="K93" s="10">
        <f t="shared" si="5"/>
        <v>0.1334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ROUND(SUM('Resp. Thy.'!Q89:R89),0)</f>
        <v>748361</v>
      </c>
      <c r="E94" s="3">
        <f>ROUND(+'Resp. Thy.'!F89,0)</f>
        <v>22938</v>
      </c>
      <c r="F94" s="8">
        <f t="shared" si="3"/>
        <v>32.63</v>
      </c>
      <c r="G94" s="3">
        <f>ROUND(SUM('Resp. Thy.'!$Q89:$R89),0)</f>
        <v>748361</v>
      </c>
      <c r="H94" s="3">
        <f>ROUND(+'Resp. Thy.'!F189,0)</f>
        <v>23070</v>
      </c>
      <c r="I94" s="8">
        <f t="shared" si="4"/>
        <v>32.44</v>
      </c>
      <c r="J94" s="8"/>
      <c r="K94" s="10">
        <f t="shared" si="5"/>
        <v>-0.0058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ROUND(SUM('Resp. Thy.'!Q90:R90),0)</f>
        <v>730113</v>
      </c>
      <c r="E95" s="3">
        <f>ROUND(+'Resp. Thy.'!F90,0)</f>
        <v>22898</v>
      </c>
      <c r="F95" s="8">
        <f t="shared" si="3"/>
        <v>31.89</v>
      </c>
      <c r="G95" s="3">
        <f>ROUND(SUM('Resp. Thy.'!$Q90:$R90),0)</f>
        <v>730113</v>
      </c>
      <c r="H95" s="3">
        <f>ROUND(+'Resp. Thy.'!F190,0)</f>
        <v>21970</v>
      </c>
      <c r="I95" s="8">
        <f t="shared" si="4"/>
        <v>33.23</v>
      </c>
      <c r="J95" s="8"/>
      <c r="K95" s="10">
        <f t="shared" si="5"/>
        <v>0.042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ROUND(SUM('Resp. Thy.'!Q91:R91),0)</f>
        <v>2155496</v>
      </c>
      <c r="E96" s="3">
        <f>ROUND(+'Resp. Thy.'!F91,0)</f>
        <v>60879</v>
      </c>
      <c r="F96" s="8">
        <f t="shared" si="3"/>
        <v>35.41</v>
      </c>
      <c r="G96" s="3">
        <f>ROUND(SUM('Resp. Thy.'!$Q91:$R91),0)</f>
        <v>2155496</v>
      </c>
      <c r="H96" s="3">
        <f>ROUND(+'Resp. Thy.'!F191,0)</f>
        <v>65092</v>
      </c>
      <c r="I96" s="8">
        <f t="shared" si="4"/>
        <v>33.11</v>
      </c>
      <c r="J96" s="8"/>
      <c r="K96" s="10">
        <f t="shared" si="5"/>
        <v>-0.065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ROUND(SUM('Resp. Thy.'!Q92:R92),0)</f>
        <v>2739869</v>
      </c>
      <c r="E97" s="3">
        <f>ROUND(+'Resp. Thy.'!F92,0)</f>
        <v>0</v>
      </c>
      <c r="F97" s="8">
        <f t="shared" si="3"/>
      </c>
      <c r="G97" s="3">
        <f>ROUND(SUM('Resp. Thy.'!$Q92:$R92),0)</f>
        <v>2739869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ROUND(SUM('Resp. Thy.'!Q93:R93),0)</f>
        <v>284838</v>
      </c>
      <c r="E98" s="3">
        <f>ROUND(+'Resp. Thy.'!F93,0)</f>
        <v>0</v>
      </c>
      <c r="F98" s="8">
        <f t="shared" si="3"/>
      </c>
      <c r="G98" s="3">
        <f>ROUND(SUM('Resp. Thy.'!$Q93:$R93),0)</f>
        <v>284838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ROUND(SUM('Resp. Thy.'!Q94:R94),0)</f>
        <v>0</v>
      </c>
      <c r="E99" s="3">
        <f>ROUND(+'Resp. Thy.'!F94,0)</f>
        <v>0</v>
      </c>
      <c r="F99" s="8">
        <f t="shared" si="3"/>
      </c>
      <c r="G99" s="3">
        <f>ROUND(SUM('Resp. Thy.'!$Q94:$R94),0)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ROUND(SUM('Resp. Thy.'!Q95:R95),0)</f>
        <v>1570444</v>
      </c>
      <c r="E100" s="3">
        <f>ROUND(+'Resp. Thy.'!F95,0)</f>
        <v>24633</v>
      </c>
      <c r="F100" s="8">
        <f t="shared" si="3"/>
        <v>63.75</v>
      </c>
      <c r="G100" s="3">
        <f>ROUND(SUM('Resp. Thy.'!$Q95:$R95),0)</f>
        <v>1570444</v>
      </c>
      <c r="H100" s="3">
        <f>ROUND(+'Resp. Thy.'!F195,0)</f>
        <v>20777</v>
      </c>
      <c r="I100" s="8">
        <f t="shared" si="4"/>
        <v>75.59</v>
      </c>
      <c r="J100" s="8"/>
      <c r="K100" s="10">
        <f t="shared" si="5"/>
        <v>0.1857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ROUND(SUM('Resp. Thy.'!Q96:R96),0)</f>
        <v>2111128</v>
      </c>
      <c r="E101" s="3">
        <f>ROUND(+'Resp. Thy.'!F96,0)</f>
        <v>32654</v>
      </c>
      <c r="F101" s="8">
        <f t="shared" si="3"/>
        <v>64.65</v>
      </c>
      <c r="G101" s="3">
        <f>ROUND(SUM('Resp. Thy.'!$Q96:$R96),0)</f>
        <v>2111128</v>
      </c>
      <c r="H101" s="3">
        <f>ROUND(+'Resp. Thy.'!F196,0)</f>
        <v>31789</v>
      </c>
      <c r="I101" s="8">
        <f t="shared" si="4"/>
        <v>66.41</v>
      </c>
      <c r="J101" s="8"/>
      <c r="K101" s="10">
        <f t="shared" si="5"/>
        <v>0.0272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ROUND(SUM('Resp. Thy.'!Q97:R97),0)</f>
        <v>3259567</v>
      </c>
      <c r="E102" s="3">
        <f>ROUND(+'Resp. Thy.'!F97,0)</f>
        <v>107207</v>
      </c>
      <c r="F102" s="8">
        <f t="shared" si="3"/>
        <v>30.4</v>
      </c>
      <c r="G102" s="3">
        <f>ROUND(SUM('Resp. Thy.'!$Q97:$R97),0)</f>
        <v>3259567</v>
      </c>
      <c r="H102" s="3">
        <f>ROUND(+'Resp. Thy.'!F197,0)</f>
        <v>123129</v>
      </c>
      <c r="I102" s="8">
        <f t="shared" si="4"/>
        <v>26.47</v>
      </c>
      <c r="J102" s="8"/>
      <c r="K102" s="10">
        <f t="shared" si="5"/>
        <v>-0.1293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ROUND(SUM('Resp. Thy.'!Q98:R98),0)</f>
        <v>0</v>
      </c>
      <c r="E103" s="3">
        <f>ROUND(+'Resp. Thy.'!F98,0)</f>
        <v>0</v>
      </c>
      <c r="F103" s="8">
        <f t="shared" si="3"/>
      </c>
      <c r="G103" s="3">
        <f>ROUND(SUM('Resp. Thy.'!$Q98:$R98),0)</f>
        <v>0</v>
      </c>
      <c r="H103" s="3">
        <f>ROUND(+'Resp. Thy.'!F198,0)</f>
        <v>4305</v>
      </c>
      <c r="I103" s="8">
        <f t="shared" si="4"/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ROUND(SUM('Resp. Thy.'!Q99:R99),0)</f>
        <v>0</v>
      </c>
      <c r="E104" s="3">
        <f>ROUND(+'Resp. Thy.'!F99,0)</f>
        <v>0</v>
      </c>
      <c r="F104" s="8">
        <f t="shared" si="3"/>
      </c>
      <c r="G104" s="3">
        <f>ROUND(SUM('Resp. Thy.'!$Q99:$R99),0)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ROUND(SUM('Resp. Thy.'!Q100:R100),0)</f>
        <v>0</v>
      </c>
      <c r="E105" s="3">
        <f>ROUND(+'Resp. Thy.'!F100,0)</f>
        <v>0</v>
      </c>
      <c r="F105" s="8">
        <f t="shared" si="3"/>
      </c>
      <c r="G105" s="3">
        <f>ROUND(SUM('Resp. Thy.'!$Q100:$R100),0)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ROUND(SUM('Resp. Thy.'!Q101:R101),0)</f>
        <v>0</v>
      </c>
      <c r="E106" s="3">
        <f>ROUND(+'Resp. Thy.'!F101,0)</f>
        <v>0</v>
      </c>
      <c r="F106" s="8">
        <f t="shared" si="3"/>
      </c>
      <c r="G106" s="3">
        <f>ROUND(SUM('Resp. Thy.'!$Q101:$R101),0)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6.875" style="0" bestFit="1" customWidth="1"/>
    <col min="7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308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6</v>
      </c>
      <c r="E9" s="1" t="s">
        <v>3</v>
      </c>
      <c r="F9" s="1" t="s">
        <v>3</v>
      </c>
      <c r="G9" s="1" t="s">
        <v>6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Thy.'!G5,0)</f>
        <v>4465338</v>
      </c>
      <c r="E10" s="3">
        <f>ROUND(+'Resp. Thy.'!F5,0)</f>
        <v>122110</v>
      </c>
      <c r="F10" s="8">
        <f>IF(D10=0,"",IF(E10=0,"",ROUND(D10/E10,2)))</f>
        <v>36.57</v>
      </c>
      <c r="G10" s="3">
        <f>ROUND(+'Resp. Thy.'!G105,0)</f>
        <v>4583588</v>
      </c>
      <c r="H10" s="3">
        <f>ROUND(+'Resp. Thy.'!F105,0)</f>
        <v>123993</v>
      </c>
      <c r="I10" s="8">
        <f>IF(G10=0,"",IF(H10=0,"",ROUND(G10/H10,2)))</f>
        <v>36.97</v>
      </c>
      <c r="J10" s="8"/>
      <c r="K10" s="10">
        <f>IF(D10=0,"",IF(E10=0,"",IF(G10=0,"",IF(H10=0,"",ROUND(I10/F10-1,4)))))</f>
        <v>0.0109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Thy.'!G6,0)</f>
        <v>1527752</v>
      </c>
      <c r="E11" s="3">
        <f>ROUND(+'Resp. Thy.'!F6,0)</f>
        <v>44280</v>
      </c>
      <c r="F11" s="8">
        <f aca="true" t="shared" si="0" ref="F11:F74">IF(D11=0,"",IF(E11=0,"",ROUND(D11/E11,2)))</f>
        <v>34.5</v>
      </c>
      <c r="G11" s="3">
        <f>ROUND(+'Resp. Thy.'!G106,0)</f>
        <v>1502560</v>
      </c>
      <c r="H11" s="3">
        <f>ROUND(+'Resp. Thy.'!F106,0)</f>
        <v>42920</v>
      </c>
      <c r="I11" s="8">
        <f aca="true" t="shared" si="1" ref="I11:I74">IF(G11=0,"",IF(H11=0,"",ROUND(G11/H11,2)))</f>
        <v>35.01</v>
      </c>
      <c r="J11" s="8"/>
      <c r="K11" s="10">
        <f aca="true" t="shared" si="2" ref="K11:K74">IF(D11=0,"",IF(E11=0,"",IF(G11=0,"",IF(H11=0,"",ROUND(I11/F11-1,4)))))</f>
        <v>0.0148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Thy.'!G7,0)</f>
        <v>0</v>
      </c>
      <c r="E12" s="3">
        <f>ROUND(+'Resp. Thy.'!F7,0)</f>
        <v>0</v>
      </c>
      <c r="F12" s="8">
        <f t="shared" si="0"/>
      </c>
      <c r="G12" s="3">
        <f>ROUND(+'Resp. Thy.'!G107,0)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Thy.'!G8,0)</f>
        <v>1560997</v>
      </c>
      <c r="E13" s="3">
        <f>ROUND(+'Resp. Thy.'!F8,0)</f>
        <v>21949</v>
      </c>
      <c r="F13" s="8">
        <f t="shared" si="0"/>
        <v>71.12</v>
      </c>
      <c r="G13" s="3">
        <f>ROUND(+'Resp. Thy.'!G108,0)</f>
        <v>1616490</v>
      </c>
      <c r="H13" s="3">
        <f>ROUND(+'Resp. Thy.'!F108,0)</f>
        <v>20089</v>
      </c>
      <c r="I13" s="8">
        <f t="shared" si="1"/>
        <v>80.47</v>
      </c>
      <c r="J13" s="8"/>
      <c r="K13" s="10">
        <f t="shared" si="2"/>
        <v>0.1315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Thy.'!G9,0)</f>
        <v>3847864</v>
      </c>
      <c r="E14" s="3">
        <f>ROUND(+'Resp. Thy.'!F9,0)</f>
        <v>0</v>
      </c>
      <c r="F14" s="8">
        <f t="shared" si="0"/>
      </c>
      <c r="G14" s="3">
        <f>ROUND(+'Resp. Thy.'!G109,0)</f>
        <v>4018067</v>
      </c>
      <c r="H14" s="3">
        <f>ROUND(+'Resp. Thy.'!F109,0)</f>
        <v>42722</v>
      </c>
      <c r="I14" s="8">
        <f t="shared" si="1"/>
        <v>94.05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Thy.'!G10,0)</f>
        <v>970682</v>
      </c>
      <c r="E15" s="3">
        <f>ROUND(+'Resp. Thy.'!F10,0)</f>
        <v>7473</v>
      </c>
      <c r="F15" s="8">
        <f t="shared" si="0"/>
        <v>129.89</v>
      </c>
      <c r="G15" s="3">
        <f>ROUND(+'Resp. Thy.'!G110,0)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Thy.'!G11,0)</f>
        <v>0</v>
      </c>
      <c r="E16" s="3">
        <f>ROUND(+'Resp. Thy.'!F11,0)</f>
        <v>612</v>
      </c>
      <c r="F16" s="8">
        <f t="shared" si="0"/>
      </c>
      <c r="G16" s="3">
        <f>ROUND(+'Resp. Thy.'!G111,0)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Thy.'!G12,0)</f>
        <v>463788</v>
      </c>
      <c r="E17" s="3">
        <f>ROUND(+'Resp. Thy.'!F12,0)</f>
        <v>33434</v>
      </c>
      <c r="F17" s="8">
        <f t="shared" si="0"/>
        <v>13.87</v>
      </c>
      <c r="G17" s="3">
        <f>ROUND(+'Resp. Thy.'!G112,0)</f>
        <v>521994</v>
      </c>
      <c r="H17" s="3">
        <f>ROUND(+'Resp. Thy.'!F112,0)</f>
        <v>28008</v>
      </c>
      <c r="I17" s="8">
        <f t="shared" si="1"/>
        <v>18.64</v>
      </c>
      <c r="J17" s="8"/>
      <c r="K17" s="10">
        <f t="shared" si="2"/>
        <v>0.3439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Thy.'!G13,0)</f>
        <v>354734</v>
      </c>
      <c r="E18" s="3">
        <f>ROUND(+'Resp. Thy.'!F13,0)</f>
        <v>23431</v>
      </c>
      <c r="F18" s="8">
        <f t="shared" si="0"/>
        <v>15.14</v>
      </c>
      <c r="G18" s="3">
        <f>ROUND(+'Resp. Thy.'!G113,0)</f>
        <v>432274</v>
      </c>
      <c r="H18" s="3">
        <f>ROUND(+'Resp. Thy.'!F113,0)</f>
        <v>24072</v>
      </c>
      <c r="I18" s="8">
        <f t="shared" si="1"/>
        <v>17.96</v>
      </c>
      <c r="J18" s="8"/>
      <c r="K18" s="10">
        <f t="shared" si="2"/>
        <v>0.1863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Thy.'!G14,0)</f>
        <v>926099</v>
      </c>
      <c r="E19" s="3">
        <f>ROUND(+'Resp. Thy.'!F14,0)</f>
        <v>21452</v>
      </c>
      <c r="F19" s="8">
        <f t="shared" si="0"/>
        <v>43.17</v>
      </c>
      <c r="G19" s="3">
        <f>ROUND(+'Resp. Thy.'!G114,0)</f>
        <v>1048907</v>
      </c>
      <c r="H19" s="3">
        <f>ROUND(+'Resp. Thy.'!F114,0)</f>
        <v>19658</v>
      </c>
      <c r="I19" s="8">
        <f t="shared" si="1"/>
        <v>53.36</v>
      </c>
      <c r="J19" s="8"/>
      <c r="K19" s="10">
        <f t="shared" si="2"/>
        <v>0.236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Thy.'!G15,0)</f>
        <v>4737498</v>
      </c>
      <c r="E20" s="3">
        <f>ROUND(+'Resp. Thy.'!F15,0)</f>
        <v>38470</v>
      </c>
      <c r="F20" s="8">
        <f t="shared" si="0"/>
        <v>123.15</v>
      </c>
      <c r="G20" s="3">
        <f>ROUND(+'Resp. Thy.'!G115,0)</f>
        <v>5038588</v>
      </c>
      <c r="H20" s="3">
        <f>ROUND(+'Resp. Thy.'!F115,0)</f>
        <v>40111</v>
      </c>
      <c r="I20" s="8">
        <f t="shared" si="1"/>
        <v>125.62</v>
      </c>
      <c r="J20" s="8"/>
      <c r="K20" s="10">
        <f t="shared" si="2"/>
        <v>0.0201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Thy.'!G16,0)</f>
        <v>1541536</v>
      </c>
      <c r="E21" s="3">
        <f>ROUND(+'Resp. Thy.'!F16,0)</f>
        <v>125631</v>
      </c>
      <c r="F21" s="8">
        <f t="shared" si="0"/>
        <v>12.27</v>
      </c>
      <c r="G21" s="3">
        <f>ROUND(+'Resp. Thy.'!G116,0)</f>
        <v>1691058</v>
      </c>
      <c r="H21" s="3">
        <f>ROUND(+'Resp. Thy.'!F116,0)</f>
        <v>147710</v>
      </c>
      <c r="I21" s="8">
        <f t="shared" si="1"/>
        <v>11.45</v>
      </c>
      <c r="J21" s="8"/>
      <c r="K21" s="10">
        <f t="shared" si="2"/>
        <v>-0.0668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Thy.'!G17,0)</f>
        <v>283356</v>
      </c>
      <c r="E22" s="3">
        <f>ROUND(+'Resp. Thy.'!F17,0)</f>
        <v>46815</v>
      </c>
      <c r="F22" s="8">
        <f t="shared" si="0"/>
        <v>6.05</v>
      </c>
      <c r="G22" s="3">
        <f>ROUND(+'Resp. Thy.'!G117,0)</f>
        <v>351674</v>
      </c>
      <c r="H22" s="3">
        <f>ROUND(+'Resp. Thy.'!F117,0)</f>
        <v>65384</v>
      </c>
      <c r="I22" s="8">
        <f t="shared" si="1"/>
        <v>5.38</v>
      </c>
      <c r="J22" s="8"/>
      <c r="K22" s="10">
        <f t="shared" si="2"/>
        <v>-0.1107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Thy.'!G18,0)</f>
        <v>2448995</v>
      </c>
      <c r="E23" s="3">
        <f>ROUND(+'Resp. Thy.'!F18,0)</f>
        <v>53475</v>
      </c>
      <c r="F23" s="8">
        <f t="shared" si="0"/>
        <v>45.8</v>
      </c>
      <c r="G23" s="3">
        <f>ROUND(+'Resp. Thy.'!G118,0)</f>
        <v>2130203</v>
      </c>
      <c r="H23" s="3">
        <f>ROUND(+'Resp. Thy.'!F118,0)</f>
        <v>136905</v>
      </c>
      <c r="I23" s="8">
        <f t="shared" si="1"/>
        <v>15.56</v>
      </c>
      <c r="J23" s="8"/>
      <c r="K23" s="10">
        <f t="shared" si="2"/>
        <v>-0.6603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Thy.'!G19,0)</f>
        <v>501490</v>
      </c>
      <c r="E24" s="3">
        <f>ROUND(+'Resp. Thy.'!F19,0)</f>
        <v>11530</v>
      </c>
      <c r="F24" s="8">
        <f t="shared" si="0"/>
        <v>43.49</v>
      </c>
      <c r="G24" s="3">
        <f>ROUND(+'Resp. Thy.'!G119,0)</f>
        <v>520145</v>
      </c>
      <c r="H24" s="3">
        <f>ROUND(+'Resp. Thy.'!F119,0)</f>
        <v>10637</v>
      </c>
      <c r="I24" s="8">
        <f t="shared" si="1"/>
        <v>48.9</v>
      </c>
      <c r="J24" s="8"/>
      <c r="K24" s="10">
        <f t="shared" si="2"/>
        <v>0.1244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Thy.'!G20,0)</f>
        <v>625045</v>
      </c>
      <c r="E25" s="3">
        <f>ROUND(+'Resp. Thy.'!F20,0)</f>
        <v>1037427</v>
      </c>
      <c r="F25" s="8">
        <f t="shared" si="0"/>
        <v>0.6</v>
      </c>
      <c r="G25" s="3">
        <f>ROUND(+'Resp. Thy.'!G120,0)</f>
        <v>691264</v>
      </c>
      <c r="H25" s="3">
        <f>ROUND(+'Resp. Thy.'!F120,0)</f>
        <v>1333486</v>
      </c>
      <c r="I25" s="8">
        <f t="shared" si="1"/>
        <v>0.52</v>
      </c>
      <c r="J25" s="8"/>
      <c r="K25" s="10">
        <f t="shared" si="2"/>
        <v>-0.1333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Thy.'!G21,0)</f>
        <v>440275</v>
      </c>
      <c r="E26" s="3">
        <f>ROUND(+'Resp. Thy.'!F21,0)</f>
        <v>9873</v>
      </c>
      <c r="F26" s="8">
        <f t="shared" si="0"/>
        <v>44.59</v>
      </c>
      <c r="G26" s="3">
        <f>ROUND(+'Resp. Thy.'!G121,0)</f>
        <v>443458</v>
      </c>
      <c r="H26" s="3">
        <f>ROUND(+'Resp. Thy.'!F121,0)</f>
        <v>9687</v>
      </c>
      <c r="I26" s="8">
        <f t="shared" si="1"/>
        <v>45.78</v>
      </c>
      <c r="J26" s="8"/>
      <c r="K26" s="10">
        <f t="shared" si="2"/>
        <v>0.0267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Thy.'!G22,0)</f>
        <v>0</v>
      </c>
      <c r="E27" s="3">
        <f>ROUND(+'Resp. Thy.'!F22,0)</f>
        <v>0</v>
      </c>
      <c r="F27" s="8">
        <f t="shared" si="0"/>
      </c>
      <c r="G27" s="3">
        <f>ROUND(+'Resp. Thy.'!G122,0)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Thy.'!G23,0)</f>
        <v>138982</v>
      </c>
      <c r="E28" s="3">
        <f>ROUND(+'Resp. Thy.'!F23,0)</f>
        <v>3205</v>
      </c>
      <c r="F28" s="8">
        <f t="shared" si="0"/>
        <v>43.36</v>
      </c>
      <c r="G28" s="3">
        <f>ROUND(+'Resp. Thy.'!G123,0)</f>
        <v>232445</v>
      </c>
      <c r="H28" s="3">
        <f>ROUND(+'Resp. Thy.'!F123,0)</f>
        <v>2981</v>
      </c>
      <c r="I28" s="8">
        <f t="shared" si="1"/>
        <v>77.98</v>
      </c>
      <c r="J28" s="8"/>
      <c r="K28" s="10">
        <f t="shared" si="2"/>
        <v>0.7984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Thy.'!G24,0)</f>
        <v>2107455</v>
      </c>
      <c r="E29" s="3">
        <f>ROUND(+'Resp. Thy.'!F24,0)</f>
        <v>37763</v>
      </c>
      <c r="F29" s="8">
        <f t="shared" si="0"/>
        <v>55.81</v>
      </c>
      <c r="G29" s="3">
        <f>ROUND(+'Resp. Thy.'!G124,0)</f>
        <v>2939767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Thy.'!G25,0)</f>
        <v>0</v>
      </c>
      <c r="E30" s="3">
        <f>ROUND(+'Resp. Thy.'!F25,0)</f>
        <v>0</v>
      </c>
      <c r="F30" s="8">
        <f t="shared" si="0"/>
      </c>
      <c r="G30" s="3">
        <f>ROUND(+'Resp. Thy.'!G125,0)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Thy.'!G26,0)</f>
        <v>154967</v>
      </c>
      <c r="E31" s="3">
        <f>ROUND(+'Resp. Thy.'!F26,0)</f>
        <v>3636</v>
      </c>
      <c r="F31" s="8">
        <f t="shared" si="0"/>
        <v>42.62</v>
      </c>
      <c r="G31" s="3">
        <f>ROUND(+'Resp. Thy.'!G126,0)</f>
        <v>136442</v>
      </c>
      <c r="H31" s="3">
        <f>ROUND(+'Resp. Thy.'!F126,0)</f>
        <v>2208</v>
      </c>
      <c r="I31" s="8">
        <f t="shared" si="1"/>
        <v>61.79</v>
      </c>
      <c r="J31" s="8"/>
      <c r="K31" s="10">
        <f t="shared" si="2"/>
        <v>0.4498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Thy.'!G27,0)</f>
        <v>1178544</v>
      </c>
      <c r="E32" s="3">
        <f>ROUND(+'Resp. Thy.'!F27,0)</f>
        <v>43371</v>
      </c>
      <c r="F32" s="8">
        <f t="shared" si="0"/>
        <v>27.17</v>
      </c>
      <c r="G32" s="3">
        <f>ROUND(+'Resp. Thy.'!G127,0)</f>
        <v>1487046</v>
      </c>
      <c r="H32" s="3">
        <f>ROUND(+'Resp. Thy.'!F127,0)</f>
        <v>44307</v>
      </c>
      <c r="I32" s="8">
        <f t="shared" si="1"/>
        <v>33.56</v>
      </c>
      <c r="J32" s="8"/>
      <c r="K32" s="10">
        <f t="shared" si="2"/>
        <v>0.2352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Thy.'!G28,0)</f>
        <v>641491</v>
      </c>
      <c r="E33" s="3">
        <f>ROUND(+'Resp. Thy.'!F28,0)</f>
        <v>15990</v>
      </c>
      <c r="F33" s="8">
        <f t="shared" si="0"/>
        <v>40.12</v>
      </c>
      <c r="G33" s="3">
        <f>ROUND(+'Resp. Thy.'!G128,0)</f>
        <v>715184</v>
      </c>
      <c r="H33" s="3">
        <f>ROUND(+'Resp. Thy.'!F128,0)</f>
        <v>15528</v>
      </c>
      <c r="I33" s="8">
        <f t="shared" si="1"/>
        <v>46.06</v>
      </c>
      <c r="J33" s="8"/>
      <c r="K33" s="10">
        <f t="shared" si="2"/>
        <v>0.1481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Thy.'!G29,0)</f>
        <v>415093</v>
      </c>
      <c r="E34" s="3">
        <f>ROUND(+'Resp. Thy.'!F29,0)</f>
        <v>259038</v>
      </c>
      <c r="F34" s="8">
        <f t="shared" si="0"/>
        <v>1.6</v>
      </c>
      <c r="G34" s="3">
        <f>ROUND(+'Resp. Thy.'!G129,0)</f>
        <v>579392</v>
      </c>
      <c r="H34" s="3">
        <f>ROUND(+'Resp. Thy.'!F129,0)</f>
        <v>285248</v>
      </c>
      <c r="I34" s="8">
        <f t="shared" si="1"/>
        <v>2.03</v>
      </c>
      <c r="J34" s="8"/>
      <c r="K34" s="10">
        <f t="shared" si="2"/>
        <v>0.2688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Thy.'!G30,0)</f>
        <v>113770</v>
      </c>
      <c r="E35" s="3">
        <f>ROUND(+'Resp. Thy.'!F30,0)</f>
        <v>0</v>
      </c>
      <c r="F35" s="8">
        <f t="shared" si="0"/>
      </c>
      <c r="G35" s="3">
        <f>ROUND(+'Resp. Thy.'!G130,0)</f>
        <v>118110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Thy.'!G31,0)</f>
        <v>0</v>
      </c>
      <c r="E36" s="3">
        <f>ROUND(+'Resp. Thy.'!F31,0)</f>
        <v>0</v>
      </c>
      <c r="F36" s="8">
        <f t="shared" si="0"/>
      </c>
      <c r="G36" s="3">
        <f>ROUND(+'Resp. Thy.'!G131,0)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Thy.'!G32,0)</f>
        <v>1165737</v>
      </c>
      <c r="E37" s="3">
        <f>ROUND(+'Resp. Thy.'!F32,0)</f>
        <v>417564</v>
      </c>
      <c r="F37" s="8">
        <f t="shared" si="0"/>
        <v>2.79</v>
      </c>
      <c r="G37" s="3">
        <f>ROUND(+'Resp. Thy.'!G132,0)</f>
        <v>1186399</v>
      </c>
      <c r="H37" s="3">
        <f>ROUND(+'Resp. Thy.'!F132,0)</f>
        <v>423948</v>
      </c>
      <c r="I37" s="8">
        <f t="shared" si="1"/>
        <v>2.8</v>
      </c>
      <c r="J37" s="8"/>
      <c r="K37" s="10">
        <f t="shared" si="2"/>
        <v>0.0036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Thy.'!G33,0)</f>
        <v>0</v>
      </c>
      <c r="E38" s="3">
        <f>ROUND(+'Resp. Thy.'!F33,0)</f>
        <v>0</v>
      </c>
      <c r="F38" s="8">
        <f t="shared" si="0"/>
      </c>
      <c r="G38" s="3">
        <f>ROUND(+'Resp. Thy.'!G133,0)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Thy.'!G34,0)</f>
        <v>3734377</v>
      </c>
      <c r="E39" s="3">
        <f>ROUND(+'Resp. Thy.'!F34,0)</f>
        <v>103356</v>
      </c>
      <c r="F39" s="8">
        <f t="shared" si="0"/>
        <v>36.13</v>
      </c>
      <c r="G39" s="3">
        <f>ROUND(+'Resp. Thy.'!G134,0)</f>
        <v>4272818</v>
      </c>
      <c r="H39" s="3">
        <f>ROUND(+'Resp. Thy.'!F134,0)</f>
        <v>113723</v>
      </c>
      <c r="I39" s="8">
        <f t="shared" si="1"/>
        <v>37.57</v>
      </c>
      <c r="J39" s="8"/>
      <c r="K39" s="10">
        <f t="shared" si="2"/>
        <v>0.0399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Thy.'!G35,0)</f>
        <v>280853</v>
      </c>
      <c r="E40" s="3">
        <f>ROUND(+'Resp. Thy.'!F35,0)</f>
        <v>15943</v>
      </c>
      <c r="F40" s="8">
        <f t="shared" si="0"/>
        <v>17.62</v>
      </c>
      <c r="G40" s="3">
        <f>ROUND(+'Resp. Thy.'!G135,0)</f>
        <v>268419</v>
      </c>
      <c r="H40" s="3">
        <f>ROUND(+'Resp. Thy.'!F135,0)</f>
        <v>15552</v>
      </c>
      <c r="I40" s="8">
        <f t="shared" si="1"/>
        <v>17.26</v>
      </c>
      <c r="J40" s="8"/>
      <c r="K40" s="10">
        <f t="shared" si="2"/>
        <v>-0.0204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Thy.'!G36,0)</f>
        <v>154945</v>
      </c>
      <c r="E41" s="3">
        <f>ROUND(+'Resp. Thy.'!F36,0)</f>
        <v>1091</v>
      </c>
      <c r="F41" s="8">
        <f t="shared" si="0"/>
        <v>142.02</v>
      </c>
      <c r="G41" s="3">
        <f>ROUND(+'Resp. Thy.'!G136,0)</f>
        <v>169243</v>
      </c>
      <c r="H41" s="3">
        <f>ROUND(+'Resp. Thy.'!F136,0)</f>
        <v>763</v>
      </c>
      <c r="I41" s="8">
        <f t="shared" si="1"/>
        <v>221.81</v>
      </c>
      <c r="J41" s="8"/>
      <c r="K41" s="10">
        <f t="shared" si="2"/>
        <v>0.5618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Thy.'!G37,0)</f>
        <v>973984</v>
      </c>
      <c r="E42" s="3">
        <f>ROUND(+'Resp. Thy.'!F37,0)</f>
        <v>52408</v>
      </c>
      <c r="F42" s="8">
        <f t="shared" si="0"/>
        <v>18.58</v>
      </c>
      <c r="G42" s="3">
        <f>ROUND(+'Resp. Thy.'!G137,0)</f>
        <v>949899</v>
      </c>
      <c r="H42" s="3">
        <f>ROUND(+'Resp. Thy.'!F137,0)</f>
        <v>49837</v>
      </c>
      <c r="I42" s="8">
        <f t="shared" si="1"/>
        <v>19.06</v>
      </c>
      <c r="J42" s="8"/>
      <c r="K42" s="10">
        <f t="shared" si="2"/>
        <v>0.0258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Thy.'!G38,0)</f>
        <v>527961</v>
      </c>
      <c r="E43" s="3">
        <f>ROUND(+'Resp. Thy.'!F38,0)</f>
        <v>4808</v>
      </c>
      <c r="F43" s="8">
        <f t="shared" si="0"/>
        <v>109.81</v>
      </c>
      <c r="G43" s="3">
        <f>ROUND(+'Resp. Thy.'!G138,0)</f>
        <v>513741</v>
      </c>
      <c r="H43" s="3">
        <f>ROUND(+'Resp. Thy.'!F138,0)</f>
        <v>4710</v>
      </c>
      <c r="I43" s="8">
        <f t="shared" si="1"/>
        <v>109.07</v>
      </c>
      <c r="J43" s="8"/>
      <c r="K43" s="10">
        <f t="shared" si="2"/>
        <v>-0.0067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Thy.'!G39,0)</f>
        <v>436228</v>
      </c>
      <c r="E44" s="3">
        <f>ROUND(+'Resp. Thy.'!F39,0)</f>
        <v>27248</v>
      </c>
      <c r="F44" s="8">
        <f t="shared" si="0"/>
        <v>16.01</v>
      </c>
      <c r="G44" s="3">
        <f>ROUND(+'Resp. Thy.'!G139,0)</f>
        <v>481436</v>
      </c>
      <c r="H44" s="3">
        <f>ROUND(+'Resp. Thy.'!F139,0)</f>
        <v>26208</v>
      </c>
      <c r="I44" s="8">
        <f t="shared" si="1"/>
        <v>18.37</v>
      </c>
      <c r="J44" s="8"/>
      <c r="K44" s="10">
        <f t="shared" si="2"/>
        <v>0.1474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Thy.'!G40,0)</f>
        <v>65705</v>
      </c>
      <c r="E45" s="3">
        <f>ROUND(+'Resp. Thy.'!F40,0)</f>
        <v>4947</v>
      </c>
      <c r="F45" s="8">
        <f t="shared" si="0"/>
        <v>13.28</v>
      </c>
      <c r="G45" s="3">
        <f>ROUND(+'Resp. Thy.'!G140,0)</f>
        <v>70743</v>
      </c>
      <c r="H45" s="3">
        <f>ROUND(+'Resp. Thy.'!F140,0)</f>
        <v>4526</v>
      </c>
      <c r="I45" s="8">
        <f t="shared" si="1"/>
        <v>15.63</v>
      </c>
      <c r="J45" s="8"/>
      <c r="K45" s="10">
        <f t="shared" si="2"/>
        <v>0.177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Thy.'!G41,0)</f>
        <v>341772</v>
      </c>
      <c r="E46" s="3">
        <f>ROUND(+'Resp. Thy.'!F41,0)</f>
        <v>26443</v>
      </c>
      <c r="F46" s="8">
        <f t="shared" si="0"/>
        <v>12.92</v>
      </c>
      <c r="G46" s="3">
        <f>ROUND(+'Resp. Thy.'!G141,0)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Thy.'!G42,0)</f>
        <v>2496</v>
      </c>
      <c r="E47" s="3">
        <f>ROUND(+'Resp. Thy.'!F42,0)</f>
        <v>0</v>
      </c>
      <c r="F47" s="8">
        <f t="shared" si="0"/>
      </c>
      <c r="G47" s="3">
        <f>ROUND(+'Resp. Thy.'!G142,0)</f>
        <v>1114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Thy.'!G43,0)</f>
        <v>175007</v>
      </c>
      <c r="E48" s="3">
        <f>ROUND(+'Resp. Thy.'!F43,0)</f>
        <v>3119</v>
      </c>
      <c r="F48" s="8">
        <f t="shared" si="0"/>
        <v>56.11</v>
      </c>
      <c r="G48" s="3">
        <f>ROUND(+'Resp. Thy.'!G143,0)</f>
        <v>183195</v>
      </c>
      <c r="H48" s="3">
        <f>ROUND(+'Resp. Thy.'!F143,0)</f>
        <v>2843</v>
      </c>
      <c r="I48" s="8">
        <f t="shared" si="1"/>
        <v>64.44</v>
      </c>
      <c r="J48" s="8"/>
      <c r="K48" s="10">
        <f t="shared" si="2"/>
        <v>0.1485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Thy.'!G44,0)</f>
        <v>932476</v>
      </c>
      <c r="E49" s="3">
        <f>ROUND(+'Resp. Thy.'!F44,0)</f>
        <v>0</v>
      </c>
      <c r="F49" s="8">
        <f t="shared" si="0"/>
      </c>
      <c r="G49" s="3">
        <f>ROUND(+'Resp. Thy.'!G144,0)</f>
        <v>930565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Thy.'!G45,0)</f>
        <v>3947589</v>
      </c>
      <c r="E50" s="3">
        <f>ROUND(+'Resp. Thy.'!F45,0)</f>
        <v>57174</v>
      </c>
      <c r="F50" s="8">
        <f t="shared" si="0"/>
        <v>69.05</v>
      </c>
      <c r="G50" s="3">
        <f>ROUND(+'Resp. Thy.'!G145,0)</f>
        <v>3882384</v>
      </c>
      <c r="H50" s="3">
        <f>ROUND(+'Resp. Thy.'!F145,0)</f>
        <v>49282</v>
      </c>
      <c r="I50" s="8">
        <f t="shared" si="1"/>
        <v>78.78</v>
      </c>
      <c r="J50" s="8"/>
      <c r="K50" s="10">
        <f t="shared" si="2"/>
        <v>0.1409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Thy.'!G46,0)</f>
        <v>0</v>
      </c>
      <c r="E51" s="3">
        <f>ROUND(+'Resp. Thy.'!F46,0)</f>
        <v>0</v>
      </c>
      <c r="F51" s="8">
        <f t="shared" si="0"/>
      </c>
      <c r="G51" s="3">
        <f>ROUND(+'Resp. Thy.'!G146,0)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Thy.'!G47,0)</f>
        <v>696557</v>
      </c>
      <c r="E52" s="3">
        <f>ROUND(+'Resp. Thy.'!F47,0)</f>
        <v>12827</v>
      </c>
      <c r="F52" s="8">
        <f t="shared" si="0"/>
        <v>54.3</v>
      </c>
      <c r="G52" s="3">
        <f>ROUND(+'Resp. Thy.'!G147,0)</f>
        <v>912391</v>
      </c>
      <c r="H52" s="3">
        <f>ROUND(+'Resp. Thy.'!F147,0)</f>
        <v>15099</v>
      </c>
      <c r="I52" s="8">
        <f t="shared" si="1"/>
        <v>60.43</v>
      </c>
      <c r="J52" s="8"/>
      <c r="K52" s="10">
        <f t="shared" si="2"/>
        <v>0.1129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Thy.'!G48,0)</f>
        <v>1488874</v>
      </c>
      <c r="E53" s="3">
        <f>ROUND(+'Resp. Thy.'!F48,0)</f>
        <v>0</v>
      </c>
      <c r="F53" s="8">
        <f t="shared" si="0"/>
      </c>
      <c r="G53" s="3">
        <f>ROUND(+'Resp. Thy.'!G148,0)</f>
        <v>1687914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Thy.'!G49,0)</f>
        <v>953615</v>
      </c>
      <c r="E54" s="3">
        <f>ROUND(+'Resp. Thy.'!F49,0)</f>
        <v>74112</v>
      </c>
      <c r="F54" s="8">
        <f t="shared" si="0"/>
        <v>12.87</v>
      </c>
      <c r="G54" s="3">
        <f>ROUND(+'Resp. Thy.'!G149,0)</f>
        <v>980627</v>
      </c>
      <c r="H54" s="3">
        <f>ROUND(+'Resp. Thy.'!F149,0)</f>
        <v>77447</v>
      </c>
      <c r="I54" s="8">
        <f t="shared" si="1"/>
        <v>12.66</v>
      </c>
      <c r="J54" s="8"/>
      <c r="K54" s="10">
        <f t="shared" si="2"/>
        <v>-0.0163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Thy.'!G50,0)</f>
        <v>520228</v>
      </c>
      <c r="E55" s="3">
        <f>ROUND(+'Resp. Thy.'!F50,0)</f>
        <v>7775</v>
      </c>
      <c r="F55" s="8">
        <f t="shared" si="0"/>
        <v>66.91</v>
      </c>
      <c r="G55" s="3">
        <f>ROUND(+'Resp. Thy.'!G150,0)</f>
        <v>590167</v>
      </c>
      <c r="H55" s="3">
        <f>ROUND(+'Resp. Thy.'!F150,0)</f>
        <v>9332</v>
      </c>
      <c r="I55" s="8">
        <f t="shared" si="1"/>
        <v>63.24</v>
      </c>
      <c r="J55" s="8"/>
      <c r="K55" s="10">
        <f t="shared" si="2"/>
        <v>-0.0548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Thy.'!G51,0)</f>
        <v>12816</v>
      </c>
      <c r="E56" s="3">
        <f>ROUND(+'Resp. Thy.'!F51,0)</f>
        <v>21758</v>
      </c>
      <c r="F56" s="8">
        <f t="shared" si="0"/>
        <v>0.59</v>
      </c>
      <c r="G56" s="3">
        <f>ROUND(+'Resp. Thy.'!G151,0)</f>
        <v>11855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Thy.'!G52,0)</f>
        <v>884986</v>
      </c>
      <c r="E57" s="3">
        <f>ROUND(+'Resp. Thy.'!F52,0)</f>
        <v>17992</v>
      </c>
      <c r="F57" s="8">
        <f t="shared" si="0"/>
        <v>49.19</v>
      </c>
      <c r="G57" s="3">
        <f>ROUND(+'Resp. Thy.'!G152,0)</f>
        <v>908405</v>
      </c>
      <c r="H57" s="3">
        <f>ROUND(+'Resp. Thy.'!F152,0)</f>
        <v>18065</v>
      </c>
      <c r="I57" s="8">
        <f t="shared" si="1"/>
        <v>50.29</v>
      </c>
      <c r="J57" s="8"/>
      <c r="K57" s="10">
        <f t="shared" si="2"/>
        <v>0.0224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Thy.'!G53,0)</f>
        <v>2363572</v>
      </c>
      <c r="E58" s="3">
        <f>ROUND(+'Resp. Thy.'!F53,0)</f>
        <v>2700043</v>
      </c>
      <c r="F58" s="8">
        <f t="shared" si="0"/>
        <v>0.88</v>
      </c>
      <c r="G58" s="3">
        <f>ROUND(+'Resp. Thy.'!G153,0)</f>
        <v>2415469</v>
      </c>
      <c r="H58" s="3">
        <f>ROUND(+'Resp. Thy.'!F153,0)</f>
        <v>2740260</v>
      </c>
      <c r="I58" s="8">
        <f t="shared" si="1"/>
        <v>0.88</v>
      </c>
      <c r="J58" s="8"/>
      <c r="K58" s="10">
        <f t="shared" si="2"/>
        <v>0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Thy.'!G54,0)</f>
        <v>253905</v>
      </c>
      <c r="E59" s="3">
        <f>ROUND(+'Resp. Thy.'!F54,0)</f>
        <v>42086</v>
      </c>
      <c r="F59" s="8">
        <f t="shared" si="0"/>
        <v>6.03</v>
      </c>
      <c r="G59" s="3">
        <f>ROUND(+'Resp. Thy.'!G154,0)</f>
        <v>249049</v>
      </c>
      <c r="H59" s="3">
        <f>ROUND(+'Resp. Thy.'!F154,0)</f>
        <v>2565</v>
      </c>
      <c r="I59" s="8">
        <f t="shared" si="1"/>
        <v>97.1</v>
      </c>
      <c r="J59" s="8"/>
      <c r="K59" s="10">
        <f t="shared" si="2"/>
        <v>15.1028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Thy.'!G55,0)</f>
        <v>127784</v>
      </c>
      <c r="E60" s="3">
        <f>ROUND(+'Resp. Thy.'!F55,0)</f>
        <v>8735</v>
      </c>
      <c r="F60" s="8">
        <f t="shared" si="0"/>
        <v>14.63</v>
      </c>
      <c r="G60" s="3">
        <f>ROUND(+'Resp. Thy.'!G155,0)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Thy.'!G56,0)</f>
        <v>2092474</v>
      </c>
      <c r="E61" s="3">
        <f>ROUND(+'Resp. Thy.'!F56,0)</f>
        <v>147203</v>
      </c>
      <c r="F61" s="8">
        <f t="shared" si="0"/>
        <v>14.21</v>
      </c>
      <c r="G61" s="3">
        <f>ROUND(+'Resp. Thy.'!G156,0)</f>
        <v>2168102</v>
      </c>
      <c r="H61" s="3">
        <f>ROUND(+'Resp. Thy.'!F156,0)</f>
        <v>148898</v>
      </c>
      <c r="I61" s="8">
        <f t="shared" si="1"/>
        <v>14.56</v>
      </c>
      <c r="J61" s="8"/>
      <c r="K61" s="10">
        <f t="shared" si="2"/>
        <v>0.0246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Thy.'!G57,0)</f>
        <v>2466631</v>
      </c>
      <c r="E62" s="3">
        <f>ROUND(+'Resp. Thy.'!F57,0)</f>
        <v>87437</v>
      </c>
      <c r="F62" s="8">
        <f t="shared" si="0"/>
        <v>28.21</v>
      </c>
      <c r="G62" s="3">
        <f>ROUND(+'Resp. Thy.'!G157,0)</f>
        <v>2454452</v>
      </c>
      <c r="H62" s="3">
        <f>ROUND(+'Resp. Thy.'!F157,0)</f>
        <v>87594</v>
      </c>
      <c r="I62" s="8">
        <f t="shared" si="1"/>
        <v>28.02</v>
      </c>
      <c r="J62" s="8"/>
      <c r="K62" s="10">
        <f t="shared" si="2"/>
        <v>-0.0067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Thy.'!G58,0)</f>
        <v>207735</v>
      </c>
      <c r="E63" s="3">
        <f>ROUND(+'Resp. Thy.'!F58,0)</f>
        <v>7894</v>
      </c>
      <c r="F63" s="8">
        <f t="shared" si="0"/>
        <v>26.32</v>
      </c>
      <c r="G63" s="3">
        <f>ROUND(+'Resp. Thy.'!G158,0)</f>
        <v>222209</v>
      </c>
      <c r="H63" s="3">
        <f>ROUND(+'Resp. Thy.'!F158,0)</f>
        <v>7443</v>
      </c>
      <c r="I63" s="8">
        <f t="shared" si="1"/>
        <v>29.85</v>
      </c>
      <c r="J63" s="8"/>
      <c r="K63" s="10">
        <f t="shared" si="2"/>
        <v>0.1341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Thy.'!G59,0)</f>
        <v>770764</v>
      </c>
      <c r="E64" s="3">
        <f>ROUND(+'Resp. Thy.'!F59,0)</f>
        <v>245394</v>
      </c>
      <c r="F64" s="8">
        <f t="shared" si="0"/>
        <v>3.14</v>
      </c>
      <c r="G64" s="3">
        <f>ROUND(+'Resp. Thy.'!G159,0)</f>
        <v>752755</v>
      </c>
      <c r="H64" s="3">
        <f>ROUND(+'Resp. Thy.'!F159,0)</f>
        <v>200717</v>
      </c>
      <c r="I64" s="8">
        <f t="shared" si="1"/>
        <v>3.75</v>
      </c>
      <c r="J64" s="8"/>
      <c r="K64" s="10">
        <f t="shared" si="2"/>
        <v>0.1943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Thy.'!G60,0)</f>
        <v>550</v>
      </c>
      <c r="E65" s="3">
        <f>ROUND(+'Resp. Thy.'!F60,0)</f>
        <v>34</v>
      </c>
      <c r="F65" s="8">
        <f t="shared" si="0"/>
        <v>16.18</v>
      </c>
      <c r="G65" s="3">
        <f>ROUND(+'Resp. Thy.'!G160,0)</f>
        <v>616</v>
      </c>
      <c r="H65" s="3">
        <f>ROUND(+'Resp. Thy.'!F160,0)</f>
        <v>34</v>
      </c>
      <c r="I65" s="8">
        <f t="shared" si="1"/>
        <v>18.12</v>
      </c>
      <c r="J65" s="8"/>
      <c r="K65" s="10">
        <f t="shared" si="2"/>
        <v>0.1199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Thy.'!G61,0)</f>
        <v>623187</v>
      </c>
      <c r="E66" s="3">
        <f>ROUND(+'Resp. Thy.'!F61,0)</f>
        <v>10100</v>
      </c>
      <c r="F66" s="8">
        <f t="shared" si="0"/>
        <v>61.7</v>
      </c>
      <c r="G66" s="3">
        <f>ROUND(+'Resp. Thy.'!G161,0)</f>
        <v>638750</v>
      </c>
      <c r="H66" s="3">
        <f>ROUND(+'Resp. Thy.'!F161,0)</f>
        <v>10147</v>
      </c>
      <c r="I66" s="8">
        <f t="shared" si="1"/>
        <v>62.95</v>
      </c>
      <c r="J66" s="8"/>
      <c r="K66" s="10">
        <f t="shared" si="2"/>
        <v>0.0203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Thy.'!G62,0)</f>
        <v>323955</v>
      </c>
      <c r="E67" s="3">
        <f>ROUND(+'Resp. Thy.'!F62,0)</f>
        <v>22283</v>
      </c>
      <c r="F67" s="8">
        <f t="shared" si="0"/>
        <v>14.54</v>
      </c>
      <c r="G67" s="3">
        <f>ROUND(+'Resp. Thy.'!G162,0)</f>
        <v>361000</v>
      </c>
      <c r="H67" s="3">
        <f>ROUND(+'Resp. Thy.'!F162,0)</f>
        <v>37985</v>
      </c>
      <c r="I67" s="8">
        <f t="shared" si="1"/>
        <v>9.5</v>
      </c>
      <c r="J67" s="8"/>
      <c r="K67" s="10">
        <f t="shared" si="2"/>
        <v>-0.3466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Thy.'!G63,0)</f>
        <v>1396612</v>
      </c>
      <c r="E68" s="3">
        <f>ROUND(+'Resp. Thy.'!F63,0)</f>
        <v>44744</v>
      </c>
      <c r="F68" s="8">
        <f t="shared" si="0"/>
        <v>31.21</v>
      </c>
      <c r="G68" s="3">
        <f>ROUND(+'Resp. Thy.'!G163,0)</f>
        <v>1395740</v>
      </c>
      <c r="H68" s="3">
        <f>ROUND(+'Resp. Thy.'!F163,0)</f>
        <v>47163</v>
      </c>
      <c r="I68" s="8">
        <f t="shared" si="1"/>
        <v>29.59</v>
      </c>
      <c r="J68" s="8"/>
      <c r="K68" s="10">
        <f t="shared" si="2"/>
        <v>-0.0519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Thy.'!G64,0)</f>
        <v>427916</v>
      </c>
      <c r="E69" s="3">
        <f>ROUND(+'Resp. Thy.'!F64,0)</f>
        <v>4066</v>
      </c>
      <c r="F69" s="8">
        <f t="shared" si="0"/>
        <v>105.24</v>
      </c>
      <c r="G69" s="3">
        <f>ROUND(+'Resp. Thy.'!G164,0)</f>
        <v>473475</v>
      </c>
      <c r="H69" s="3">
        <f>ROUND(+'Resp. Thy.'!F164,0)</f>
        <v>4402</v>
      </c>
      <c r="I69" s="8">
        <f t="shared" si="1"/>
        <v>107.56</v>
      </c>
      <c r="J69" s="8"/>
      <c r="K69" s="10">
        <f t="shared" si="2"/>
        <v>0.022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Thy.'!G65,0)</f>
        <v>151824</v>
      </c>
      <c r="E70" s="3">
        <f>ROUND(+'Resp. Thy.'!F65,0)</f>
        <v>0</v>
      </c>
      <c r="F70" s="8">
        <f t="shared" si="0"/>
      </c>
      <c r="G70" s="3">
        <f>ROUND(+'Resp. Thy.'!G165,0)</f>
        <v>149402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Thy.'!G66,0)</f>
        <v>0</v>
      </c>
      <c r="E71" s="3">
        <f>ROUND(+'Resp. Thy.'!F66,0)</f>
        <v>350</v>
      </c>
      <c r="F71" s="8">
        <f t="shared" si="0"/>
      </c>
      <c r="G71" s="3">
        <f>ROUND(+'Resp. Thy.'!G166,0)</f>
        <v>0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Thy.'!G67,0)</f>
        <v>2122047</v>
      </c>
      <c r="E72" s="3">
        <f>ROUND(+'Resp. Thy.'!F67,0)</f>
        <v>100750</v>
      </c>
      <c r="F72" s="8">
        <f t="shared" si="0"/>
        <v>21.06</v>
      </c>
      <c r="G72" s="3">
        <f>ROUND(+'Resp. Thy.'!G167,0)</f>
        <v>2512257</v>
      </c>
      <c r="H72" s="3">
        <f>ROUND(+'Resp. Thy.'!F167,0)</f>
        <v>127119</v>
      </c>
      <c r="I72" s="8">
        <f t="shared" si="1"/>
        <v>19.76</v>
      </c>
      <c r="J72" s="8"/>
      <c r="K72" s="10">
        <f t="shared" si="2"/>
        <v>-0.0617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Thy.'!G68,0)</f>
        <v>1622457</v>
      </c>
      <c r="E73" s="3">
        <f>ROUND(+'Resp. Thy.'!F68,0)</f>
        <v>40666</v>
      </c>
      <c r="F73" s="8">
        <f t="shared" si="0"/>
        <v>39.9</v>
      </c>
      <c r="G73" s="3">
        <f>ROUND(+'Resp. Thy.'!G168,0)</f>
        <v>1932927</v>
      </c>
      <c r="H73" s="3">
        <f>ROUND(+'Resp. Thy.'!F168,0)</f>
        <v>46247</v>
      </c>
      <c r="I73" s="8">
        <f t="shared" si="1"/>
        <v>41.8</v>
      </c>
      <c r="J73" s="8"/>
      <c r="K73" s="10">
        <f t="shared" si="2"/>
        <v>0.0476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Thy.'!G69,0)</f>
        <v>5565867</v>
      </c>
      <c r="E74" s="3">
        <f>ROUND(+'Resp. Thy.'!F69,0)</f>
        <v>323962</v>
      </c>
      <c r="F74" s="8">
        <f t="shared" si="0"/>
        <v>17.18</v>
      </c>
      <c r="G74" s="3">
        <f>ROUND(+'Resp. Thy.'!G169,0)</f>
        <v>5871885</v>
      </c>
      <c r="H74" s="3">
        <f>ROUND(+'Resp. Thy.'!F169,0)</f>
        <v>654872</v>
      </c>
      <c r="I74" s="8">
        <f t="shared" si="1"/>
        <v>8.97</v>
      </c>
      <c r="J74" s="8"/>
      <c r="K74" s="10">
        <f t="shared" si="2"/>
        <v>-0.4779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Thy.'!G70,0)</f>
        <v>1489314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ROUND(+'Resp. Thy.'!G170,0)</f>
        <v>1603165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Thy.'!G71,0)</f>
        <v>414</v>
      </c>
      <c r="E76" s="3">
        <f>ROUND(+'Resp. Thy.'!F71,0)</f>
        <v>1150</v>
      </c>
      <c r="F76" s="8">
        <f t="shared" si="3"/>
        <v>0.36</v>
      </c>
      <c r="G76" s="3">
        <f>ROUND(+'Resp. Thy.'!G171,0)</f>
        <v>0</v>
      </c>
      <c r="H76" s="3">
        <f>ROUND(+'Resp. Thy.'!F171,0)</f>
        <v>831</v>
      </c>
      <c r="I76" s="8">
        <f t="shared" si="4"/>
      </c>
      <c r="J76" s="8"/>
      <c r="K76" s="10">
        <f t="shared" si="5"/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Thy.'!G72,0)</f>
        <v>26860</v>
      </c>
      <c r="E77" s="3">
        <f>ROUND(+'Resp. Thy.'!F72,0)</f>
        <v>9605</v>
      </c>
      <c r="F77" s="8">
        <f t="shared" si="3"/>
        <v>2.8</v>
      </c>
      <c r="G77" s="3">
        <f>ROUND(+'Resp. Thy.'!G172,0)</f>
        <v>30019</v>
      </c>
      <c r="H77" s="3">
        <f>ROUND(+'Resp. Thy.'!F172,0)</f>
        <v>4775</v>
      </c>
      <c r="I77" s="8">
        <f t="shared" si="4"/>
        <v>6.29</v>
      </c>
      <c r="J77" s="8"/>
      <c r="K77" s="10">
        <f t="shared" si="5"/>
        <v>1.2464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Thy.'!G73,0)</f>
        <v>1255468</v>
      </c>
      <c r="E78" s="3">
        <f>ROUND(+'Resp. Thy.'!F73,0)</f>
        <v>38199</v>
      </c>
      <c r="F78" s="8">
        <f t="shared" si="3"/>
        <v>32.87</v>
      </c>
      <c r="G78" s="3">
        <f>ROUND(+'Resp. Thy.'!G173,0)</f>
        <v>1321674</v>
      </c>
      <c r="H78" s="3">
        <f>ROUND(+'Resp. Thy.'!F173,0)</f>
        <v>36984</v>
      </c>
      <c r="I78" s="8">
        <f t="shared" si="4"/>
        <v>35.74</v>
      </c>
      <c r="J78" s="8"/>
      <c r="K78" s="10">
        <f t="shared" si="5"/>
        <v>0.0873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Thy.'!G74,0)</f>
        <v>277134</v>
      </c>
      <c r="E79" s="3">
        <f>ROUND(+'Resp. Thy.'!F74,0)</f>
        <v>3380</v>
      </c>
      <c r="F79" s="8">
        <f t="shared" si="3"/>
        <v>81.99</v>
      </c>
      <c r="G79" s="3">
        <f>ROUND(+'Resp. Thy.'!G174,0)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Thy.'!G75,0)</f>
        <v>2875728</v>
      </c>
      <c r="E80" s="3">
        <f>ROUND(+'Resp. Thy.'!F75,0)</f>
        <v>878193</v>
      </c>
      <c r="F80" s="8">
        <f t="shared" si="3"/>
        <v>3.27</v>
      </c>
      <c r="G80" s="3">
        <f>ROUND(+'Resp. Thy.'!G175,0)</f>
        <v>3219512</v>
      </c>
      <c r="H80" s="3">
        <f>ROUND(+'Resp. Thy.'!F175,0)</f>
        <v>83354</v>
      </c>
      <c r="I80" s="8">
        <f t="shared" si="4"/>
        <v>38.62</v>
      </c>
      <c r="J80" s="8"/>
      <c r="K80" s="10">
        <f t="shared" si="5"/>
        <v>10.8104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Thy.'!G76,0)</f>
        <v>516308</v>
      </c>
      <c r="E81" s="3">
        <f>ROUND(+'Resp. Thy.'!F76,0)</f>
        <v>19630</v>
      </c>
      <c r="F81" s="8">
        <f t="shared" si="3"/>
        <v>26.3</v>
      </c>
      <c r="G81" s="3">
        <f>ROUND(+'Resp. Thy.'!G176,0)</f>
        <v>535635</v>
      </c>
      <c r="H81" s="3">
        <f>ROUND(+'Resp. Thy.'!F176,0)</f>
        <v>17964</v>
      </c>
      <c r="I81" s="8">
        <f t="shared" si="4"/>
        <v>29.82</v>
      </c>
      <c r="J81" s="8"/>
      <c r="K81" s="10">
        <f t="shared" si="5"/>
        <v>0.1338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Thy.'!G77,0)</f>
        <v>90453</v>
      </c>
      <c r="E82" s="3">
        <f>ROUND(+'Resp. Thy.'!F77,0)</f>
        <v>0</v>
      </c>
      <c r="F82" s="8">
        <f t="shared" si="3"/>
      </c>
      <c r="G82" s="3">
        <f>ROUND(+'Resp. Thy.'!G177,0)</f>
        <v>48189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Thy.'!G78,0)</f>
        <v>1546422</v>
      </c>
      <c r="E83" s="3">
        <f>ROUND(+'Resp. Thy.'!F78,0)</f>
        <v>232856</v>
      </c>
      <c r="F83" s="8">
        <f t="shared" si="3"/>
        <v>6.64</v>
      </c>
      <c r="G83" s="3">
        <f>ROUND(+'Resp. Thy.'!G178,0)</f>
        <v>1750473</v>
      </c>
      <c r="H83" s="3">
        <f>ROUND(+'Resp. Thy.'!F178,0)</f>
        <v>234677</v>
      </c>
      <c r="I83" s="8">
        <f t="shared" si="4"/>
        <v>7.46</v>
      </c>
      <c r="J83" s="8"/>
      <c r="K83" s="10">
        <f t="shared" si="5"/>
        <v>0.1235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Thy.'!G79,0)</f>
        <v>3421758</v>
      </c>
      <c r="E84" s="3">
        <f>ROUND(+'Resp. Thy.'!F79,0)</f>
        <v>685971</v>
      </c>
      <c r="F84" s="8">
        <f t="shared" si="3"/>
        <v>4.99</v>
      </c>
      <c r="G84" s="3">
        <f>ROUND(+'Resp. Thy.'!G179,0)</f>
        <v>3495102</v>
      </c>
      <c r="H84" s="3">
        <f>ROUND(+'Resp. Thy.'!F179,0)</f>
        <v>737921</v>
      </c>
      <c r="I84" s="8">
        <f t="shared" si="4"/>
        <v>4.74</v>
      </c>
      <c r="J84" s="8"/>
      <c r="K84" s="10">
        <f t="shared" si="5"/>
        <v>-0.0501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Thy.'!G80,0)</f>
        <v>37986</v>
      </c>
      <c r="E85" s="3">
        <f>ROUND(+'Resp. Thy.'!F80,0)</f>
        <v>65</v>
      </c>
      <c r="F85" s="8">
        <f t="shared" si="3"/>
        <v>584.4</v>
      </c>
      <c r="G85" s="3">
        <f>ROUND(+'Resp. Thy.'!G180,0)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Thy.'!G81,0)</f>
        <v>534690</v>
      </c>
      <c r="E86" s="3">
        <f>ROUND(+'Resp. Thy.'!F81,0)</f>
        <v>11567</v>
      </c>
      <c r="F86" s="8">
        <f t="shared" si="3"/>
        <v>46.23</v>
      </c>
      <c r="G86" s="3">
        <f>ROUND(+'Resp. Thy.'!G181,0)</f>
        <v>725511</v>
      </c>
      <c r="H86" s="3">
        <f>ROUND(+'Resp. Thy.'!F181,0)</f>
        <v>58043</v>
      </c>
      <c r="I86" s="8">
        <f t="shared" si="4"/>
        <v>12.5</v>
      </c>
      <c r="J86" s="8"/>
      <c r="K86" s="10">
        <f t="shared" si="5"/>
        <v>-0.7296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Thy.'!G82,0)</f>
        <v>1327408</v>
      </c>
      <c r="E87" s="3">
        <f>ROUND(+'Resp. Thy.'!F82,0)</f>
        <v>823464</v>
      </c>
      <c r="F87" s="8">
        <f t="shared" si="3"/>
        <v>1.61</v>
      </c>
      <c r="G87" s="3">
        <f>ROUND(+'Resp. Thy.'!G182,0)</f>
        <v>1352729</v>
      </c>
      <c r="H87" s="3">
        <f>ROUND(+'Resp. Thy.'!F182,0)</f>
        <v>31142</v>
      </c>
      <c r="I87" s="8">
        <f t="shared" si="4"/>
        <v>43.44</v>
      </c>
      <c r="J87" s="8"/>
      <c r="K87" s="10">
        <f t="shared" si="5"/>
        <v>25.9814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Thy.'!G83,0)</f>
        <v>1028</v>
      </c>
      <c r="E88" s="3">
        <f>ROUND(+'Resp. Thy.'!F83,0)</f>
        <v>508</v>
      </c>
      <c r="F88" s="8">
        <f t="shared" si="3"/>
        <v>2.02</v>
      </c>
      <c r="G88" s="3">
        <f>ROUND(+'Resp. Thy.'!G183,0)</f>
        <v>443</v>
      </c>
      <c r="H88" s="3">
        <f>ROUND(+'Resp. Thy.'!F183,0)</f>
        <v>656</v>
      </c>
      <c r="I88" s="8">
        <f t="shared" si="4"/>
        <v>0.68</v>
      </c>
      <c r="J88" s="8"/>
      <c r="K88" s="10">
        <f t="shared" si="5"/>
        <v>-0.6634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Thy.'!G84,0)</f>
        <v>734177</v>
      </c>
      <c r="E89" s="3">
        <f>ROUND(+'Resp. Thy.'!F84,0)</f>
        <v>132129</v>
      </c>
      <c r="F89" s="8">
        <f t="shared" si="3"/>
        <v>5.56</v>
      </c>
      <c r="G89" s="3">
        <f>ROUND(+'Resp. Thy.'!G184,0)</f>
        <v>929153</v>
      </c>
      <c r="H89" s="3">
        <f>ROUND(+'Resp. Thy.'!F184,0)</f>
        <v>146025</v>
      </c>
      <c r="I89" s="8">
        <f t="shared" si="4"/>
        <v>6.36</v>
      </c>
      <c r="J89" s="8"/>
      <c r="K89" s="10">
        <f t="shared" si="5"/>
        <v>0.1439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Thy.'!G85,0)</f>
        <v>386142</v>
      </c>
      <c r="E90" s="3">
        <f>ROUND(+'Resp. Thy.'!F85,0)</f>
        <v>16304</v>
      </c>
      <c r="F90" s="8">
        <f t="shared" si="3"/>
        <v>23.68</v>
      </c>
      <c r="G90" s="3">
        <f>ROUND(+'Resp. Thy.'!G185,0)</f>
        <v>373067</v>
      </c>
      <c r="H90" s="3">
        <f>ROUND(+'Resp. Thy.'!F185,0)</f>
        <v>15889</v>
      </c>
      <c r="I90" s="8">
        <f t="shared" si="4"/>
        <v>23.48</v>
      </c>
      <c r="J90" s="8"/>
      <c r="K90" s="10">
        <f t="shared" si="5"/>
        <v>-0.0084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Thy.'!G86,0)</f>
        <v>209558</v>
      </c>
      <c r="E91" s="3">
        <f>ROUND(+'Resp. Thy.'!F86,0)</f>
        <v>16048</v>
      </c>
      <c r="F91" s="8">
        <f t="shared" si="3"/>
        <v>13.06</v>
      </c>
      <c r="G91" s="3">
        <f>ROUND(+'Resp. Thy.'!G186,0)</f>
        <v>218908</v>
      </c>
      <c r="H91" s="3">
        <f>ROUND(+'Resp. Thy.'!F186,0)</f>
        <v>17440</v>
      </c>
      <c r="I91" s="8">
        <f t="shared" si="4"/>
        <v>12.55</v>
      </c>
      <c r="J91" s="8"/>
      <c r="K91" s="10">
        <f t="shared" si="5"/>
        <v>-0.0391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Thy.'!G87,0)</f>
        <v>62897</v>
      </c>
      <c r="E92" s="3">
        <f>ROUND(+'Resp. Thy.'!F87,0)</f>
        <v>0</v>
      </c>
      <c r="F92" s="8">
        <f t="shared" si="3"/>
      </c>
      <c r="G92" s="3">
        <f>ROUND(+'Resp. Thy.'!G187,0)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Thy.'!G88,0)</f>
        <v>564881</v>
      </c>
      <c r="E93" s="3">
        <f>ROUND(+'Resp. Thy.'!F88,0)</f>
        <v>22204</v>
      </c>
      <c r="F93" s="8">
        <f t="shared" si="3"/>
        <v>25.44</v>
      </c>
      <c r="G93" s="3">
        <f>ROUND(+'Resp. Thy.'!G188,0)</f>
        <v>550891</v>
      </c>
      <c r="H93" s="3">
        <f>ROUND(+'Resp. Thy.'!F188,0)</f>
        <v>19590</v>
      </c>
      <c r="I93" s="8">
        <f t="shared" si="4"/>
        <v>28.12</v>
      </c>
      <c r="J93" s="8"/>
      <c r="K93" s="10">
        <f t="shared" si="5"/>
        <v>0.1053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Thy.'!G89,0)</f>
        <v>369186</v>
      </c>
      <c r="E94" s="3">
        <f>ROUND(+'Resp. Thy.'!F89,0)</f>
        <v>22938</v>
      </c>
      <c r="F94" s="8">
        <f t="shared" si="3"/>
        <v>16.09</v>
      </c>
      <c r="G94" s="3">
        <f>ROUND(+'Resp. Thy.'!G189,0)</f>
        <v>413677</v>
      </c>
      <c r="H94" s="3">
        <f>ROUND(+'Resp. Thy.'!F189,0)</f>
        <v>23070</v>
      </c>
      <c r="I94" s="8">
        <f t="shared" si="4"/>
        <v>17.93</v>
      </c>
      <c r="J94" s="8"/>
      <c r="K94" s="10">
        <f t="shared" si="5"/>
        <v>0.1144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Thy.'!G90,0)</f>
        <v>385211</v>
      </c>
      <c r="E95" s="3">
        <f>ROUND(+'Resp. Thy.'!F90,0)</f>
        <v>22898</v>
      </c>
      <c r="F95" s="8">
        <f t="shared" si="3"/>
        <v>16.82</v>
      </c>
      <c r="G95" s="3">
        <f>ROUND(+'Resp. Thy.'!G190,0)</f>
        <v>446689</v>
      </c>
      <c r="H95" s="3">
        <f>ROUND(+'Resp. Thy.'!F190,0)</f>
        <v>21970</v>
      </c>
      <c r="I95" s="8">
        <f t="shared" si="4"/>
        <v>20.33</v>
      </c>
      <c r="J95" s="8"/>
      <c r="K95" s="10">
        <f t="shared" si="5"/>
        <v>0.2087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Thy.'!G91,0)</f>
        <v>830524</v>
      </c>
      <c r="E96" s="3">
        <f>ROUND(+'Resp. Thy.'!F91,0)</f>
        <v>60879</v>
      </c>
      <c r="F96" s="8">
        <f t="shared" si="3"/>
        <v>13.64</v>
      </c>
      <c r="G96" s="3">
        <f>ROUND(+'Resp. Thy.'!G191,0)</f>
        <v>913157</v>
      </c>
      <c r="H96" s="3">
        <f>ROUND(+'Resp. Thy.'!F191,0)</f>
        <v>65092</v>
      </c>
      <c r="I96" s="8">
        <f t="shared" si="4"/>
        <v>14.03</v>
      </c>
      <c r="J96" s="8"/>
      <c r="K96" s="10">
        <f t="shared" si="5"/>
        <v>0.0286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Thy.'!G92,0)</f>
        <v>1650617</v>
      </c>
      <c r="E97" s="3">
        <f>ROUND(+'Resp. Thy.'!F92,0)</f>
        <v>0</v>
      </c>
      <c r="F97" s="8">
        <f t="shared" si="3"/>
      </c>
      <c r="G97" s="3">
        <f>ROUND(+'Resp. Thy.'!G192,0)</f>
        <v>1706461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Thy.'!G93,0)</f>
        <v>122548</v>
      </c>
      <c r="E98" s="3">
        <f>ROUND(+'Resp. Thy.'!F93,0)</f>
        <v>0</v>
      </c>
      <c r="F98" s="8">
        <f t="shared" si="3"/>
      </c>
      <c r="G98" s="3">
        <f>ROUND(+'Resp. Thy.'!G193,0)</f>
        <v>132007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Thy.'!G94,0)</f>
        <v>0</v>
      </c>
      <c r="E99" s="3">
        <f>ROUND(+'Resp. Thy.'!F94,0)</f>
        <v>0</v>
      </c>
      <c r="F99" s="8">
        <f t="shared" si="3"/>
      </c>
      <c r="G99" s="3">
        <f>ROUND(+'Resp. Thy.'!G194,0)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Thy.'!G95,0)</f>
        <v>800965</v>
      </c>
      <c r="E100" s="3">
        <f>ROUND(+'Resp. Thy.'!F95,0)</f>
        <v>24633</v>
      </c>
      <c r="F100" s="8">
        <f t="shared" si="3"/>
        <v>32.52</v>
      </c>
      <c r="G100" s="3">
        <f>ROUND(+'Resp. Thy.'!G195,0)</f>
        <v>852893</v>
      </c>
      <c r="H100" s="3">
        <f>ROUND(+'Resp. Thy.'!F195,0)</f>
        <v>20777</v>
      </c>
      <c r="I100" s="8">
        <f t="shared" si="4"/>
        <v>41.05</v>
      </c>
      <c r="J100" s="8"/>
      <c r="K100" s="10">
        <f t="shared" si="5"/>
        <v>0.2623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Thy.'!G96,0)</f>
        <v>902723</v>
      </c>
      <c r="E101" s="3">
        <f>ROUND(+'Resp. Thy.'!F96,0)</f>
        <v>32654</v>
      </c>
      <c r="F101" s="8">
        <f t="shared" si="3"/>
        <v>27.65</v>
      </c>
      <c r="G101" s="3">
        <f>ROUND(+'Resp. Thy.'!G196,0)</f>
        <v>912123</v>
      </c>
      <c r="H101" s="3">
        <f>ROUND(+'Resp. Thy.'!F196,0)</f>
        <v>31789</v>
      </c>
      <c r="I101" s="8">
        <f t="shared" si="4"/>
        <v>28.69</v>
      </c>
      <c r="J101" s="8"/>
      <c r="K101" s="10">
        <f t="shared" si="5"/>
        <v>0.0376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Thy.'!G97,0)</f>
        <v>1008982</v>
      </c>
      <c r="E102" s="3">
        <f>ROUND(+'Resp. Thy.'!F97,0)</f>
        <v>107207</v>
      </c>
      <c r="F102" s="8">
        <f t="shared" si="3"/>
        <v>9.41</v>
      </c>
      <c r="G102" s="3">
        <f>ROUND(+'Resp. Thy.'!G197,0)</f>
        <v>1132721</v>
      </c>
      <c r="H102" s="3">
        <f>ROUND(+'Resp. Thy.'!F197,0)</f>
        <v>123129</v>
      </c>
      <c r="I102" s="8">
        <f t="shared" si="4"/>
        <v>9.2</v>
      </c>
      <c r="J102" s="8"/>
      <c r="K102" s="10">
        <f t="shared" si="5"/>
        <v>-0.0223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Thy.'!G98,0)</f>
        <v>0</v>
      </c>
      <c r="E103" s="3">
        <f>ROUND(+'Resp. Thy.'!F98,0)</f>
        <v>0</v>
      </c>
      <c r="F103" s="8">
        <f t="shared" si="3"/>
      </c>
      <c r="G103" s="3">
        <f>ROUND(+'Resp. Thy.'!G198,0)</f>
        <v>212342</v>
      </c>
      <c r="H103" s="3">
        <f>ROUND(+'Resp. Thy.'!F198,0)</f>
        <v>4305</v>
      </c>
      <c r="I103" s="8">
        <f t="shared" si="4"/>
        <v>49.32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Thy.'!G99,0)</f>
        <v>0</v>
      </c>
      <c r="E104" s="3">
        <f>ROUND(+'Resp. Thy.'!F99,0)</f>
        <v>0</v>
      </c>
      <c r="F104" s="8">
        <f t="shared" si="3"/>
      </c>
      <c r="G104" s="3">
        <f>ROUND(+'Resp. Thy.'!G199,0)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Thy.'!G100,0)</f>
        <v>0</v>
      </c>
      <c r="E105" s="3">
        <f>ROUND(+'Resp. Thy.'!F100,0)</f>
        <v>0</v>
      </c>
      <c r="F105" s="8">
        <f t="shared" si="3"/>
      </c>
      <c r="G105" s="3">
        <f>ROUND(+'Resp. Thy.'!G200,0)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Thy.'!G101,0)</f>
        <v>0</v>
      </c>
      <c r="E106" s="3">
        <f>ROUND(+'Resp. Thy.'!F101,0)</f>
        <v>0</v>
      </c>
      <c r="F106" s="8">
        <f t="shared" si="3"/>
      </c>
      <c r="G106" s="3">
        <f>ROUND(+'Resp. Thy.'!G201,0)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9.875" style="0" bestFit="1" customWidth="1"/>
    <col min="6" max="6" width="5.875" style="0" bestFit="1" customWidth="1"/>
    <col min="7" max="7" width="10.1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310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8</v>
      </c>
      <c r="E9" s="1" t="s">
        <v>3</v>
      </c>
      <c r="F9" s="1" t="s">
        <v>3</v>
      </c>
      <c r="G9" s="1" t="s">
        <v>8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Thy.'!H5,0)</f>
        <v>1333011</v>
      </c>
      <c r="E10" s="3">
        <f>ROUND(+'Resp. Thy.'!F5,0)</f>
        <v>122110</v>
      </c>
      <c r="F10" s="8">
        <f>IF(D10=0,"",IF(E10=0,"",ROUND(D10/E10,2)))</f>
        <v>10.92</v>
      </c>
      <c r="G10" s="3">
        <f>ROUND(+'Resp. Thy.'!H105,0)</f>
        <v>1774816</v>
      </c>
      <c r="H10" s="3">
        <f>ROUND(+'Resp. Thy.'!F105,0)</f>
        <v>123993</v>
      </c>
      <c r="I10" s="8">
        <f>IF(G10=0,"",IF(H10=0,"",ROUND(G10/H10,2)))</f>
        <v>14.31</v>
      </c>
      <c r="J10" s="8"/>
      <c r="K10" s="10">
        <f>IF(D10=0,"",IF(E10=0,"",IF(G10=0,"",IF(H10=0,"",ROUND(I10/F10-1,4)))))</f>
        <v>0.3104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Thy.'!H6,0)</f>
        <v>442538</v>
      </c>
      <c r="E11" s="3">
        <f>ROUND(+'Resp. Thy.'!F6,0)</f>
        <v>44280</v>
      </c>
      <c r="F11" s="8">
        <f aca="true" t="shared" si="0" ref="F11:F74">IF(D11=0,"",IF(E11=0,"",ROUND(D11/E11,2)))</f>
        <v>9.99</v>
      </c>
      <c r="G11" s="3">
        <f>ROUND(+'Resp. Thy.'!H106,0)</f>
        <v>570595</v>
      </c>
      <c r="H11" s="3">
        <f>ROUND(+'Resp. Thy.'!F106,0)</f>
        <v>42920</v>
      </c>
      <c r="I11" s="8">
        <f aca="true" t="shared" si="1" ref="I11:I74">IF(G11=0,"",IF(H11=0,"",ROUND(G11/H11,2)))</f>
        <v>13.29</v>
      </c>
      <c r="J11" s="8"/>
      <c r="K11" s="10">
        <f aca="true" t="shared" si="2" ref="K11:K74">IF(D11=0,"",IF(E11=0,"",IF(G11=0,"",IF(H11=0,"",ROUND(I11/F11-1,4)))))</f>
        <v>0.3303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Thy.'!H7,0)</f>
        <v>0</v>
      </c>
      <c r="E12" s="3">
        <f>ROUND(+'Resp. Thy.'!F7,0)</f>
        <v>0</v>
      </c>
      <c r="F12" s="8">
        <f t="shared" si="0"/>
      </c>
      <c r="G12" s="3">
        <f>ROUND(+'Resp. Thy.'!H107,0)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Thy.'!H8,0)</f>
        <v>255908</v>
      </c>
      <c r="E13" s="3">
        <f>ROUND(+'Resp. Thy.'!F8,0)</f>
        <v>21949</v>
      </c>
      <c r="F13" s="8">
        <f t="shared" si="0"/>
        <v>11.66</v>
      </c>
      <c r="G13" s="3">
        <f>ROUND(+'Resp. Thy.'!H108,0)</f>
        <v>304104</v>
      </c>
      <c r="H13" s="3">
        <f>ROUND(+'Resp. Thy.'!F108,0)</f>
        <v>20089</v>
      </c>
      <c r="I13" s="8">
        <f t="shared" si="1"/>
        <v>15.14</v>
      </c>
      <c r="J13" s="8"/>
      <c r="K13" s="10">
        <f t="shared" si="2"/>
        <v>0.2985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Thy.'!H9,0)</f>
        <v>1076802</v>
      </c>
      <c r="E14" s="3">
        <f>ROUND(+'Resp. Thy.'!F9,0)</f>
        <v>0</v>
      </c>
      <c r="F14" s="8">
        <f t="shared" si="0"/>
      </c>
      <c r="G14" s="3">
        <f>ROUND(+'Resp. Thy.'!H109,0)</f>
        <v>1135421</v>
      </c>
      <c r="H14" s="3">
        <f>ROUND(+'Resp. Thy.'!F109,0)</f>
        <v>42722</v>
      </c>
      <c r="I14" s="8">
        <f t="shared" si="1"/>
        <v>26.58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Thy.'!H10,0)</f>
        <v>173011</v>
      </c>
      <c r="E15" s="3">
        <f>ROUND(+'Resp. Thy.'!F10,0)</f>
        <v>7473</v>
      </c>
      <c r="F15" s="8">
        <f t="shared" si="0"/>
        <v>23.15</v>
      </c>
      <c r="G15" s="3">
        <f>ROUND(+'Resp. Thy.'!H110,0)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Thy.'!H11,0)</f>
        <v>0</v>
      </c>
      <c r="E16" s="3">
        <f>ROUND(+'Resp. Thy.'!F11,0)</f>
        <v>612</v>
      </c>
      <c r="F16" s="8">
        <f t="shared" si="0"/>
      </c>
      <c r="G16" s="3">
        <f>ROUND(+'Resp. Thy.'!H111,0)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Thy.'!H12,0)</f>
        <v>117680</v>
      </c>
      <c r="E17" s="3">
        <f>ROUND(+'Resp. Thy.'!F12,0)</f>
        <v>33434</v>
      </c>
      <c r="F17" s="8">
        <f t="shared" si="0"/>
        <v>3.52</v>
      </c>
      <c r="G17" s="3">
        <f>ROUND(+'Resp. Thy.'!H112,0)</f>
        <v>143328</v>
      </c>
      <c r="H17" s="3">
        <f>ROUND(+'Resp. Thy.'!F112,0)</f>
        <v>28008</v>
      </c>
      <c r="I17" s="8">
        <f t="shared" si="1"/>
        <v>5.12</v>
      </c>
      <c r="J17" s="8"/>
      <c r="K17" s="10">
        <f t="shared" si="2"/>
        <v>0.4545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Thy.'!H13,0)</f>
        <v>77683</v>
      </c>
      <c r="E18" s="3">
        <f>ROUND(+'Resp. Thy.'!F13,0)</f>
        <v>23431</v>
      </c>
      <c r="F18" s="8">
        <f t="shared" si="0"/>
        <v>3.32</v>
      </c>
      <c r="G18" s="3">
        <f>ROUND(+'Resp. Thy.'!H113,0)</f>
        <v>101420</v>
      </c>
      <c r="H18" s="3">
        <f>ROUND(+'Resp. Thy.'!F113,0)</f>
        <v>24072</v>
      </c>
      <c r="I18" s="8">
        <f t="shared" si="1"/>
        <v>4.21</v>
      </c>
      <c r="J18" s="8"/>
      <c r="K18" s="10">
        <f t="shared" si="2"/>
        <v>0.2681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Thy.'!H14,0)</f>
        <v>225999</v>
      </c>
      <c r="E19" s="3">
        <f>ROUND(+'Resp. Thy.'!F14,0)</f>
        <v>21452</v>
      </c>
      <c r="F19" s="8">
        <f t="shared" si="0"/>
        <v>10.54</v>
      </c>
      <c r="G19" s="3">
        <f>ROUND(+'Resp. Thy.'!H114,0)</f>
        <v>256887</v>
      </c>
      <c r="H19" s="3">
        <f>ROUND(+'Resp. Thy.'!F114,0)</f>
        <v>19658</v>
      </c>
      <c r="I19" s="8">
        <f t="shared" si="1"/>
        <v>13.07</v>
      </c>
      <c r="J19" s="8"/>
      <c r="K19" s="10">
        <f t="shared" si="2"/>
        <v>0.24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Thy.'!H15,0)</f>
        <v>1203619</v>
      </c>
      <c r="E20" s="3">
        <f>ROUND(+'Resp. Thy.'!F15,0)</f>
        <v>38470</v>
      </c>
      <c r="F20" s="8">
        <f t="shared" si="0"/>
        <v>31.29</v>
      </c>
      <c r="G20" s="3">
        <f>ROUND(+'Resp. Thy.'!H115,0)</f>
        <v>1247123</v>
      </c>
      <c r="H20" s="3">
        <f>ROUND(+'Resp. Thy.'!F115,0)</f>
        <v>40111</v>
      </c>
      <c r="I20" s="8">
        <f t="shared" si="1"/>
        <v>31.09</v>
      </c>
      <c r="J20" s="8"/>
      <c r="K20" s="10">
        <f t="shared" si="2"/>
        <v>-0.0064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Thy.'!H16,0)</f>
        <v>386770</v>
      </c>
      <c r="E21" s="3">
        <f>ROUND(+'Resp. Thy.'!F16,0)</f>
        <v>125631</v>
      </c>
      <c r="F21" s="8">
        <f t="shared" si="0"/>
        <v>3.08</v>
      </c>
      <c r="G21" s="3">
        <f>ROUND(+'Resp. Thy.'!H116,0)</f>
        <v>428725</v>
      </c>
      <c r="H21" s="3">
        <f>ROUND(+'Resp. Thy.'!F116,0)</f>
        <v>147710</v>
      </c>
      <c r="I21" s="8">
        <f t="shared" si="1"/>
        <v>2.9</v>
      </c>
      <c r="J21" s="8"/>
      <c r="K21" s="10">
        <f t="shared" si="2"/>
        <v>-0.0584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Thy.'!H17,0)</f>
        <v>61912</v>
      </c>
      <c r="E22" s="3">
        <f>ROUND(+'Resp. Thy.'!F17,0)</f>
        <v>46815</v>
      </c>
      <c r="F22" s="8">
        <f t="shared" si="0"/>
        <v>1.32</v>
      </c>
      <c r="G22" s="3">
        <f>ROUND(+'Resp. Thy.'!H117,0)</f>
        <v>70622</v>
      </c>
      <c r="H22" s="3">
        <f>ROUND(+'Resp. Thy.'!F117,0)</f>
        <v>65384</v>
      </c>
      <c r="I22" s="8">
        <f t="shared" si="1"/>
        <v>1.08</v>
      </c>
      <c r="J22" s="8"/>
      <c r="K22" s="10">
        <f t="shared" si="2"/>
        <v>-0.1818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Thy.'!H18,0)</f>
        <v>578482</v>
      </c>
      <c r="E23" s="3">
        <f>ROUND(+'Resp. Thy.'!F18,0)</f>
        <v>53475</v>
      </c>
      <c r="F23" s="8">
        <f t="shared" si="0"/>
        <v>10.82</v>
      </c>
      <c r="G23" s="3">
        <f>ROUND(+'Resp. Thy.'!H118,0)</f>
        <v>512290</v>
      </c>
      <c r="H23" s="3">
        <f>ROUND(+'Resp. Thy.'!F118,0)</f>
        <v>136905</v>
      </c>
      <c r="I23" s="8">
        <f t="shared" si="1"/>
        <v>3.74</v>
      </c>
      <c r="J23" s="8"/>
      <c r="K23" s="10">
        <f t="shared" si="2"/>
        <v>-0.6543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Thy.'!H19,0)</f>
        <v>142924</v>
      </c>
      <c r="E24" s="3">
        <f>ROUND(+'Resp. Thy.'!F19,0)</f>
        <v>11530</v>
      </c>
      <c r="F24" s="8">
        <f t="shared" si="0"/>
        <v>12.4</v>
      </c>
      <c r="G24" s="3">
        <f>ROUND(+'Resp. Thy.'!H119,0)</f>
        <v>151267</v>
      </c>
      <c r="H24" s="3">
        <f>ROUND(+'Resp. Thy.'!F119,0)</f>
        <v>10637</v>
      </c>
      <c r="I24" s="8">
        <f t="shared" si="1"/>
        <v>14.22</v>
      </c>
      <c r="J24" s="8"/>
      <c r="K24" s="10">
        <f t="shared" si="2"/>
        <v>0.1468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Thy.'!H20,0)</f>
        <v>150675</v>
      </c>
      <c r="E25" s="3">
        <f>ROUND(+'Resp. Thy.'!F20,0)</f>
        <v>1037427</v>
      </c>
      <c r="F25" s="8">
        <f t="shared" si="0"/>
        <v>0.15</v>
      </c>
      <c r="G25" s="3">
        <f>ROUND(+'Resp. Thy.'!H120,0)</f>
        <v>112743</v>
      </c>
      <c r="H25" s="3">
        <f>ROUND(+'Resp. Thy.'!F120,0)</f>
        <v>1333486</v>
      </c>
      <c r="I25" s="8">
        <f t="shared" si="1"/>
        <v>0.08</v>
      </c>
      <c r="J25" s="8"/>
      <c r="K25" s="10">
        <f t="shared" si="2"/>
        <v>-0.4667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Thy.'!H21,0)</f>
        <v>111078</v>
      </c>
      <c r="E26" s="3">
        <f>ROUND(+'Resp. Thy.'!F21,0)</f>
        <v>9873</v>
      </c>
      <c r="F26" s="8">
        <f t="shared" si="0"/>
        <v>11.25</v>
      </c>
      <c r="G26" s="3">
        <f>ROUND(+'Resp. Thy.'!H121,0)</f>
        <v>149245</v>
      </c>
      <c r="H26" s="3">
        <f>ROUND(+'Resp. Thy.'!F121,0)</f>
        <v>9687</v>
      </c>
      <c r="I26" s="8">
        <f t="shared" si="1"/>
        <v>15.41</v>
      </c>
      <c r="J26" s="8"/>
      <c r="K26" s="10">
        <f t="shared" si="2"/>
        <v>0.3698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Thy.'!H22,0)</f>
        <v>0</v>
      </c>
      <c r="E27" s="3">
        <f>ROUND(+'Resp. Thy.'!F22,0)</f>
        <v>0</v>
      </c>
      <c r="F27" s="8">
        <f t="shared" si="0"/>
      </c>
      <c r="G27" s="3">
        <f>ROUND(+'Resp. Thy.'!H122,0)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Thy.'!H23,0)</f>
        <v>27237</v>
      </c>
      <c r="E28" s="3">
        <f>ROUND(+'Resp. Thy.'!F23,0)</f>
        <v>3205</v>
      </c>
      <c r="F28" s="8">
        <f t="shared" si="0"/>
        <v>8.5</v>
      </c>
      <c r="G28" s="3">
        <f>ROUND(+'Resp. Thy.'!H123,0)</f>
        <v>45514</v>
      </c>
      <c r="H28" s="3">
        <f>ROUND(+'Resp. Thy.'!F123,0)</f>
        <v>2981</v>
      </c>
      <c r="I28" s="8">
        <f t="shared" si="1"/>
        <v>15.27</v>
      </c>
      <c r="J28" s="8"/>
      <c r="K28" s="10">
        <f t="shared" si="2"/>
        <v>0.7965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Thy.'!H24,0)</f>
        <v>508975</v>
      </c>
      <c r="E29" s="3">
        <f>ROUND(+'Resp. Thy.'!F24,0)</f>
        <v>37763</v>
      </c>
      <c r="F29" s="8">
        <f t="shared" si="0"/>
        <v>13.48</v>
      </c>
      <c r="G29" s="3">
        <f>ROUND(+'Resp. Thy.'!H124,0)</f>
        <v>86695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Thy.'!H25,0)</f>
        <v>0</v>
      </c>
      <c r="E30" s="3">
        <f>ROUND(+'Resp. Thy.'!F25,0)</f>
        <v>0</v>
      </c>
      <c r="F30" s="8">
        <f t="shared" si="0"/>
      </c>
      <c r="G30" s="3">
        <f>ROUND(+'Resp. Thy.'!H125,0)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Thy.'!H26,0)</f>
        <v>40889</v>
      </c>
      <c r="E31" s="3">
        <f>ROUND(+'Resp. Thy.'!F26,0)</f>
        <v>3636</v>
      </c>
      <c r="F31" s="8">
        <f t="shared" si="0"/>
        <v>11.25</v>
      </c>
      <c r="G31" s="3">
        <f>ROUND(+'Resp. Thy.'!H126,0)</f>
        <v>38614</v>
      </c>
      <c r="H31" s="3">
        <f>ROUND(+'Resp. Thy.'!F126,0)</f>
        <v>2208</v>
      </c>
      <c r="I31" s="8">
        <f t="shared" si="1"/>
        <v>17.49</v>
      </c>
      <c r="J31" s="8"/>
      <c r="K31" s="10">
        <f t="shared" si="2"/>
        <v>0.5547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Thy.'!H27,0)</f>
        <v>313147</v>
      </c>
      <c r="E32" s="3">
        <f>ROUND(+'Resp. Thy.'!F27,0)</f>
        <v>43371</v>
      </c>
      <c r="F32" s="8">
        <f t="shared" si="0"/>
        <v>7.22</v>
      </c>
      <c r="G32" s="3">
        <f>ROUND(+'Resp. Thy.'!H127,0)</f>
        <v>393548</v>
      </c>
      <c r="H32" s="3">
        <f>ROUND(+'Resp. Thy.'!F127,0)</f>
        <v>44307</v>
      </c>
      <c r="I32" s="8">
        <f t="shared" si="1"/>
        <v>8.88</v>
      </c>
      <c r="J32" s="8"/>
      <c r="K32" s="10">
        <f t="shared" si="2"/>
        <v>0.2299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Thy.'!H28,0)</f>
        <v>246159</v>
      </c>
      <c r="E33" s="3">
        <f>ROUND(+'Resp. Thy.'!F28,0)</f>
        <v>15990</v>
      </c>
      <c r="F33" s="8">
        <f t="shared" si="0"/>
        <v>15.39</v>
      </c>
      <c r="G33" s="3">
        <f>ROUND(+'Resp. Thy.'!H128,0)</f>
        <v>258182</v>
      </c>
      <c r="H33" s="3">
        <f>ROUND(+'Resp. Thy.'!F128,0)</f>
        <v>15528</v>
      </c>
      <c r="I33" s="8">
        <f t="shared" si="1"/>
        <v>16.63</v>
      </c>
      <c r="J33" s="8"/>
      <c r="K33" s="10">
        <f t="shared" si="2"/>
        <v>0.0806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Thy.'!H29,0)</f>
        <v>103377</v>
      </c>
      <c r="E34" s="3">
        <f>ROUND(+'Resp. Thy.'!F29,0)</f>
        <v>259038</v>
      </c>
      <c r="F34" s="8">
        <f t="shared" si="0"/>
        <v>0.4</v>
      </c>
      <c r="G34" s="3">
        <f>ROUND(+'Resp. Thy.'!H129,0)</f>
        <v>152245</v>
      </c>
      <c r="H34" s="3">
        <f>ROUND(+'Resp. Thy.'!F129,0)</f>
        <v>285248</v>
      </c>
      <c r="I34" s="8">
        <f t="shared" si="1"/>
        <v>0.53</v>
      </c>
      <c r="J34" s="8"/>
      <c r="K34" s="10">
        <f t="shared" si="2"/>
        <v>0.325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Thy.'!H30,0)</f>
        <v>26512</v>
      </c>
      <c r="E35" s="3">
        <f>ROUND(+'Resp. Thy.'!F30,0)</f>
        <v>0</v>
      </c>
      <c r="F35" s="8">
        <f t="shared" si="0"/>
      </c>
      <c r="G35" s="3">
        <f>ROUND(+'Resp. Thy.'!H130,0)</f>
        <v>27190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Thy.'!H31,0)</f>
        <v>0</v>
      </c>
      <c r="E36" s="3">
        <f>ROUND(+'Resp. Thy.'!F31,0)</f>
        <v>0</v>
      </c>
      <c r="F36" s="8">
        <f t="shared" si="0"/>
      </c>
      <c r="G36" s="3">
        <f>ROUND(+'Resp. Thy.'!H131,0)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Thy.'!H32,0)</f>
        <v>245692</v>
      </c>
      <c r="E37" s="3">
        <f>ROUND(+'Resp. Thy.'!F32,0)</f>
        <v>417564</v>
      </c>
      <c r="F37" s="8">
        <f t="shared" si="0"/>
        <v>0.59</v>
      </c>
      <c r="G37" s="3">
        <f>ROUND(+'Resp. Thy.'!H132,0)</f>
        <v>323137</v>
      </c>
      <c r="H37" s="3">
        <f>ROUND(+'Resp. Thy.'!F132,0)</f>
        <v>423948</v>
      </c>
      <c r="I37" s="8">
        <f t="shared" si="1"/>
        <v>0.76</v>
      </c>
      <c r="J37" s="8"/>
      <c r="K37" s="10">
        <f t="shared" si="2"/>
        <v>0.2881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Thy.'!H33,0)</f>
        <v>0</v>
      </c>
      <c r="E38" s="3">
        <f>ROUND(+'Resp. Thy.'!F33,0)</f>
        <v>0</v>
      </c>
      <c r="F38" s="8">
        <f t="shared" si="0"/>
      </c>
      <c r="G38" s="3">
        <f>ROUND(+'Resp. Thy.'!H133,0)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Thy.'!H34,0)</f>
        <v>1256106</v>
      </c>
      <c r="E39" s="3">
        <f>ROUND(+'Resp. Thy.'!F34,0)</f>
        <v>103356</v>
      </c>
      <c r="F39" s="8">
        <f t="shared" si="0"/>
        <v>12.15</v>
      </c>
      <c r="G39" s="3">
        <f>ROUND(+'Resp. Thy.'!H134,0)</f>
        <v>1236270</v>
      </c>
      <c r="H39" s="3">
        <f>ROUND(+'Resp. Thy.'!F134,0)</f>
        <v>113723</v>
      </c>
      <c r="I39" s="8">
        <f t="shared" si="1"/>
        <v>10.87</v>
      </c>
      <c r="J39" s="8"/>
      <c r="K39" s="10">
        <f t="shared" si="2"/>
        <v>-0.1053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Thy.'!H35,0)</f>
        <v>66179</v>
      </c>
      <c r="E40" s="3">
        <f>ROUND(+'Resp. Thy.'!F35,0)</f>
        <v>15943</v>
      </c>
      <c r="F40" s="8">
        <f t="shared" si="0"/>
        <v>4.15</v>
      </c>
      <c r="G40" s="3">
        <f>ROUND(+'Resp. Thy.'!H135,0)</f>
        <v>73042</v>
      </c>
      <c r="H40" s="3">
        <f>ROUND(+'Resp. Thy.'!F135,0)</f>
        <v>15552</v>
      </c>
      <c r="I40" s="8">
        <f t="shared" si="1"/>
        <v>4.7</v>
      </c>
      <c r="J40" s="8"/>
      <c r="K40" s="10">
        <f t="shared" si="2"/>
        <v>0.1325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Thy.'!H36,0)</f>
        <v>35906</v>
      </c>
      <c r="E41" s="3">
        <f>ROUND(+'Resp. Thy.'!F36,0)</f>
        <v>1091</v>
      </c>
      <c r="F41" s="8">
        <f t="shared" si="0"/>
        <v>32.91</v>
      </c>
      <c r="G41" s="3">
        <f>ROUND(+'Resp. Thy.'!H136,0)</f>
        <v>38255</v>
      </c>
      <c r="H41" s="3">
        <f>ROUND(+'Resp. Thy.'!F136,0)</f>
        <v>763</v>
      </c>
      <c r="I41" s="8">
        <f t="shared" si="1"/>
        <v>50.14</v>
      </c>
      <c r="J41" s="8"/>
      <c r="K41" s="10">
        <f t="shared" si="2"/>
        <v>0.5235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Thy.'!H37,0)</f>
        <v>246935</v>
      </c>
      <c r="E42" s="3">
        <f>ROUND(+'Resp. Thy.'!F37,0)</f>
        <v>52408</v>
      </c>
      <c r="F42" s="8">
        <f t="shared" si="0"/>
        <v>4.71</v>
      </c>
      <c r="G42" s="3">
        <f>ROUND(+'Resp. Thy.'!H137,0)</f>
        <v>249361</v>
      </c>
      <c r="H42" s="3">
        <f>ROUND(+'Resp. Thy.'!F137,0)</f>
        <v>49837</v>
      </c>
      <c r="I42" s="8">
        <f t="shared" si="1"/>
        <v>5</v>
      </c>
      <c r="J42" s="8"/>
      <c r="K42" s="10">
        <f t="shared" si="2"/>
        <v>0.0616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Thy.'!H38,0)</f>
        <v>129261</v>
      </c>
      <c r="E43" s="3">
        <f>ROUND(+'Resp. Thy.'!F38,0)</f>
        <v>4808</v>
      </c>
      <c r="F43" s="8">
        <f t="shared" si="0"/>
        <v>26.88</v>
      </c>
      <c r="G43" s="3">
        <f>ROUND(+'Resp. Thy.'!H138,0)</f>
        <v>128971</v>
      </c>
      <c r="H43" s="3">
        <f>ROUND(+'Resp. Thy.'!F138,0)</f>
        <v>4710</v>
      </c>
      <c r="I43" s="8">
        <f t="shared" si="1"/>
        <v>27.38</v>
      </c>
      <c r="J43" s="8"/>
      <c r="K43" s="10">
        <f t="shared" si="2"/>
        <v>0.0186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Thy.'!H39,0)</f>
        <v>98440</v>
      </c>
      <c r="E44" s="3">
        <f>ROUND(+'Resp. Thy.'!F39,0)</f>
        <v>27248</v>
      </c>
      <c r="F44" s="8">
        <f t="shared" si="0"/>
        <v>3.61</v>
      </c>
      <c r="G44" s="3">
        <f>ROUND(+'Resp. Thy.'!H139,0)</f>
        <v>102880</v>
      </c>
      <c r="H44" s="3">
        <f>ROUND(+'Resp. Thy.'!F139,0)</f>
        <v>26208</v>
      </c>
      <c r="I44" s="8">
        <f t="shared" si="1"/>
        <v>3.93</v>
      </c>
      <c r="J44" s="8"/>
      <c r="K44" s="10">
        <f t="shared" si="2"/>
        <v>0.0886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Thy.'!H40,0)</f>
        <v>14454</v>
      </c>
      <c r="E45" s="3">
        <f>ROUND(+'Resp. Thy.'!F40,0)</f>
        <v>4947</v>
      </c>
      <c r="F45" s="8">
        <f t="shared" si="0"/>
        <v>2.92</v>
      </c>
      <c r="G45" s="3">
        <f>ROUND(+'Resp. Thy.'!H140,0)</f>
        <v>16019</v>
      </c>
      <c r="H45" s="3">
        <f>ROUND(+'Resp. Thy.'!F140,0)</f>
        <v>4526</v>
      </c>
      <c r="I45" s="8">
        <f t="shared" si="1"/>
        <v>3.54</v>
      </c>
      <c r="J45" s="8"/>
      <c r="K45" s="10">
        <f t="shared" si="2"/>
        <v>0.2123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Thy.'!H41,0)</f>
        <v>84495</v>
      </c>
      <c r="E46" s="3">
        <f>ROUND(+'Resp. Thy.'!F41,0)</f>
        <v>26443</v>
      </c>
      <c r="F46" s="8">
        <f t="shared" si="0"/>
        <v>3.2</v>
      </c>
      <c r="G46" s="3">
        <f>ROUND(+'Resp. Thy.'!H141,0)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Thy.'!H42,0)</f>
        <v>423</v>
      </c>
      <c r="E47" s="3">
        <f>ROUND(+'Resp. Thy.'!F42,0)</f>
        <v>0</v>
      </c>
      <c r="F47" s="8">
        <f t="shared" si="0"/>
      </c>
      <c r="G47" s="3">
        <f>ROUND(+'Resp. Thy.'!H142,0)</f>
        <v>211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Thy.'!H43,0)</f>
        <v>41973</v>
      </c>
      <c r="E48" s="3">
        <f>ROUND(+'Resp. Thy.'!F43,0)</f>
        <v>3119</v>
      </c>
      <c r="F48" s="8">
        <f t="shared" si="0"/>
        <v>13.46</v>
      </c>
      <c r="G48" s="3">
        <f>ROUND(+'Resp. Thy.'!H143,0)</f>
        <v>45516</v>
      </c>
      <c r="H48" s="3">
        <f>ROUND(+'Resp. Thy.'!F143,0)</f>
        <v>2843</v>
      </c>
      <c r="I48" s="8">
        <f t="shared" si="1"/>
        <v>16.01</v>
      </c>
      <c r="J48" s="8"/>
      <c r="K48" s="10">
        <f t="shared" si="2"/>
        <v>0.1895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Thy.'!H44,0)</f>
        <v>243437</v>
      </c>
      <c r="E49" s="3">
        <f>ROUND(+'Resp. Thy.'!F44,0)</f>
        <v>0</v>
      </c>
      <c r="F49" s="8">
        <f t="shared" si="0"/>
      </c>
      <c r="G49" s="3">
        <f>ROUND(+'Resp. Thy.'!H144,0)</f>
        <v>293106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Thy.'!H45,0)</f>
        <v>947396</v>
      </c>
      <c r="E50" s="3">
        <f>ROUND(+'Resp. Thy.'!F45,0)</f>
        <v>57174</v>
      </c>
      <c r="F50" s="8">
        <f t="shared" si="0"/>
        <v>16.57</v>
      </c>
      <c r="G50" s="3">
        <f>ROUND(+'Resp. Thy.'!H145,0)</f>
        <v>944820</v>
      </c>
      <c r="H50" s="3">
        <f>ROUND(+'Resp. Thy.'!F145,0)</f>
        <v>49282</v>
      </c>
      <c r="I50" s="8">
        <f t="shared" si="1"/>
        <v>19.17</v>
      </c>
      <c r="J50" s="8"/>
      <c r="K50" s="10">
        <f t="shared" si="2"/>
        <v>0.1569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Thy.'!H46,0)</f>
        <v>0</v>
      </c>
      <c r="E51" s="3">
        <f>ROUND(+'Resp. Thy.'!F46,0)</f>
        <v>0</v>
      </c>
      <c r="F51" s="8">
        <f t="shared" si="0"/>
      </c>
      <c r="G51" s="3">
        <f>ROUND(+'Resp. Thy.'!H146,0)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Thy.'!H47,0)</f>
        <v>153946</v>
      </c>
      <c r="E52" s="3">
        <f>ROUND(+'Resp. Thy.'!F47,0)</f>
        <v>12827</v>
      </c>
      <c r="F52" s="8">
        <f t="shared" si="0"/>
        <v>12</v>
      </c>
      <c r="G52" s="3">
        <f>ROUND(+'Resp. Thy.'!H147,0)</f>
        <v>246378</v>
      </c>
      <c r="H52" s="3">
        <f>ROUND(+'Resp. Thy.'!F147,0)</f>
        <v>15099</v>
      </c>
      <c r="I52" s="8">
        <f t="shared" si="1"/>
        <v>16.32</v>
      </c>
      <c r="J52" s="8"/>
      <c r="K52" s="10">
        <f t="shared" si="2"/>
        <v>0.36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Thy.'!H48,0)</f>
        <v>364998</v>
      </c>
      <c r="E53" s="3">
        <f>ROUND(+'Resp. Thy.'!F48,0)</f>
        <v>0</v>
      </c>
      <c r="F53" s="8">
        <f t="shared" si="0"/>
      </c>
      <c r="G53" s="3">
        <f>ROUND(+'Resp. Thy.'!H148,0)</f>
        <v>442611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Thy.'!H49,0)</f>
        <v>244137</v>
      </c>
      <c r="E54" s="3">
        <f>ROUND(+'Resp. Thy.'!F49,0)</f>
        <v>74112</v>
      </c>
      <c r="F54" s="8">
        <f t="shared" si="0"/>
        <v>3.29</v>
      </c>
      <c r="G54" s="3">
        <f>ROUND(+'Resp. Thy.'!H149,0)</f>
        <v>241774</v>
      </c>
      <c r="H54" s="3">
        <f>ROUND(+'Resp. Thy.'!F149,0)</f>
        <v>77447</v>
      </c>
      <c r="I54" s="8">
        <f t="shared" si="1"/>
        <v>3.12</v>
      </c>
      <c r="J54" s="8"/>
      <c r="K54" s="10">
        <f t="shared" si="2"/>
        <v>-0.0517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Thy.'!H50,0)</f>
        <v>109942</v>
      </c>
      <c r="E55" s="3">
        <f>ROUND(+'Resp. Thy.'!F50,0)</f>
        <v>7775</v>
      </c>
      <c r="F55" s="8">
        <f t="shared" si="0"/>
        <v>14.14</v>
      </c>
      <c r="G55" s="3">
        <f>ROUND(+'Resp. Thy.'!H150,0)</f>
        <v>134695</v>
      </c>
      <c r="H55" s="3">
        <f>ROUND(+'Resp. Thy.'!F150,0)</f>
        <v>9332</v>
      </c>
      <c r="I55" s="8">
        <f t="shared" si="1"/>
        <v>14.43</v>
      </c>
      <c r="J55" s="8"/>
      <c r="K55" s="10">
        <f t="shared" si="2"/>
        <v>0.0205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Thy.'!H51,0)</f>
        <v>2180</v>
      </c>
      <c r="E56" s="3">
        <f>ROUND(+'Resp. Thy.'!F51,0)</f>
        <v>21758</v>
      </c>
      <c r="F56" s="8">
        <f t="shared" si="0"/>
        <v>0.1</v>
      </c>
      <c r="G56" s="3">
        <f>ROUND(+'Resp. Thy.'!H151,0)</f>
        <v>2163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Thy.'!H52,0)</f>
        <v>183209</v>
      </c>
      <c r="E57" s="3">
        <f>ROUND(+'Resp. Thy.'!F52,0)</f>
        <v>17992</v>
      </c>
      <c r="F57" s="8">
        <f t="shared" si="0"/>
        <v>10.18</v>
      </c>
      <c r="G57" s="3">
        <f>ROUND(+'Resp. Thy.'!H152,0)</f>
        <v>203913</v>
      </c>
      <c r="H57" s="3">
        <f>ROUND(+'Resp. Thy.'!F152,0)</f>
        <v>18065</v>
      </c>
      <c r="I57" s="8">
        <f t="shared" si="1"/>
        <v>11.29</v>
      </c>
      <c r="J57" s="8"/>
      <c r="K57" s="10">
        <f t="shared" si="2"/>
        <v>0.109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Thy.'!H53,0)</f>
        <v>578368</v>
      </c>
      <c r="E58" s="3">
        <f>ROUND(+'Resp. Thy.'!F53,0)</f>
        <v>2700043</v>
      </c>
      <c r="F58" s="8">
        <f t="shared" si="0"/>
        <v>0.21</v>
      </c>
      <c r="G58" s="3">
        <f>ROUND(+'Resp. Thy.'!H153,0)</f>
        <v>600861</v>
      </c>
      <c r="H58" s="3">
        <f>ROUND(+'Resp. Thy.'!F153,0)</f>
        <v>2740260</v>
      </c>
      <c r="I58" s="8">
        <f t="shared" si="1"/>
        <v>0.22</v>
      </c>
      <c r="J58" s="8"/>
      <c r="K58" s="10">
        <f t="shared" si="2"/>
        <v>0.0476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Thy.'!H54,0)</f>
        <v>62324</v>
      </c>
      <c r="E59" s="3">
        <f>ROUND(+'Resp. Thy.'!F54,0)</f>
        <v>42086</v>
      </c>
      <c r="F59" s="8">
        <f t="shared" si="0"/>
        <v>1.48</v>
      </c>
      <c r="G59" s="3">
        <f>ROUND(+'Resp. Thy.'!H154,0)</f>
        <v>61506</v>
      </c>
      <c r="H59" s="3">
        <f>ROUND(+'Resp. Thy.'!F154,0)</f>
        <v>2565</v>
      </c>
      <c r="I59" s="8">
        <f t="shared" si="1"/>
        <v>23.98</v>
      </c>
      <c r="J59" s="8"/>
      <c r="K59" s="10">
        <f t="shared" si="2"/>
        <v>15.2027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Thy.'!H55,0)</f>
        <v>24759</v>
      </c>
      <c r="E60" s="3">
        <f>ROUND(+'Resp. Thy.'!F55,0)</f>
        <v>8735</v>
      </c>
      <c r="F60" s="8">
        <f t="shared" si="0"/>
        <v>2.83</v>
      </c>
      <c r="G60" s="3">
        <f>ROUND(+'Resp. Thy.'!H155,0)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Thy.'!H56,0)</f>
        <v>552210</v>
      </c>
      <c r="E61" s="3">
        <f>ROUND(+'Resp. Thy.'!F56,0)</f>
        <v>147203</v>
      </c>
      <c r="F61" s="8">
        <f t="shared" si="0"/>
        <v>3.75</v>
      </c>
      <c r="G61" s="3">
        <f>ROUND(+'Resp. Thy.'!H156,0)</f>
        <v>633835</v>
      </c>
      <c r="H61" s="3">
        <f>ROUND(+'Resp. Thy.'!F156,0)</f>
        <v>148898</v>
      </c>
      <c r="I61" s="8">
        <f t="shared" si="1"/>
        <v>4.26</v>
      </c>
      <c r="J61" s="8"/>
      <c r="K61" s="10">
        <f t="shared" si="2"/>
        <v>0.136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Thy.'!H57,0)</f>
        <v>682733</v>
      </c>
      <c r="E62" s="3">
        <f>ROUND(+'Resp. Thy.'!F57,0)</f>
        <v>87437</v>
      </c>
      <c r="F62" s="8">
        <f t="shared" si="0"/>
        <v>7.81</v>
      </c>
      <c r="G62" s="3">
        <f>ROUND(+'Resp. Thy.'!H157,0)</f>
        <v>729923</v>
      </c>
      <c r="H62" s="3">
        <f>ROUND(+'Resp. Thy.'!F157,0)</f>
        <v>87594</v>
      </c>
      <c r="I62" s="8">
        <f t="shared" si="1"/>
        <v>8.33</v>
      </c>
      <c r="J62" s="8"/>
      <c r="K62" s="10">
        <f t="shared" si="2"/>
        <v>0.0666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Thy.'!H58,0)</f>
        <v>52280</v>
      </c>
      <c r="E63" s="3">
        <f>ROUND(+'Resp. Thy.'!F58,0)</f>
        <v>7894</v>
      </c>
      <c r="F63" s="8">
        <f t="shared" si="0"/>
        <v>6.62</v>
      </c>
      <c r="G63" s="3">
        <f>ROUND(+'Resp. Thy.'!H158,0)</f>
        <v>60288</v>
      </c>
      <c r="H63" s="3">
        <f>ROUND(+'Resp. Thy.'!F158,0)</f>
        <v>7443</v>
      </c>
      <c r="I63" s="8">
        <f t="shared" si="1"/>
        <v>8.1</v>
      </c>
      <c r="J63" s="8"/>
      <c r="K63" s="10">
        <f t="shared" si="2"/>
        <v>0.2236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Thy.'!H59,0)</f>
        <v>124703</v>
      </c>
      <c r="E64" s="3">
        <f>ROUND(+'Resp. Thy.'!F59,0)</f>
        <v>245394</v>
      </c>
      <c r="F64" s="8">
        <f t="shared" si="0"/>
        <v>0.51</v>
      </c>
      <c r="G64" s="3">
        <f>ROUND(+'Resp. Thy.'!H159,0)</f>
        <v>101112</v>
      </c>
      <c r="H64" s="3">
        <f>ROUND(+'Resp. Thy.'!F159,0)</f>
        <v>200717</v>
      </c>
      <c r="I64" s="8">
        <f t="shared" si="1"/>
        <v>0.5</v>
      </c>
      <c r="J64" s="8"/>
      <c r="K64" s="10">
        <f t="shared" si="2"/>
        <v>-0.0196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Thy.'!H60,0)</f>
        <v>140</v>
      </c>
      <c r="E65" s="3">
        <f>ROUND(+'Resp. Thy.'!F60,0)</f>
        <v>34</v>
      </c>
      <c r="F65" s="8">
        <f t="shared" si="0"/>
        <v>4.12</v>
      </c>
      <c r="G65" s="3">
        <f>ROUND(+'Resp. Thy.'!H160,0)</f>
        <v>158</v>
      </c>
      <c r="H65" s="3">
        <f>ROUND(+'Resp. Thy.'!F160,0)</f>
        <v>34</v>
      </c>
      <c r="I65" s="8">
        <f t="shared" si="1"/>
        <v>4.65</v>
      </c>
      <c r="J65" s="8"/>
      <c r="K65" s="10">
        <f t="shared" si="2"/>
        <v>0.1286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Thy.'!H61,0)</f>
        <v>213645</v>
      </c>
      <c r="E66" s="3">
        <f>ROUND(+'Resp. Thy.'!F61,0)</f>
        <v>10100</v>
      </c>
      <c r="F66" s="8">
        <f t="shared" si="0"/>
        <v>21.15</v>
      </c>
      <c r="G66" s="3">
        <f>ROUND(+'Resp. Thy.'!H161,0)</f>
        <v>223871</v>
      </c>
      <c r="H66" s="3">
        <f>ROUND(+'Resp. Thy.'!F161,0)</f>
        <v>10147</v>
      </c>
      <c r="I66" s="8">
        <f t="shared" si="1"/>
        <v>22.06</v>
      </c>
      <c r="J66" s="8"/>
      <c r="K66" s="10">
        <f t="shared" si="2"/>
        <v>0.043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Thy.'!H62,0)</f>
        <v>76484</v>
      </c>
      <c r="E67" s="3">
        <f>ROUND(+'Resp. Thy.'!F62,0)</f>
        <v>22283</v>
      </c>
      <c r="F67" s="8">
        <f t="shared" si="0"/>
        <v>3.43</v>
      </c>
      <c r="G67" s="3">
        <f>ROUND(+'Resp. Thy.'!H162,0)</f>
        <v>98420</v>
      </c>
      <c r="H67" s="3">
        <f>ROUND(+'Resp. Thy.'!F162,0)</f>
        <v>37985</v>
      </c>
      <c r="I67" s="8">
        <f t="shared" si="1"/>
        <v>2.59</v>
      </c>
      <c r="J67" s="8"/>
      <c r="K67" s="10">
        <f t="shared" si="2"/>
        <v>-0.2449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Thy.'!H63,0)</f>
        <v>420970</v>
      </c>
      <c r="E68" s="3">
        <f>ROUND(+'Resp. Thy.'!F63,0)</f>
        <v>44744</v>
      </c>
      <c r="F68" s="8">
        <f t="shared" si="0"/>
        <v>9.41</v>
      </c>
      <c r="G68" s="3">
        <f>ROUND(+'Resp. Thy.'!H163,0)</f>
        <v>443461</v>
      </c>
      <c r="H68" s="3">
        <f>ROUND(+'Resp. Thy.'!F163,0)</f>
        <v>47163</v>
      </c>
      <c r="I68" s="8">
        <f t="shared" si="1"/>
        <v>9.4</v>
      </c>
      <c r="J68" s="8"/>
      <c r="K68" s="10">
        <f t="shared" si="2"/>
        <v>-0.0011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Thy.'!H64,0)</f>
        <v>92382</v>
      </c>
      <c r="E69" s="3">
        <f>ROUND(+'Resp. Thy.'!F64,0)</f>
        <v>4066</v>
      </c>
      <c r="F69" s="8">
        <f t="shared" si="0"/>
        <v>22.72</v>
      </c>
      <c r="G69" s="3">
        <f>ROUND(+'Resp. Thy.'!H164,0)</f>
        <v>106143</v>
      </c>
      <c r="H69" s="3">
        <f>ROUND(+'Resp. Thy.'!F164,0)</f>
        <v>4402</v>
      </c>
      <c r="I69" s="8">
        <f t="shared" si="1"/>
        <v>24.11</v>
      </c>
      <c r="J69" s="8"/>
      <c r="K69" s="10">
        <f t="shared" si="2"/>
        <v>0.0612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Thy.'!H65,0)</f>
        <v>30340</v>
      </c>
      <c r="E70" s="3">
        <f>ROUND(+'Resp. Thy.'!F65,0)</f>
        <v>0</v>
      </c>
      <c r="F70" s="8">
        <f t="shared" si="0"/>
      </c>
      <c r="G70" s="3">
        <f>ROUND(+'Resp. Thy.'!H165,0)</f>
        <v>35139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Thy.'!H66,0)</f>
        <v>0</v>
      </c>
      <c r="E71" s="3">
        <f>ROUND(+'Resp. Thy.'!F66,0)</f>
        <v>350</v>
      </c>
      <c r="F71" s="8">
        <f t="shared" si="0"/>
      </c>
      <c r="G71" s="3">
        <f>ROUND(+'Resp. Thy.'!H166,0)</f>
        <v>0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Thy.'!H67,0)</f>
        <v>801720</v>
      </c>
      <c r="E72" s="3">
        <f>ROUND(+'Resp. Thy.'!F67,0)</f>
        <v>100750</v>
      </c>
      <c r="F72" s="8">
        <f t="shared" si="0"/>
        <v>7.96</v>
      </c>
      <c r="G72" s="3">
        <f>ROUND(+'Resp. Thy.'!H167,0)</f>
        <v>741182</v>
      </c>
      <c r="H72" s="3">
        <f>ROUND(+'Resp. Thy.'!F167,0)</f>
        <v>127119</v>
      </c>
      <c r="I72" s="8">
        <f t="shared" si="1"/>
        <v>5.83</v>
      </c>
      <c r="J72" s="8"/>
      <c r="K72" s="10">
        <f t="shared" si="2"/>
        <v>-0.2676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Thy.'!H68,0)</f>
        <v>347160</v>
      </c>
      <c r="E73" s="3">
        <f>ROUND(+'Resp. Thy.'!F68,0)</f>
        <v>40666</v>
      </c>
      <c r="F73" s="8">
        <f t="shared" si="0"/>
        <v>8.54</v>
      </c>
      <c r="G73" s="3">
        <f>ROUND(+'Resp. Thy.'!H168,0)</f>
        <v>438186</v>
      </c>
      <c r="H73" s="3">
        <f>ROUND(+'Resp. Thy.'!F168,0)</f>
        <v>46247</v>
      </c>
      <c r="I73" s="8">
        <f t="shared" si="1"/>
        <v>9.47</v>
      </c>
      <c r="J73" s="8"/>
      <c r="K73" s="10">
        <f t="shared" si="2"/>
        <v>0.1089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Thy.'!H69,0)</f>
        <v>1554764</v>
      </c>
      <c r="E74" s="3">
        <f>ROUND(+'Resp. Thy.'!F69,0)</f>
        <v>323962</v>
      </c>
      <c r="F74" s="8">
        <f t="shared" si="0"/>
        <v>4.8</v>
      </c>
      <c r="G74" s="3">
        <f>ROUND(+'Resp. Thy.'!H169,0)</f>
        <v>1821746</v>
      </c>
      <c r="H74" s="3">
        <f>ROUND(+'Resp. Thy.'!F169,0)</f>
        <v>654872</v>
      </c>
      <c r="I74" s="8">
        <f t="shared" si="1"/>
        <v>2.78</v>
      </c>
      <c r="J74" s="8"/>
      <c r="K74" s="10">
        <f t="shared" si="2"/>
        <v>-0.4208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Thy.'!H70,0)</f>
        <v>349993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ROUND(+'Resp. Thy.'!H170,0)</f>
        <v>384465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Thy.'!H71,0)</f>
        <v>97</v>
      </c>
      <c r="E76" s="3">
        <f>ROUND(+'Resp. Thy.'!F71,0)</f>
        <v>1150</v>
      </c>
      <c r="F76" s="8">
        <f t="shared" si="3"/>
        <v>0.08</v>
      </c>
      <c r="G76" s="3">
        <f>ROUND(+'Resp. Thy.'!H171,0)</f>
        <v>0</v>
      </c>
      <c r="H76" s="3">
        <f>ROUND(+'Resp. Thy.'!F171,0)</f>
        <v>831</v>
      </c>
      <c r="I76" s="8">
        <f t="shared" si="4"/>
      </c>
      <c r="J76" s="8"/>
      <c r="K76" s="10">
        <f t="shared" si="5"/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Thy.'!H72,0)</f>
        <v>6402</v>
      </c>
      <c r="E77" s="3">
        <f>ROUND(+'Resp. Thy.'!F72,0)</f>
        <v>9605</v>
      </c>
      <c r="F77" s="8">
        <f t="shared" si="3"/>
        <v>0.67</v>
      </c>
      <c r="G77" s="3">
        <f>ROUND(+'Resp. Thy.'!H172,0)</f>
        <v>6949</v>
      </c>
      <c r="H77" s="3">
        <f>ROUND(+'Resp. Thy.'!F172,0)</f>
        <v>4775</v>
      </c>
      <c r="I77" s="8">
        <f t="shared" si="4"/>
        <v>1.46</v>
      </c>
      <c r="J77" s="8"/>
      <c r="K77" s="10">
        <f t="shared" si="5"/>
        <v>1.1791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Thy.'!H73,0)</f>
        <v>272344</v>
      </c>
      <c r="E78" s="3">
        <f>ROUND(+'Resp. Thy.'!F73,0)</f>
        <v>38199</v>
      </c>
      <c r="F78" s="8">
        <f t="shared" si="3"/>
        <v>7.13</v>
      </c>
      <c r="G78" s="3">
        <f>ROUND(+'Resp. Thy.'!H173,0)</f>
        <v>289344</v>
      </c>
      <c r="H78" s="3">
        <f>ROUND(+'Resp. Thy.'!F173,0)</f>
        <v>36984</v>
      </c>
      <c r="I78" s="8">
        <f t="shared" si="4"/>
        <v>7.82</v>
      </c>
      <c r="J78" s="8"/>
      <c r="K78" s="10">
        <f t="shared" si="5"/>
        <v>0.0968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Thy.'!H74,0)</f>
        <v>38796</v>
      </c>
      <c r="E79" s="3">
        <f>ROUND(+'Resp. Thy.'!F74,0)</f>
        <v>3380</v>
      </c>
      <c r="F79" s="8">
        <f t="shared" si="3"/>
        <v>11.48</v>
      </c>
      <c r="G79" s="3">
        <f>ROUND(+'Resp. Thy.'!H174,0)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Thy.'!H75,0)</f>
        <v>817074</v>
      </c>
      <c r="E80" s="3">
        <f>ROUND(+'Resp. Thy.'!F75,0)</f>
        <v>878193</v>
      </c>
      <c r="F80" s="8">
        <f t="shared" si="3"/>
        <v>0.93</v>
      </c>
      <c r="G80" s="3">
        <f>ROUND(+'Resp. Thy.'!H175,0)</f>
        <v>972142</v>
      </c>
      <c r="H80" s="3">
        <f>ROUND(+'Resp. Thy.'!F175,0)</f>
        <v>83354</v>
      </c>
      <c r="I80" s="8">
        <f t="shared" si="4"/>
        <v>11.66</v>
      </c>
      <c r="J80" s="8"/>
      <c r="K80" s="10">
        <f t="shared" si="5"/>
        <v>11.5376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Thy.'!H76,0)</f>
        <v>125460</v>
      </c>
      <c r="E81" s="3">
        <f>ROUND(+'Resp. Thy.'!F76,0)</f>
        <v>19630</v>
      </c>
      <c r="F81" s="8">
        <f t="shared" si="3"/>
        <v>6.39</v>
      </c>
      <c r="G81" s="3">
        <f>ROUND(+'Resp. Thy.'!H176,0)</f>
        <v>132647</v>
      </c>
      <c r="H81" s="3">
        <f>ROUND(+'Resp. Thy.'!F176,0)</f>
        <v>17964</v>
      </c>
      <c r="I81" s="8">
        <f t="shared" si="4"/>
        <v>7.38</v>
      </c>
      <c r="J81" s="8"/>
      <c r="K81" s="10">
        <f t="shared" si="5"/>
        <v>0.1549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Thy.'!H77,0)</f>
        <v>19297</v>
      </c>
      <c r="E82" s="3">
        <f>ROUND(+'Resp. Thy.'!F77,0)</f>
        <v>0</v>
      </c>
      <c r="F82" s="8">
        <f t="shared" si="3"/>
      </c>
      <c r="G82" s="3">
        <f>ROUND(+'Resp. Thy.'!H177,0)</f>
        <v>11102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Thy.'!H78,0)</f>
        <v>453889</v>
      </c>
      <c r="E83" s="3">
        <f>ROUND(+'Resp. Thy.'!F78,0)</f>
        <v>232856</v>
      </c>
      <c r="F83" s="8">
        <f t="shared" si="3"/>
        <v>1.95</v>
      </c>
      <c r="G83" s="3">
        <f>ROUND(+'Resp. Thy.'!H178,0)</f>
        <v>515927</v>
      </c>
      <c r="H83" s="3">
        <f>ROUND(+'Resp. Thy.'!F178,0)</f>
        <v>234677</v>
      </c>
      <c r="I83" s="8">
        <f t="shared" si="4"/>
        <v>2.2</v>
      </c>
      <c r="J83" s="8"/>
      <c r="K83" s="10">
        <f t="shared" si="5"/>
        <v>0.1282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Thy.'!H79,0)</f>
        <v>896034</v>
      </c>
      <c r="E84" s="3">
        <f>ROUND(+'Resp. Thy.'!F79,0)</f>
        <v>685971</v>
      </c>
      <c r="F84" s="8">
        <f t="shared" si="3"/>
        <v>1.31</v>
      </c>
      <c r="G84" s="3">
        <f>ROUND(+'Resp. Thy.'!H179,0)</f>
        <v>1176000</v>
      </c>
      <c r="H84" s="3">
        <f>ROUND(+'Resp. Thy.'!F179,0)</f>
        <v>737921</v>
      </c>
      <c r="I84" s="8">
        <f t="shared" si="4"/>
        <v>1.59</v>
      </c>
      <c r="J84" s="8"/>
      <c r="K84" s="10">
        <f t="shared" si="5"/>
        <v>0.2137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Thy.'!H80,0)</f>
        <v>21050</v>
      </c>
      <c r="E85" s="3">
        <f>ROUND(+'Resp. Thy.'!F80,0)</f>
        <v>65</v>
      </c>
      <c r="F85" s="8">
        <f t="shared" si="3"/>
        <v>323.85</v>
      </c>
      <c r="G85" s="3">
        <f>ROUND(+'Resp. Thy.'!H180,0)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Thy.'!H81,0)</f>
        <v>133316</v>
      </c>
      <c r="E86" s="3">
        <f>ROUND(+'Resp. Thy.'!F81,0)</f>
        <v>11567</v>
      </c>
      <c r="F86" s="8">
        <f t="shared" si="3"/>
        <v>11.53</v>
      </c>
      <c r="G86" s="3">
        <f>ROUND(+'Resp. Thy.'!H181,0)</f>
        <v>159112</v>
      </c>
      <c r="H86" s="3">
        <f>ROUND(+'Resp. Thy.'!F181,0)</f>
        <v>58043</v>
      </c>
      <c r="I86" s="8">
        <f t="shared" si="4"/>
        <v>2.74</v>
      </c>
      <c r="J86" s="8"/>
      <c r="K86" s="10">
        <f t="shared" si="5"/>
        <v>-0.7624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Thy.'!H82,0)</f>
        <v>268757</v>
      </c>
      <c r="E87" s="3">
        <f>ROUND(+'Resp. Thy.'!F82,0)</f>
        <v>823464</v>
      </c>
      <c r="F87" s="8">
        <f t="shared" si="3"/>
        <v>0.33</v>
      </c>
      <c r="G87" s="3">
        <f>ROUND(+'Resp. Thy.'!H182,0)</f>
        <v>275068</v>
      </c>
      <c r="H87" s="3">
        <f>ROUND(+'Resp. Thy.'!F182,0)</f>
        <v>31142</v>
      </c>
      <c r="I87" s="8">
        <f t="shared" si="4"/>
        <v>8.83</v>
      </c>
      <c r="J87" s="8"/>
      <c r="K87" s="10">
        <f t="shared" si="5"/>
        <v>25.7576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Thy.'!H83,0)</f>
        <v>144</v>
      </c>
      <c r="E88" s="3">
        <f>ROUND(+'Resp. Thy.'!F83,0)</f>
        <v>508</v>
      </c>
      <c r="F88" s="8">
        <f t="shared" si="3"/>
        <v>0.28</v>
      </c>
      <c r="G88" s="3">
        <f>ROUND(+'Resp. Thy.'!H183,0)</f>
        <v>71</v>
      </c>
      <c r="H88" s="3">
        <f>ROUND(+'Resp. Thy.'!F183,0)</f>
        <v>656</v>
      </c>
      <c r="I88" s="8">
        <f t="shared" si="4"/>
        <v>0.11</v>
      </c>
      <c r="J88" s="8"/>
      <c r="K88" s="10">
        <f t="shared" si="5"/>
        <v>-0.6071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Thy.'!H84,0)</f>
        <v>251420</v>
      </c>
      <c r="E89" s="3">
        <f>ROUND(+'Resp. Thy.'!F84,0)</f>
        <v>132129</v>
      </c>
      <c r="F89" s="8">
        <f t="shared" si="3"/>
        <v>1.9</v>
      </c>
      <c r="G89" s="3">
        <f>ROUND(+'Resp. Thy.'!H184,0)</f>
        <v>258373</v>
      </c>
      <c r="H89" s="3">
        <f>ROUND(+'Resp. Thy.'!F184,0)</f>
        <v>146025</v>
      </c>
      <c r="I89" s="8">
        <f t="shared" si="4"/>
        <v>1.77</v>
      </c>
      <c r="J89" s="8"/>
      <c r="K89" s="10">
        <f t="shared" si="5"/>
        <v>-0.0684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Thy.'!H85,0)</f>
        <v>99852</v>
      </c>
      <c r="E90" s="3">
        <f>ROUND(+'Resp. Thy.'!F85,0)</f>
        <v>16304</v>
      </c>
      <c r="F90" s="8">
        <f t="shared" si="3"/>
        <v>6.12</v>
      </c>
      <c r="G90" s="3">
        <f>ROUND(+'Resp. Thy.'!H185,0)</f>
        <v>97412</v>
      </c>
      <c r="H90" s="3">
        <f>ROUND(+'Resp. Thy.'!F185,0)</f>
        <v>15889</v>
      </c>
      <c r="I90" s="8">
        <f t="shared" si="4"/>
        <v>6.13</v>
      </c>
      <c r="J90" s="8"/>
      <c r="K90" s="10">
        <f t="shared" si="5"/>
        <v>0.0016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Thy.'!H86,0)</f>
        <v>52559</v>
      </c>
      <c r="E91" s="3">
        <f>ROUND(+'Resp. Thy.'!F86,0)</f>
        <v>16048</v>
      </c>
      <c r="F91" s="8">
        <f t="shared" si="3"/>
        <v>3.28</v>
      </c>
      <c r="G91" s="3">
        <f>ROUND(+'Resp. Thy.'!H186,0)</f>
        <v>66952</v>
      </c>
      <c r="H91" s="3">
        <f>ROUND(+'Resp. Thy.'!F186,0)</f>
        <v>17440</v>
      </c>
      <c r="I91" s="8">
        <f t="shared" si="4"/>
        <v>3.84</v>
      </c>
      <c r="J91" s="8"/>
      <c r="K91" s="10">
        <f t="shared" si="5"/>
        <v>0.1707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Thy.'!H87,0)</f>
        <v>12097</v>
      </c>
      <c r="E92" s="3">
        <f>ROUND(+'Resp. Thy.'!F87,0)</f>
        <v>0</v>
      </c>
      <c r="F92" s="8">
        <f t="shared" si="3"/>
      </c>
      <c r="G92" s="3">
        <f>ROUND(+'Resp. Thy.'!H187,0)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Thy.'!H88,0)</f>
        <v>34494</v>
      </c>
      <c r="E93" s="3">
        <f>ROUND(+'Resp. Thy.'!F88,0)</f>
        <v>22204</v>
      </c>
      <c r="F93" s="8">
        <f t="shared" si="3"/>
        <v>1.55</v>
      </c>
      <c r="G93" s="3">
        <f>ROUND(+'Resp. Thy.'!H188,0)</f>
        <v>33685</v>
      </c>
      <c r="H93" s="3">
        <f>ROUND(+'Resp. Thy.'!F188,0)</f>
        <v>19590</v>
      </c>
      <c r="I93" s="8">
        <f t="shared" si="4"/>
        <v>1.72</v>
      </c>
      <c r="J93" s="8"/>
      <c r="K93" s="10">
        <f t="shared" si="5"/>
        <v>0.1097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Thy.'!H89,0)</f>
        <v>86353</v>
      </c>
      <c r="E94" s="3">
        <f>ROUND(+'Resp. Thy.'!F89,0)</f>
        <v>22938</v>
      </c>
      <c r="F94" s="8">
        <f t="shared" si="3"/>
        <v>3.76</v>
      </c>
      <c r="G94" s="3">
        <f>ROUND(+'Resp. Thy.'!H189,0)</f>
        <v>98763</v>
      </c>
      <c r="H94" s="3">
        <f>ROUND(+'Resp. Thy.'!F189,0)</f>
        <v>23070</v>
      </c>
      <c r="I94" s="8">
        <f t="shared" si="4"/>
        <v>4.28</v>
      </c>
      <c r="J94" s="8"/>
      <c r="K94" s="10">
        <f t="shared" si="5"/>
        <v>0.1383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Thy.'!H90,0)</f>
        <v>82137</v>
      </c>
      <c r="E95" s="3">
        <f>ROUND(+'Resp. Thy.'!F90,0)</f>
        <v>22898</v>
      </c>
      <c r="F95" s="8">
        <f t="shared" si="3"/>
        <v>3.59</v>
      </c>
      <c r="G95" s="3">
        <f>ROUND(+'Resp. Thy.'!H190,0)</f>
        <v>104851</v>
      </c>
      <c r="H95" s="3">
        <f>ROUND(+'Resp. Thy.'!F190,0)</f>
        <v>21970</v>
      </c>
      <c r="I95" s="8">
        <f t="shared" si="4"/>
        <v>4.77</v>
      </c>
      <c r="J95" s="8"/>
      <c r="K95" s="10">
        <f t="shared" si="5"/>
        <v>0.3287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Thy.'!H91,0)</f>
        <v>206841</v>
      </c>
      <c r="E96" s="3">
        <f>ROUND(+'Resp. Thy.'!F91,0)</f>
        <v>60879</v>
      </c>
      <c r="F96" s="8">
        <f t="shared" si="3"/>
        <v>3.4</v>
      </c>
      <c r="G96" s="3">
        <f>ROUND(+'Resp. Thy.'!H191,0)</f>
        <v>229713</v>
      </c>
      <c r="H96" s="3">
        <f>ROUND(+'Resp. Thy.'!F191,0)</f>
        <v>65092</v>
      </c>
      <c r="I96" s="8">
        <f t="shared" si="4"/>
        <v>3.53</v>
      </c>
      <c r="J96" s="8"/>
      <c r="K96" s="10">
        <f t="shared" si="5"/>
        <v>0.0382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Thy.'!H92,0)</f>
        <v>477932</v>
      </c>
      <c r="E97" s="3">
        <f>ROUND(+'Resp. Thy.'!F92,0)</f>
        <v>0</v>
      </c>
      <c r="F97" s="8">
        <f t="shared" si="3"/>
      </c>
      <c r="G97" s="3">
        <f>ROUND(+'Resp. Thy.'!H192,0)</f>
        <v>498254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Thy.'!H93,0)</f>
        <v>37377</v>
      </c>
      <c r="E98" s="3">
        <f>ROUND(+'Resp. Thy.'!F93,0)</f>
        <v>0</v>
      </c>
      <c r="F98" s="8">
        <f t="shared" si="3"/>
      </c>
      <c r="G98" s="3">
        <f>ROUND(+'Resp. Thy.'!H193,0)</f>
        <v>40837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Thy.'!H94,0)</f>
        <v>0</v>
      </c>
      <c r="E99" s="3">
        <f>ROUND(+'Resp. Thy.'!F94,0)</f>
        <v>0</v>
      </c>
      <c r="F99" s="8">
        <f t="shared" si="3"/>
      </c>
      <c r="G99" s="3">
        <f>ROUND(+'Resp. Thy.'!H194,0)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Thy.'!H95,0)</f>
        <v>194572</v>
      </c>
      <c r="E100" s="3">
        <f>ROUND(+'Resp. Thy.'!F95,0)</f>
        <v>24633</v>
      </c>
      <c r="F100" s="8">
        <f t="shared" si="3"/>
        <v>7.9</v>
      </c>
      <c r="G100" s="3">
        <f>ROUND(+'Resp. Thy.'!H195,0)</f>
        <v>207734</v>
      </c>
      <c r="H100" s="3">
        <f>ROUND(+'Resp. Thy.'!F195,0)</f>
        <v>20777</v>
      </c>
      <c r="I100" s="8">
        <f t="shared" si="4"/>
        <v>10</v>
      </c>
      <c r="J100" s="8"/>
      <c r="K100" s="10">
        <f t="shared" si="5"/>
        <v>0.2658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Thy.'!H96,0)</f>
        <v>214070</v>
      </c>
      <c r="E101" s="3">
        <f>ROUND(+'Resp. Thy.'!F96,0)</f>
        <v>32654</v>
      </c>
      <c r="F101" s="8">
        <f t="shared" si="3"/>
        <v>6.56</v>
      </c>
      <c r="G101" s="3">
        <f>ROUND(+'Resp. Thy.'!H196,0)</f>
        <v>233913</v>
      </c>
      <c r="H101" s="3">
        <f>ROUND(+'Resp. Thy.'!F196,0)</f>
        <v>31789</v>
      </c>
      <c r="I101" s="8">
        <f t="shared" si="4"/>
        <v>7.36</v>
      </c>
      <c r="J101" s="8"/>
      <c r="K101" s="10">
        <f t="shared" si="5"/>
        <v>0.122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Thy.'!H97,0)</f>
        <v>215958</v>
      </c>
      <c r="E102" s="3">
        <f>ROUND(+'Resp. Thy.'!F97,0)</f>
        <v>107207</v>
      </c>
      <c r="F102" s="8">
        <f t="shared" si="3"/>
        <v>2.01</v>
      </c>
      <c r="G102" s="3">
        <f>ROUND(+'Resp. Thy.'!H197,0)</f>
        <v>233223</v>
      </c>
      <c r="H102" s="3">
        <f>ROUND(+'Resp. Thy.'!F197,0)</f>
        <v>123129</v>
      </c>
      <c r="I102" s="8">
        <f t="shared" si="4"/>
        <v>1.89</v>
      </c>
      <c r="J102" s="8"/>
      <c r="K102" s="10">
        <f t="shared" si="5"/>
        <v>-0.0597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Thy.'!H98,0)</f>
        <v>0</v>
      </c>
      <c r="E103" s="3">
        <f>ROUND(+'Resp. Thy.'!F98,0)</f>
        <v>0</v>
      </c>
      <c r="F103" s="8">
        <f t="shared" si="3"/>
      </c>
      <c r="G103" s="3">
        <f>ROUND(+'Resp. Thy.'!H198,0)</f>
        <v>35594</v>
      </c>
      <c r="H103" s="3">
        <f>ROUND(+'Resp. Thy.'!F198,0)</f>
        <v>4305</v>
      </c>
      <c r="I103" s="8">
        <f t="shared" si="4"/>
        <v>8.27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Thy.'!H99,0)</f>
        <v>0</v>
      </c>
      <c r="E104" s="3">
        <f>ROUND(+'Resp. Thy.'!F99,0)</f>
        <v>0</v>
      </c>
      <c r="F104" s="8">
        <f t="shared" si="3"/>
      </c>
      <c r="G104" s="3">
        <f>ROUND(+'Resp. Thy.'!H199,0)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Thy.'!H100,0)</f>
        <v>0</v>
      </c>
      <c r="E105" s="3">
        <f>ROUND(+'Resp. Thy.'!F100,0)</f>
        <v>0</v>
      </c>
      <c r="F105" s="8">
        <f t="shared" si="3"/>
      </c>
      <c r="G105" s="3">
        <f>ROUND(+'Resp. Thy.'!H200,0)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Thy.'!H101,0)</f>
        <v>0</v>
      </c>
      <c r="E106" s="3">
        <f>ROUND(+'Resp. Thy.'!F101,0)</f>
        <v>0</v>
      </c>
      <c r="F106" s="8">
        <f t="shared" si="3"/>
      </c>
      <c r="G106" s="3">
        <f>ROUND(+'Resp. Thy.'!H201,0)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5.875" style="0" bestFit="1" customWidth="1"/>
    <col min="7" max="8" width="9.875" style="0" bestFit="1" customWidth="1"/>
    <col min="9" max="9" width="6.875" style="0" bestFit="1" customWidth="1"/>
    <col min="10" max="10" width="2.625" style="0" customWidth="1"/>
  </cols>
  <sheetData>
    <row r="1" spans="1:10" ht="12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312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9</v>
      </c>
      <c r="F8" s="1" t="s">
        <v>1</v>
      </c>
      <c r="G8" s="1" t="s">
        <v>9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10</v>
      </c>
      <c r="E9" s="1" t="s">
        <v>3</v>
      </c>
      <c r="F9" s="1" t="s">
        <v>3</v>
      </c>
      <c r="G9" s="1" t="s">
        <v>10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Thy.'!I5,0)</f>
        <v>92745</v>
      </c>
      <c r="E10" s="3">
        <f>ROUND(+'Resp. Thy.'!F5,0)</f>
        <v>122110</v>
      </c>
      <c r="F10" s="8">
        <f>IF(D10=0,"",IF(E10=0,"",ROUND(D10/E10,2)))</f>
        <v>0.76</v>
      </c>
      <c r="G10" s="3">
        <f>ROUND(+'Resp. Thy.'!I105,0)</f>
        <v>111660</v>
      </c>
      <c r="H10" s="3">
        <f>ROUND(+'Resp. Thy.'!F105,0)</f>
        <v>123993</v>
      </c>
      <c r="I10" s="8">
        <f>IF(G10=0,"",IF(H10=0,"",ROUND(G10/H10,2)))</f>
        <v>0.9</v>
      </c>
      <c r="J10" s="8"/>
      <c r="K10" s="10">
        <f>IF(D10=0,"",IF(E10=0,"",IF(G10=0,"",IF(H10=0,"",ROUND(I10/F10-1,4)))))</f>
        <v>0.1842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Thy.'!I6,0)</f>
        <v>49596</v>
      </c>
      <c r="E11" s="3">
        <f>ROUND(+'Resp. Thy.'!F6,0)</f>
        <v>44280</v>
      </c>
      <c r="F11" s="8">
        <f aca="true" t="shared" si="0" ref="F11:F74">IF(D11=0,"",IF(E11=0,"",ROUND(D11/E11,2)))</f>
        <v>1.12</v>
      </c>
      <c r="G11" s="3">
        <f>ROUND(+'Resp. Thy.'!I106,0)</f>
        <v>52130</v>
      </c>
      <c r="H11" s="3">
        <f>ROUND(+'Resp. Thy.'!F106,0)</f>
        <v>42920</v>
      </c>
      <c r="I11" s="8">
        <f aca="true" t="shared" si="1" ref="I11:I74">IF(G11=0,"",IF(H11=0,"",ROUND(G11/H11,2)))</f>
        <v>1.21</v>
      </c>
      <c r="J11" s="8"/>
      <c r="K11" s="10">
        <f aca="true" t="shared" si="2" ref="K11:K74">IF(D11=0,"",IF(E11=0,"",IF(G11=0,"",IF(H11=0,"",ROUND(I11/F11-1,4)))))</f>
        <v>0.0804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Thy.'!I7,0)</f>
        <v>0</v>
      </c>
      <c r="E12" s="3">
        <f>ROUND(+'Resp. Thy.'!F7,0)</f>
        <v>0</v>
      </c>
      <c r="F12" s="8">
        <f t="shared" si="0"/>
      </c>
      <c r="G12" s="3">
        <f>ROUND(+'Resp. Thy.'!I107,0)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Thy.'!I8,0)</f>
        <v>72</v>
      </c>
      <c r="E13" s="3">
        <f>ROUND(+'Resp. Thy.'!F8,0)</f>
        <v>21949</v>
      </c>
      <c r="F13" s="8">
        <f t="shared" si="0"/>
        <v>0</v>
      </c>
      <c r="G13" s="3">
        <f>ROUND(+'Resp. Thy.'!I108,0)</f>
        <v>0</v>
      </c>
      <c r="H13" s="3">
        <f>ROUND(+'Resp. Thy.'!F108,0)</f>
        <v>20089</v>
      </c>
      <c r="I13" s="8">
        <f t="shared" si="1"/>
      </c>
      <c r="J13" s="8"/>
      <c r="K13" s="10">
        <f t="shared" si="2"/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Thy.'!I9,0)</f>
        <v>0</v>
      </c>
      <c r="E14" s="3">
        <f>ROUND(+'Resp. Thy.'!F9,0)</f>
        <v>0</v>
      </c>
      <c r="F14" s="8">
        <f t="shared" si="0"/>
      </c>
      <c r="G14" s="3">
        <f>ROUND(+'Resp. Thy.'!I109,0)</f>
        <v>0</v>
      </c>
      <c r="H14" s="3">
        <f>ROUND(+'Resp. Thy.'!F109,0)</f>
        <v>42722</v>
      </c>
      <c r="I14" s="8">
        <f t="shared" si="1"/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Thy.'!I10,0)</f>
        <v>0</v>
      </c>
      <c r="E15" s="3">
        <f>ROUND(+'Resp. Thy.'!F10,0)</f>
        <v>7473</v>
      </c>
      <c r="F15" s="8">
        <f t="shared" si="0"/>
      </c>
      <c r="G15" s="3">
        <f>ROUND(+'Resp. Thy.'!I110,0)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Thy.'!I11,0)</f>
        <v>0</v>
      </c>
      <c r="E16" s="3">
        <f>ROUND(+'Resp. Thy.'!F11,0)</f>
        <v>612</v>
      </c>
      <c r="F16" s="8">
        <f t="shared" si="0"/>
      </c>
      <c r="G16" s="3">
        <f>ROUND(+'Resp. Thy.'!I111,0)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Thy.'!I12,0)</f>
        <v>76182</v>
      </c>
      <c r="E17" s="3">
        <f>ROUND(+'Resp. Thy.'!F12,0)</f>
        <v>33434</v>
      </c>
      <c r="F17" s="8">
        <f t="shared" si="0"/>
        <v>2.28</v>
      </c>
      <c r="G17" s="3">
        <f>ROUND(+'Resp. Thy.'!I112,0)</f>
        <v>75256</v>
      </c>
      <c r="H17" s="3">
        <f>ROUND(+'Resp. Thy.'!F112,0)</f>
        <v>28008</v>
      </c>
      <c r="I17" s="8">
        <f t="shared" si="1"/>
        <v>2.69</v>
      </c>
      <c r="J17" s="8"/>
      <c r="K17" s="10">
        <f t="shared" si="2"/>
        <v>0.1798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Thy.'!I13,0)</f>
        <v>149839</v>
      </c>
      <c r="E18" s="3">
        <f>ROUND(+'Resp. Thy.'!F13,0)</f>
        <v>23431</v>
      </c>
      <c r="F18" s="8">
        <f t="shared" si="0"/>
        <v>6.39</v>
      </c>
      <c r="G18" s="3">
        <f>ROUND(+'Resp. Thy.'!I113,0)</f>
        <v>992</v>
      </c>
      <c r="H18" s="3">
        <f>ROUND(+'Resp. Thy.'!F113,0)</f>
        <v>24072</v>
      </c>
      <c r="I18" s="8">
        <f t="shared" si="1"/>
        <v>0.04</v>
      </c>
      <c r="J18" s="8"/>
      <c r="K18" s="10">
        <f t="shared" si="2"/>
        <v>-0.9937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Thy.'!I14,0)</f>
        <v>0</v>
      </c>
      <c r="E19" s="3">
        <f>ROUND(+'Resp. Thy.'!F14,0)</f>
        <v>21452</v>
      </c>
      <c r="F19" s="8">
        <f t="shared" si="0"/>
      </c>
      <c r="G19" s="3">
        <f>ROUND(+'Resp. Thy.'!I114,0)</f>
        <v>0</v>
      </c>
      <c r="H19" s="3">
        <f>ROUND(+'Resp. Thy.'!F114,0)</f>
        <v>19658</v>
      </c>
      <c r="I19" s="8">
        <f t="shared" si="1"/>
      </c>
      <c r="J19" s="8"/>
      <c r="K19" s="10">
        <f t="shared" si="2"/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Thy.'!I15,0)</f>
        <v>0</v>
      </c>
      <c r="E20" s="3">
        <f>ROUND(+'Resp. Thy.'!F15,0)</f>
        <v>38470</v>
      </c>
      <c r="F20" s="8">
        <f t="shared" si="0"/>
      </c>
      <c r="G20" s="3">
        <f>ROUND(+'Resp. Thy.'!I115,0)</f>
        <v>0</v>
      </c>
      <c r="H20" s="3">
        <f>ROUND(+'Resp. Thy.'!F115,0)</f>
        <v>40111</v>
      </c>
      <c r="I20" s="8">
        <f t="shared" si="1"/>
      </c>
      <c r="J20" s="8"/>
      <c r="K20" s="10">
        <f t="shared" si="2"/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Thy.'!I16,0)</f>
        <v>25893</v>
      </c>
      <c r="E21" s="3">
        <f>ROUND(+'Resp. Thy.'!F16,0)</f>
        <v>125631</v>
      </c>
      <c r="F21" s="8">
        <f t="shared" si="0"/>
        <v>0.21</v>
      </c>
      <c r="G21" s="3">
        <f>ROUND(+'Resp. Thy.'!I116,0)</f>
        <v>28110</v>
      </c>
      <c r="H21" s="3">
        <f>ROUND(+'Resp. Thy.'!F116,0)</f>
        <v>147710</v>
      </c>
      <c r="I21" s="8">
        <f t="shared" si="1"/>
        <v>0.19</v>
      </c>
      <c r="J21" s="8"/>
      <c r="K21" s="10">
        <f t="shared" si="2"/>
        <v>-0.0952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Thy.'!I17,0)</f>
        <v>13746</v>
      </c>
      <c r="E22" s="3">
        <f>ROUND(+'Resp. Thy.'!F17,0)</f>
        <v>46815</v>
      </c>
      <c r="F22" s="8">
        <f t="shared" si="0"/>
        <v>0.29</v>
      </c>
      <c r="G22" s="3">
        <f>ROUND(+'Resp. Thy.'!I117,0)</f>
        <v>0</v>
      </c>
      <c r="H22" s="3">
        <f>ROUND(+'Resp. Thy.'!F117,0)</f>
        <v>65384</v>
      </c>
      <c r="I22" s="8">
        <f t="shared" si="1"/>
      </c>
      <c r="J22" s="8"/>
      <c r="K22" s="10">
        <f t="shared" si="2"/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Thy.'!I18,0)</f>
        <v>0</v>
      </c>
      <c r="E23" s="3">
        <f>ROUND(+'Resp. Thy.'!F18,0)</f>
        <v>53475</v>
      </c>
      <c r="F23" s="8">
        <f t="shared" si="0"/>
      </c>
      <c r="G23" s="3">
        <f>ROUND(+'Resp. Thy.'!I118,0)</f>
        <v>0</v>
      </c>
      <c r="H23" s="3">
        <f>ROUND(+'Resp. Thy.'!F118,0)</f>
        <v>136905</v>
      </c>
      <c r="I23" s="8">
        <f t="shared" si="1"/>
      </c>
      <c r="J23" s="8"/>
      <c r="K23" s="10">
        <f t="shared" si="2"/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Thy.'!I19,0)</f>
        <v>32825</v>
      </c>
      <c r="E24" s="3">
        <f>ROUND(+'Resp. Thy.'!F19,0)</f>
        <v>11530</v>
      </c>
      <c r="F24" s="8">
        <f t="shared" si="0"/>
        <v>2.85</v>
      </c>
      <c r="G24" s="3">
        <f>ROUND(+'Resp. Thy.'!I119,0)</f>
        <v>15507</v>
      </c>
      <c r="H24" s="3">
        <f>ROUND(+'Resp. Thy.'!F119,0)</f>
        <v>10637</v>
      </c>
      <c r="I24" s="8">
        <f t="shared" si="1"/>
        <v>1.46</v>
      </c>
      <c r="J24" s="8"/>
      <c r="K24" s="10">
        <f t="shared" si="2"/>
        <v>-0.4877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Thy.'!I20,0)</f>
        <v>261733</v>
      </c>
      <c r="E25" s="3">
        <f>ROUND(+'Resp. Thy.'!F20,0)</f>
        <v>1037427</v>
      </c>
      <c r="F25" s="8">
        <f t="shared" si="0"/>
        <v>0.25</v>
      </c>
      <c r="G25" s="3">
        <f>ROUND(+'Resp. Thy.'!I120,0)</f>
        <v>166500</v>
      </c>
      <c r="H25" s="3">
        <f>ROUND(+'Resp. Thy.'!F120,0)</f>
        <v>1333486</v>
      </c>
      <c r="I25" s="8">
        <f t="shared" si="1"/>
        <v>0.12</v>
      </c>
      <c r="J25" s="8"/>
      <c r="K25" s="10">
        <f t="shared" si="2"/>
        <v>-0.52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Thy.'!I21,0)</f>
        <v>24412</v>
      </c>
      <c r="E26" s="3">
        <f>ROUND(+'Resp. Thy.'!F21,0)</f>
        <v>9873</v>
      </c>
      <c r="F26" s="8">
        <f t="shared" si="0"/>
        <v>2.47</v>
      </c>
      <c r="G26" s="3">
        <f>ROUND(+'Resp. Thy.'!I121,0)</f>
        <v>16545</v>
      </c>
      <c r="H26" s="3">
        <f>ROUND(+'Resp. Thy.'!F121,0)</f>
        <v>9687</v>
      </c>
      <c r="I26" s="8">
        <f t="shared" si="1"/>
        <v>1.71</v>
      </c>
      <c r="J26" s="8"/>
      <c r="K26" s="10">
        <f t="shared" si="2"/>
        <v>-0.3077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Thy.'!I22,0)</f>
        <v>0</v>
      </c>
      <c r="E27" s="3">
        <f>ROUND(+'Resp. Thy.'!F22,0)</f>
        <v>0</v>
      </c>
      <c r="F27" s="8">
        <f t="shared" si="0"/>
      </c>
      <c r="G27" s="3">
        <f>ROUND(+'Resp. Thy.'!I122,0)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Thy.'!I23,0)</f>
        <v>0</v>
      </c>
      <c r="E28" s="3">
        <f>ROUND(+'Resp. Thy.'!F23,0)</f>
        <v>3205</v>
      </c>
      <c r="F28" s="8">
        <f t="shared" si="0"/>
      </c>
      <c r="G28" s="3">
        <f>ROUND(+'Resp. Thy.'!I123,0)</f>
        <v>0</v>
      </c>
      <c r="H28" s="3">
        <f>ROUND(+'Resp. Thy.'!F123,0)</f>
        <v>2981</v>
      </c>
      <c r="I28" s="8">
        <f t="shared" si="1"/>
      </c>
      <c r="J28" s="8"/>
      <c r="K28" s="10">
        <f t="shared" si="2"/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Thy.'!I24,0)</f>
        <v>340</v>
      </c>
      <c r="E29" s="3">
        <f>ROUND(+'Resp. Thy.'!F24,0)</f>
        <v>37763</v>
      </c>
      <c r="F29" s="8">
        <f t="shared" si="0"/>
        <v>0.01</v>
      </c>
      <c r="G29" s="3">
        <f>ROUND(+'Resp. Thy.'!I124,0)</f>
        <v>291656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Thy.'!I25,0)</f>
        <v>0</v>
      </c>
      <c r="E30" s="3">
        <f>ROUND(+'Resp. Thy.'!F25,0)</f>
        <v>0</v>
      </c>
      <c r="F30" s="8">
        <f t="shared" si="0"/>
      </c>
      <c r="G30" s="3">
        <f>ROUND(+'Resp. Thy.'!I125,0)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Thy.'!I26,0)</f>
        <v>0</v>
      </c>
      <c r="E31" s="3">
        <f>ROUND(+'Resp. Thy.'!F26,0)</f>
        <v>3636</v>
      </c>
      <c r="F31" s="8">
        <f t="shared" si="0"/>
      </c>
      <c r="G31" s="3">
        <f>ROUND(+'Resp. Thy.'!I126,0)</f>
        <v>0</v>
      </c>
      <c r="H31" s="3">
        <f>ROUND(+'Resp. Thy.'!F126,0)</f>
        <v>2208</v>
      </c>
      <c r="I31" s="8">
        <f t="shared" si="1"/>
      </c>
      <c r="J31" s="8"/>
      <c r="K31" s="10">
        <f t="shared" si="2"/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Thy.'!I27,0)</f>
        <v>17934</v>
      </c>
      <c r="E32" s="3">
        <f>ROUND(+'Resp. Thy.'!F27,0)</f>
        <v>43371</v>
      </c>
      <c r="F32" s="8">
        <f t="shared" si="0"/>
        <v>0.41</v>
      </c>
      <c r="G32" s="3">
        <f>ROUND(+'Resp. Thy.'!I127,0)</f>
        <v>18600</v>
      </c>
      <c r="H32" s="3">
        <f>ROUND(+'Resp. Thy.'!F127,0)</f>
        <v>44307</v>
      </c>
      <c r="I32" s="8">
        <f t="shared" si="1"/>
        <v>0.42</v>
      </c>
      <c r="J32" s="8"/>
      <c r="K32" s="10">
        <f t="shared" si="2"/>
        <v>0.0244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Thy.'!I28,0)</f>
        <v>11600</v>
      </c>
      <c r="E33" s="3">
        <f>ROUND(+'Resp. Thy.'!F28,0)</f>
        <v>15990</v>
      </c>
      <c r="F33" s="8">
        <f t="shared" si="0"/>
        <v>0.73</v>
      </c>
      <c r="G33" s="3">
        <f>ROUND(+'Resp. Thy.'!I128,0)</f>
        <v>8900</v>
      </c>
      <c r="H33" s="3">
        <f>ROUND(+'Resp. Thy.'!F128,0)</f>
        <v>15528</v>
      </c>
      <c r="I33" s="8">
        <f t="shared" si="1"/>
        <v>0.57</v>
      </c>
      <c r="J33" s="8"/>
      <c r="K33" s="10">
        <f t="shared" si="2"/>
        <v>-0.2192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Thy.'!I29,0)</f>
        <v>0</v>
      </c>
      <c r="E34" s="3">
        <f>ROUND(+'Resp. Thy.'!F29,0)</f>
        <v>259038</v>
      </c>
      <c r="F34" s="8">
        <f t="shared" si="0"/>
      </c>
      <c r="G34" s="3">
        <f>ROUND(+'Resp. Thy.'!I129,0)</f>
        <v>0</v>
      </c>
      <c r="H34" s="3">
        <f>ROUND(+'Resp. Thy.'!F129,0)</f>
        <v>285248</v>
      </c>
      <c r="I34" s="8">
        <f t="shared" si="1"/>
      </c>
      <c r="J34" s="8"/>
      <c r="K34" s="10">
        <f t="shared" si="2"/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Thy.'!I30,0)</f>
        <v>0</v>
      </c>
      <c r="E35" s="3">
        <f>ROUND(+'Resp. Thy.'!F30,0)</f>
        <v>0</v>
      </c>
      <c r="F35" s="8">
        <f t="shared" si="0"/>
      </c>
      <c r="G35" s="3">
        <f>ROUND(+'Resp. Thy.'!I130,0)</f>
        <v>406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Thy.'!I31,0)</f>
        <v>0</v>
      </c>
      <c r="E36" s="3">
        <f>ROUND(+'Resp. Thy.'!F31,0)</f>
        <v>0</v>
      </c>
      <c r="F36" s="8">
        <f t="shared" si="0"/>
      </c>
      <c r="G36" s="3">
        <f>ROUND(+'Resp. Thy.'!I131,0)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Thy.'!I32,0)</f>
        <v>4679</v>
      </c>
      <c r="E37" s="3">
        <f>ROUND(+'Resp. Thy.'!F32,0)</f>
        <v>417564</v>
      </c>
      <c r="F37" s="8">
        <f t="shared" si="0"/>
        <v>0.01</v>
      </c>
      <c r="G37" s="3">
        <f>ROUND(+'Resp. Thy.'!I132,0)</f>
        <v>15</v>
      </c>
      <c r="H37" s="3">
        <f>ROUND(+'Resp. Thy.'!F132,0)</f>
        <v>423948</v>
      </c>
      <c r="I37" s="8">
        <f t="shared" si="1"/>
        <v>0</v>
      </c>
      <c r="J37" s="8"/>
      <c r="K37" s="10">
        <f t="shared" si="2"/>
        <v>-1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Thy.'!I33,0)</f>
        <v>0</v>
      </c>
      <c r="E38" s="3">
        <f>ROUND(+'Resp. Thy.'!F33,0)</f>
        <v>0</v>
      </c>
      <c r="F38" s="8">
        <f t="shared" si="0"/>
      </c>
      <c r="G38" s="3">
        <f>ROUND(+'Resp. Thy.'!I133,0)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Thy.'!I34,0)</f>
        <v>10800</v>
      </c>
      <c r="E39" s="3">
        <f>ROUND(+'Resp. Thy.'!F34,0)</f>
        <v>103356</v>
      </c>
      <c r="F39" s="8">
        <f t="shared" si="0"/>
        <v>0.1</v>
      </c>
      <c r="G39" s="3">
        <f>ROUND(+'Resp. Thy.'!I134,0)</f>
        <v>12200</v>
      </c>
      <c r="H39" s="3">
        <f>ROUND(+'Resp. Thy.'!F134,0)</f>
        <v>113723</v>
      </c>
      <c r="I39" s="8">
        <f t="shared" si="1"/>
        <v>0.11</v>
      </c>
      <c r="J39" s="8"/>
      <c r="K39" s="10">
        <f t="shared" si="2"/>
        <v>0.1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Thy.'!I35,0)</f>
        <v>34921</v>
      </c>
      <c r="E40" s="3">
        <f>ROUND(+'Resp. Thy.'!F35,0)</f>
        <v>15943</v>
      </c>
      <c r="F40" s="8">
        <f t="shared" si="0"/>
        <v>2.19</v>
      </c>
      <c r="G40" s="3">
        <f>ROUND(+'Resp. Thy.'!I135,0)</f>
        <v>118161</v>
      </c>
      <c r="H40" s="3">
        <f>ROUND(+'Resp. Thy.'!F135,0)</f>
        <v>15552</v>
      </c>
      <c r="I40" s="8">
        <f t="shared" si="1"/>
        <v>7.6</v>
      </c>
      <c r="J40" s="8"/>
      <c r="K40" s="10">
        <f t="shared" si="2"/>
        <v>2.4703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Thy.'!I36,0)</f>
        <v>0</v>
      </c>
      <c r="E41" s="3">
        <f>ROUND(+'Resp. Thy.'!F36,0)</f>
        <v>1091</v>
      </c>
      <c r="F41" s="8">
        <f t="shared" si="0"/>
      </c>
      <c r="G41" s="3">
        <f>ROUND(+'Resp. Thy.'!I136,0)</f>
        <v>0</v>
      </c>
      <c r="H41" s="3">
        <f>ROUND(+'Resp. Thy.'!F136,0)</f>
        <v>763</v>
      </c>
      <c r="I41" s="8">
        <f t="shared" si="1"/>
      </c>
      <c r="J41" s="8"/>
      <c r="K41" s="10">
        <f t="shared" si="2"/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Thy.'!I37,0)</f>
        <v>0</v>
      </c>
      <c r="E42" s="3">
        <f>ROUND(+'Resp. Thy.'!F37,0)</f>
        <v>52408</v>
      </c>
      <c r="F42" s="8">
        <f t="shared" si="0"/>
      </c>
      <c r="G42" s="3">
        <f>ROUND(+'Resp. Thy.'!I137,0)</f>
        <v>0</v>
      </c>
      <c r="H42" s="3">
        <f>ROUND(+'Resp. Thy.'!F137,0)</f>
        <v>49837</v>
      </c>
      <c r="I42" s="8">
        <f t="shared" si="1"/>
      </c>
      <c r="J42" s="8"/>
      <c r="K42" s="10">
        <f t="shared" si="2"/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Thy.'!I38,0)</f>
        <v>0</v>
      </c>
      <c r="E43" s="3">
        <f>ROUND(+'Resp. Thy.'!F38,0)</f>
        <v>4808</v>
      </c>
      <c r="F43" s="8">
        <f t="shared" si="0"/>
      </c>
      <c r="G43" s="3">
        <f>ROUND(+'Resp. Thy.'!I138,0)</f>
        <v>0</v>
      </c>
      <c r="H43" s="3">
        <f>ROUND(+'Resp. Thy.'!F138,0)</f>
        <v>4710</v>
      </c>
      <c r="I43" s="8">
        <f t="shared" si="1"/>
      </c>
      <c r="J43" s="8"/>
      <c r="K43" s="10">
        <f t="shared" si="2"/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Thy.'!I39,0)</f>
        <v>0</v>
      </c>
      <c r="E44" s="3">
        <f>ROUND(+'Resp. Thy.'!F39,0)</f>
        <v>27248</v>
      </c>
      <c r="F44" s="8">
        <f t="shared" si="0"/>
      </c>
      <c r="G44" s="3">
        <f>ROUND(+'Resp. Thy.'!I139,0)</f>
        <v>0</v>
      </c>
      <c r="H44" s="3">
        <f>ROUND(+'Resp. Thy.'!F139,0)</f>
        <v>26208</v>
      </c>
      <c r="I44" s="8">
        <f t="shared" si="1"/>
      </c>
      <c r="J44" s="8"/>
      <c r="K44" s="10">
        <f t="shared" si="2"/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Thy.'!I40,0)</f>
        <v>0</v>
      </c>
      <c r="E45" s="3">
        <f>ROUND(+'Resp. Thy.'!F40,0)</f>
        <v>4947</v>
      </c>
      <c r="F45" s="8">
        <f t="shared" si="0"/>
      </c>
      <c r="G45" s="3">
        <f>ROUND(+'Resp. Thy.'!I140,0)</f>
        <v>0</v>
      </c>
      <c r="H45" s="3">
        <f>ROUND(+'Resp. Thy.'!F140,0)</f>
        <v>4526</v>
      </c>
      <c r="I45" s="8">
        <f t="shared" si="1"/>
      </c>
      <c r="J45" s="8"/>
      <c r="K45" s="10">
        <f t="shared" si="2"/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Thy.'!I41,0)</f>
        <v>64110</v>
      </c>
      <c r="E46" s="3">
        <f>ROUND(+'Resp. Thy.'!F41,0)</f>
        <v>26443</v>
      </c>
      <c r="F46" s="8">
        <f t="shared" si="0"/>
        <v>2.42</v>
      </c>
      <c r="G46" s="3">
        <f>ROUND(+'Resp. Thy.'!I141,0)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Thy.'!I42,0)</f>
        <v>0</v>
      </c>
      <c r="E47" s="3">
        <f>ROUND(+'Resp. Thy.'!F42,0)</f>
        <v>0</v>
      </c>
      <c r="F47" s="8">
        <f t="shared" si="0"/>
      </c>
      <c r="G47" s="3">
        <f>ROUND(+'Resp. Thy.'!I142,0)</f>
        <v>0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Thy.'!I43,0)</f>
        <v>0</v>
      </c>
      <c r="E48" s="3">
        <f>ROUND(+'Resp. Thy.'!F43,0)</f>
        <v>3119</v>
      </c>
      <c r="F48" s="8">
        <f t="shared" si="0"/>
      </c>
      <c r="G48" s="3">
        <f>ROUND(+'Resp. Thy.'!I143,0)</f>
        <v>0</v>
      </c>
      <c r="H48" s="3">
        <f>ROUND(+'Resp. Thy.'!F143,0)</f>
        <v>2843</v>
      </c>
      <c r="I48" s="8">
        <f t="shared" si="1"/>
      </c>
      <c r="J48" s="8"/>
      <c r="K48" s="10">
        <f t="shared" si="2"/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Thy.'!I44,0)</f>
        <v>207771</v>
      </c>
      <c r="E49" s="3">
        <f>ROUND(+'Resp. Thy.'!F44,0)</f>
        <v>0</v>
      </c>
      <c r="F49" s="8">
        <f t="shared" si="0"/>
      </c>
      <c r="G49" s="3">
        <f>ROUND(+'Resp. Thy.'!I144,0)</f>
        <v>15236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Thy.'!I45,0)</f>
        <v>0</v>
      </c>
      <c r="E50" s="3">
        <f>ROUND(+'Resp. Thy.'!F45,0)</f>
        <v>57174</v>
      </c>
      <c r="F50" s="8">
        <f t="shared" si="0"/>
      </c>
      <c r="G50" s="3">
        <f>ROUND(+'Resp. Thy.'!I145,0)</f>
        <v>0</v>
      </c>
      <c r="H50" s="3">
        <f>ROUND(+'Resp. Thy.'!F145,0)</f>
        <v>49282</v>
      </c>
      <c r="I50" s="8">
        <f t="shared" si="1"/>
      </c>
      <c r="J50" s="8"/>
      <c r="K50" s="10">
        <f t="shared" si="2"/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Thy.'!I46,0)</f>
        <v>0</v>
      </c>
      <c r="E51" s="3">
        <f>ROUND(+'Resp. Thy.'!F46,0)</f>
        <v>0</v>
      </c>
      <c r="F51" s="8">
        <f t="shared" si="0"/>
      </c>
      <c r="G51" s="3">
        <f>ROUND(+'Resp. Thy.'!I146,0)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Thy.'!I47,0)</f>
        <v>116078</v>
      </c>
      <c r="E52" s="3">
        <f>ROUND(+'Resp. Thy.'!F47,0)</f>
        <v>12827</v>
      </c>
      <c r="F52" s="8">
        <f t="shared" si="0"/>
        <v>9.05</v>
      </c>
      <c r="G52" s="3">
        <f>ROUND(+'Resp. Thy.'!I147,0)</f>
        <v>46395</v>
      </c>
      <c r="H52" s="3">
        <f>ROUND(+'Resp. Thy.'!F147,0)</f>
        <v>15099</v>
      </c>
      <c r="I52" s="8">
        <f t="shared" si="1"/>
        <v>3.07</v>
      </c>
      <c r="J52" s="8"/>
      <c r="K52" s="10">
        <f t="shared" si="2"/>
        <v>-0.6608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Thy.'!I48,0)</f>
        <v>35600</v>
      </c>
      <c r="E53" s="3">
        <f>ROUND(+'Resp. Thy.'!F48,0)</f>
        <v>0</v>
      </c>
      <c r="F53" s="8">
        <f t="shared" si="0"/>
      </c>
      <c r="G53" s="3">
        <f>ROUND(+'Resp. Thy.'!I148,0)</f>
        <v>50519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Thy.'!I49,0)</f>
        <v>11904</v>
      </c>
      <c r="E54" s="3">
        <f>ROUND(+'Resp. Thy.'!F49,0)</f>
        <v>74112</v>
      </c>
      <c r="F54" s="8">
        <f t="shared" si="0"/>
        <v>0.16</v>
      </c>
      <c r="G54" s="3">
        <f>ROUND(+'Resp. Thy.'!I149,0)</f>
        <v>14040</v>
      </c>
      <c r="H54" s="3">
        <f>ROUND(+'Resp. Thy.'!F149,0)</f>
        <v>77447</v>
      </c>
      <c r="I54" s="8">
        <f t="shared" si="1"/>
        <v>0.18</v>
      </c>
      <c r="J54" s="8"/>
      <c r="K54" s="10">
        <f t="shared" si="2"/>
        <v>0.125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Thy.'!I50,0)</f>
        <v>1513</v>
      </c>
      <c r="E55" s="3">
        <f>ROUND(+'Resp. Thy.'!F50,0)</f>
        <v>7775</v>
      </c>
      <c r="F55" s="8">
        <f t="shared" si="0"/>
        <v>0.19</v>
      </c>
      <c r="G55" s="3">
        <f>ROUND(+'Resp. Thy.'!I150,0)</f>
        <v>7711</v>
      </c>
      <c r="H55" s="3">
        <f>ROUND(+'Resp. Thy.'!F150,0)</f>
        <v>9332</v>
      </c>
      <c r="I55" s="8">
        <f t="shared" si="1"/>
        <v>0.83</v>
      </c>
      <c r="J55" s="8"/>
      <c r="K55" s="10">
        <f t="shared" si="2"/>
        <v>3.3684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Thy.'!I51,0)</f>
        <v>0</v>
      </c>
      <c r="E56" s="3">
        <f>ROUND(+'Resp. Thy.'!F51,0)</f>
        <v>21758</v>
      </c>
      <c r="F56" s="8">
        <f t="shared" si="0"/>
      </c>
      <c r="G56" s="3">
        <f>ROUND(+'Resp. Thy.'!I151,0)</f>
        <v>0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Thy.'!I52,0)</f>
        <v>5005</v>
      </c>
      <c r="E57" s="3">
        <f>ROUND(+'Resp. Thy.'!F52,0)</f>
        <v>17992</v>
      </c>
      <c r="F57" s="8">
        <f t="shared" si="0"/>
        <v>0.28</v>
      </c>
      <c r="G57" s="3">
        <f>ROUND(+'Resp. Thy.'!I152,0)</f>
        <v>5025</v>
      </c>
      <c r="H57" s="3">
        <f>ROUND(+'Resp. Thy.'!F152,0)</f>
        <v>18065</v>
      </c>
      <c r="I57" s="8">
        <f t="shared" si="1"/>
        <v>0.28</v>
      </c>
      <c r="J57" s="8"/>
      <c r="K57" s="10">
        <f t="shared" si="2"/>
        <v>0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Thy.'!I53,0)</f>
        <v>15000</v>
      </c>
      <c r="E58" s="3">
        <f>ROUND(+'Resp. Thy.'!F53,0)</f>
        <v>2700043</v>
      </c>
      <c r="F58" s="8">
        <f t="shared" si="0"/>
        <v>0.01</v>
      </c>
      <c r="G58" s="3">
        <f>ROUND(+'Resp. Thy.'!I153,0)</f>
        <v>8000</v>
      </c>
      <c r="H58" s="3">
        <f>ROUND(+'Resp. Thy.'!F153,0)</f>
        <v>2740260</v>
      </c>
      <c r="I58" s="8">
        <f t="shared" si="1"/>
        <v>0</v>
      </c>
      <c r="J58" s="8"/>
      <c r="K58" s="10">
        <f t="shared" si="2"/>
        <v>-1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Thy.'!I54,0)</f>
        <v>0</v>
      </c>
      <c r="E59" s="3">
        <f>ROUND(+'Resp. Thy.'!F54,0)</f>
        <v>42086</v>
      </c>
      <c r="F59" s="8">
        <f t="shared" si="0"/>
      </c>
      <c r="G59" s="3">
        <f>ROUND(+'Resp. Thy.'!I154,0)</f>
        <v>0</v>
      </c>
      <c r="H59" s="3">
        <f>ROUND(+'Resp. Thy.'!F154,0)</f>
        <v>2565</v>
      </c>
      <c r="I59" s="8">
        <f t="shared" si="1"/>
      </c>
      <c r="J59" s="8"/>
      <c r="K59" s="10">
        <f t="shared" si="2"/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Thy.'!I55,0)</f>
        <v>0</v>
      </c>
      <c r="E60" s="3">
        <f>ROUND(+'Resp. Thy.'!F55,0)</f>
        <v>8735</v>
      </c>
      <c r="F60" s="8">
        <f t="shared" si="0"/>
      </c>
      <c r="G60" s="3">
        <f>ROUND(+'Resp. Thy.'!I155,0)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Thy.'!I56,0)</f>
        <v>1313</v>
      </c>
      <c r="E61" s="3">
        <f>ROUND(+'Resp. Thy.'!F56,0)</f>
        <v>147203</v>
      </c>
      <c r="F61" s="8">
        <f t="shared" si="0"/>
        <v>0.01</v>
      </c>
      <c r="G61" s="3">
        <f>ROUND(+'Resp. Thy.'!I156,0)</f>
        <v>94</v>
      </c>
      <c r="H61" s="3">
        <f>ROUND(+'Resp. Thy.'!F156,0)</f>
        <v>148898</v>
      </c>
      <c r="I61" s="8">
        <f t="shared" si="1"/>
        <v>0</v>
      </c>
      <c r="J61" s="8"/>
      <c r="K61" s="10">
        <f t="shared" si="2"/>
        <v>-1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Thy.'!I57,0)</f>
        <v>0</v>
      </c>
      <c r="E62" s="3">
        <f>ROUND(+'Resp. Thy.'!F57,0)</f>
        <v>87437</v>
      </c>
      <c r="F62" s="8">
        <f t="shared" si="0"/>
      </c>
      <c r="G62" s="3">
        <f>ROUND(+'Resp. Thy.'!I157,0)</f>
        <v>0</v>
      </c>
      <c r="H62" s="3">
        <f>ROUND(+'Resp. Thy.'!F157,0)</f>
        <v>87594</v>
      </c>
      <c r="I62" s="8">
        <f t="shared" si="1"/>
      </c>
      <c r="J62" s="8"/>
      <c r="K62" s="10">
        <f t="shared" si="2"/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Thy.'!I58,0)</f>
        <v>0</v>
      </c>
      <c r="E63" s="3">
        <f>ROUND(+'Resp. Thy.'!F58,0)</f>
        <v>7894</v>
      </c>
      <c r="F63" s="8">
        <f t="shared" si="0"/>
      </c>
      <c r="G63" s="3">
        <f>ROUND(+'Resp. Thy.'!I158,0)</f>
        <v>0</v>
      </c>
      <c r="H63" s="3">
        <f>ROUND(+'Resp. Thy.'!F158,0)</f>
        <v>7443</v>
      </c>
      <c r="I63" s="8">
        <f t="shared" si="1"/>
      </c>
      <c r="J63" s="8"/>
      <c r="K63" s="10">
        <f t="shared" si="2"/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Thy.'!I59,0)</f>
        <v>0</v>
      </c>
      <c r="E64" s="3">
        <f>ROUND(+'Resp. Thy.'!F59,0)</f>
        <v>245394</v>
      </c>
      <c r="F64" s="8">
        <f t="shared" si="0"/>
      </c>
      <c r="G64" s="3">
        <f>ROUND(+'Resp. Thy.'!I159,0)</f>
        <v>0</v>
      </c>
      <c r="H64" s="3">
        <f>ROUND(+'Resp. Thy.'!F159,0)</f>
        <v>200717</v>
      </c>
      <c r="I64" s="8">
        <f t="shared" si="1"/>
      </c>
      <c r="J64" s="8"/>
      <c r="K64" s="10">
        <f t="shared" si="2"/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Thy.'!I60,0)</f>
        <v>0</v>
      </c>
      <c r="E65" s="3">
        <f>ROUND(+'Resp. Thy.'!F60,0)</f>
        <v>34</v>
      </c>
      <c r="F65" s="8">
        <f t="shared" si="0"/>
      </c>
      <c r="G65" s="3">
        <f>ROUND(+'Resp. Thy.'!I160,0)</f>
        <v>0</v>
      </c>
      <c r="H65" s="3">
        <f>ROUND(+'Resp. Thy.'!F160,0)</f>
        <v>34</v>
      </c>
      <c r="I65" s="8">
        <f t="shared" si="1"/>
      </c>
      <c r="J65" s="8"/>
      <c r="K65" s="10">
        <f t="shared" si="2"/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Thy.'!I61,0)</f>
        <v>15458</v>
      </c>
      <c r="E66" s="3">
        <f>ROUND(+'Resp. Thy.'!F61,0)</f>
        <v>10100</v>
      </c>
      <c r="F66" s="8">
        <f t="shared" si="0"/>
        <v>1.53</v>
      </c>
      <c r="G66" s="3">
        <f>ROUND(+'Resp. Thy.'!I161,0)</f>
        <v>14018</v>
      </c>
      <c r="H66" s="3">
        <f>ROUND(+'Resp. Thy.'!F161,0)</f>
        <v>10147</v>
      </c>
      <c r="I66" s="8">
        <f t="shared" si="1"/>
        <v>1.38</v>
      </c>
      <c r="J66" s="8"/>
      <c r="K66" s="10">
        <f t="shared" si="2"/>
        <v>-0.098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Thy.'!I62,0)</f>
        <v>0</v>
      </c>
      <c r="E67" s="3">
        <f>ROUND(+'Resp. Thy.'!F62,0)</f>
        <v>22283</v>
      </c>
      <c r="F67" s="8">
        <f t="shared" si="0"/>
      </c>
      <c r="G67" s="3">
        <f>ROUND(+'Resp. Thy.'!I162,0)</f>
        <v>0</v>
      </c>
      <c r="H67" s="3">
        <f>ROUND(+'Resp. Thy.'!F162,0)</f>
        <v>37985</v>
      </c>
      <c r="I67" s="8">
        <f t="shared" si="1"/>
      </c>
      <c r="J67" s="8"/>
      <c r="K67" s="10">
        <f t="shared" si="2"/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Thy.'!I63,0)</f>
        <v>18994</v>
      </c>
      <c r="E68" s="3">
        <f>ROUND(+'Resp. Thy.'!F63,0)</f>
        <v>44744</v>
      </c>
      <c r="F68" s="8">
        <f t="shared" si="0"/>
        <v>0.42</v>
      </c>
      <c r="G68" s="3">
        <f>ROUND(+'Resp. Thy.'!I163,0)</f>
        <v>22388</v>
      </c>
      <c r="H68" s="3">
        <f>ROUND(+'Resp. Thy.'!F163,0)</f>
        <v>47163</v>
      </c>
      <c r="I68" s="8">
        <f t="shared" si="1"/>
        <v>0.47</v>
      </c>
      <c r="J68" s="8"/>
      <c r="K68" s="10">
        <f t="shared" si="2"/>
        <v>0.119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Thy.'!I64,0)</f>
        <v>0</v>
      </c>
      <c r="E69" s="3">
        <f>ROUND(+'Resp. Thy.'!F64,0)</f>
        <v>4066</v>
      </c>
      <c r="F69" s="8">
        <f t="shared" si="0"/>
      </c>
      <c r="G69" s="3">
        <f>ROUND(+'Resp. Thy.'!I164,0)</f>
        <v>0</v>
      </c>
      <c r="H69" s="3">
        <f>ROUND(+'Resp. Thy.'!F164,0)</f>
        <v>4402</v>
      </c>
      <c r="I69" s="8">
        <f t="shared" si="1"/>
      </c>
      <c r="J69" s="8"/>
      <c r="K69" s="10">
        <f t="shared" si="2"/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Thy.'!I65,0)</f>
        <v>0</v>
      </c>
      <c r="E70" s="3">
        <f>ROUND(+'Resp. Thy.'!F65,0)</f>
        <v>0</v>
      </c>
      <c r="F70" s="8">
        <f t="shared" si="0"/>
      </c>
      <c r="G70" s="3">
        <f>ROUND(+'Resp. Thy.'!I165,0)</f>
        <v>0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Thy.'!I66,0)</f>
        <v>0</v>
      </c>
      <c r="E71" s="3">
        <f>ROUND(+'Resp. Thy.'!F66,0)</f>
        <v>350</v>
      </c>
      <c r="F71" s="8">
        <f t="shared" si="0"/>
      </c>
      <c r="G71" s="3">
        <f>ROUND(+'Resp. Thy.'!I166,0)</f>
        <v>0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Thy.'!I67,0)</f>
        <v>8100</v>
      </c>
      <c r="E72" s="3">
        <f>ROUND(+'Resp. Thy.'!F67,0)</f>
        <v>100750</v>
      </c>
      <c r="F72" s="8">
        <f t="shared" si="0"/>
        <v>0.08</v>
      </c>
      <c r="G72" s="3">
        <f>ROUND(+'Resp. Thy.'!I167,0)</f>
        <v>5250</v>
      </c>
      <c r="H72" s="3">
        <f>ROUND(+'Resp. Thy.'!F167,0)</f>
        <v>127119</v>
      </c>
      <c r="I72" s="8">
        <f t="shared" si="1"/>
        <v>0.04</v>
      </c>
      <c r="J72" s="8"/>
      <c r="K72" s="10">
        <f t="shared" si="2"/>
        <v>-0.5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Thy.'!I68,0)</f>
        <v>86503</v>
      </c>
      <c r="E73" s="3">
        <f>ROUND(+'Resp. Thy.'!F68,0)</f>
        <v>40666</v>
      </c>
      <c r="F73" s="8">
        <f t="shared" si="0"/>
        <v>2.13</v>
      </c>
      <c r="G73" s="3">
        <f>ROUND(+'Resp. Thy.'!I168,0)</f>
        <v>112390</v>
      </c>
      <c r="H73" s="3">
        <f>ROUND(+'Resp. Thy.'!F168,0)</f>
        <v>46247</v>
      </c>
      <c r="I73" s="8">
        <f t="shared" si="1"/>
        <v>2.43</v>
      </c>
      <c r="J73" s="8"/>
      <c r="K73" s="10">
        <f t="shared" si="2"/>
        <v>0.1408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Thy.'!I69,0)</f>
        <v>1400</v>
      </c>
      <c r="E74" s="3">
        <f>ROUND(+'Resp. Thy.'!F69,0)</f>
        <v>323962</v>
      </c>
      <c r="F74" s="8">
        <f t="shared" si="0"/>
        <v>0</v>
      </c>
      <c r="G74" s="3">
        <f>ROUND(+'Resp. Thy.'!I169,0)</f>
        <v>800</v>
      </c>
      <c r="H74" s="3">
        <f>ROUND(+'Resp. Thy.'!F169,0)</f>
        <v>654872</v>
      </c>
      <c r="I74" s="8">
        <f t="shared" si="1"/>
        <v>0</v>
      </c>
      <c r="J74" s="8"/>
      <c r="K74" s="10" t="e">
        <f t="shared" si="2"/>
        <v>#DIV/0!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Thy.'!I70,0)</f>
        <v>34502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ROUND(+'Resp. Thy.'!I170,0)</f>
        <v>0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Thy.'!I71,0)</f>
        <v>60611</v>
      </c>
      <c r="E76" s="3">
        <f>ROUND(+'Resp. Thy.'!F71,0)</f>
        <v>1150</v>
      </c>
      <c r="F76" s="8">
        <f t="shared" si="3"/>
        <v>52.71</v>
      </c>
      <c r="G76" s="3">
        <f>ROUND(+'Resp. Thy.'!I171,0)</f>
        <v>81310</v>
      </c>
      <c r="H76" s="3">
        <f>ROUND(+'Resp. Thy.'!F171,0)</f>
        <v>831</v>
      </c>
      <c r="I76" s="8">
        <f t="shared" si="4"/>
        <v>97.85</v>
      </c>
      <c r="J76" s="8"/>
      <c r="K76" s="10">
        <f t="shared" si="5"/>
        <v>0.8564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Thy.'!I72,0)</f>
        <v>0</v>
      </c>
      <c r="E77" s="3">
        <f>ROUND(+'Resp. Thy.'!F72,0)</f>
        <v>9605</v>
      </c>
      <c r="F77" s="8">
        <f t="shared" si="3"/>
      </c>
      <c r="G77" s="3">
        <f>ROUND(+'Resp. Thy.'!I172,0)</f>
        <v>0</v>
      </c>
      <c r="H77" s="3">
        <f>ROUND(+'Resp. Thy.'!F172,0)</f>
        <v>4775</v>
      </c>
      <c r="I77" s="8">
        <f t="shared" si="4"/>
      </c>
      <c r="J77" s="8"/>
      <c r="K77" s="10">
        <f t="shared" si="5"/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Thy.'!I73,0)</f>
        <v>193350</v>
      </c>
      <c r="E78" s="3">
        <f>ROUND(+'Resp. Thy.'!F73,0)</f>
        <v>38199</v>
      </c>
      <c r="F78" s="8">
        <f t="shared" si="3"/>
        <v>5.06</v>
      </c>
      <c r="G78" s="3">
        <f>ROUND(+'Resp. Thy.'!I173,0)</f>
        <v>171874</v>
      </c>
      <c r="H78" s="3">
        <f>ROUND(+'Resp. Thy.'!F173,0)</f>
        <v>36984</v>
      </c>
      <c r="I78" s="8">
        <f t="shared" si="4"/>
        <v>4.65</v>
      </c>
      <c r="J78" s="8"/>
      <c r="K78" s="10">
        <f t="shared" si="5"/>
        <v>-0.081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Thy.'!I74,0)</f>
        <v>0</v>
      </c>
      <c r="E79" s="3">
        <f>ROUND(+'Resp. Thy.'!F74,0)</f>
        <v>3380</v>
      </c>
      <c r="F79" s="8">
        <f t="shared" si="3"/>
      </c>
      <c r="G79" s="3">
        <f>ROUND(+'Resp. Thy.'!I174,0)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Thy.'!I75,0)</f>
        <v>26180</v>
      </c>
      <c r="E80" s="3">
        <f>ROUND(+'Resp. Thy.'!F75,0)</f>
        <v>878193</v>
      </c>
      <c r="F80" s="8">
        <f t="shared" si="3"/>
        <v>0.03</v>
      </c>
      <c r="G80" s="3">
        <f>ROUND(+'Resp. Thy.'!I175,0)</f>
        <v>41040</v>
      </c>
      <c r="H80" s="3">
        <f>ROUND(+'Resp. Thy.'!F175,0)</f>
        <v>83354</v>
      </c>
      <c r="I80" s="8">
        <f t="shared" si="4"/>
        <v>0.49</v>
      </c>
      <c r="J80" s="8"/>
      <c r="K80" s="10">
        <f t="shared" si="5"/>
        <v>15.3333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Thy.'!I76,0)</f>
        <v>126293</v>
      </c>
      <c r="E81" s="3">
        <f>ROUND(+'Resp. Thy.'!F76,0)</f>
        <v>19630</v>
      </c>
      <c r="F81" s="8">
        <f t="shared" si="3"/>
        <v>6.43</v>
      </c>
      <c r="G81" s="3">
        <f>ROUND(+'Resp. Thy.'!I176,0)</f>
        <v>146223</v>
      </c>
      <c r="H81" s="3">
        <f>ROUND(+'Resp. Thy.'!F176,0)</f>
        <v>17964</v>
      </c>
      <c r="I81" s="8">
        <f t="shared" si="4"/>
        <v>8.14</v>
      </c>
      <c r="J81" s="8"/>
      <c r="K81" s="10">
        <f t="shared" si="5"/>
        <v>0.2659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Thy.'!I77,0)</f>
        <v>880</v>
      </c>
      <c r="E82" s="3">
        <f>ROUND(+'Resp. Thy.'!F77,0)</f>
        <v>0</v>
      </c>
      <c r="F82" s="8">
        <f t="shared" si="3"/>
      </c>
      <c r="G82" s="3">
        <f>ROUND(+'Resp. Thy.'!I177,0)</f>
        <v>71147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Thy.'!I78,0)</f>
        <v>0</v>
      </c>
      <c r="E83" s="3">
        <f>ROUND(+'Resp. Thy.'!F78,0)</f>
        <v>232856</v>
      </c>
      <c r="F83" s="8">
        <f t="shared" si="3"/>
      </c>
      <c r="G83" s="3">
        <f>ROUND(+'Resp. Thy.'!I178,0)</f>
        <v>0</v>
      </c>
      <c r="H83" s="3">
        <f>ROUND(+'Resp. Thy.'!F178,0)</f>
        <v>234677</v>
      </c>
      <c r="I83" s="8">
        <f t="shared" si="4"/>
      </c>
      <c r="J83" s="8"/>
      <c r="K83" s="10">
        <f t="shared" si="5"/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Thy.'!I79,0)</f>
        <v>0</v>
      </c>
      <c r="E84" s="3">
        <f>ROUND(+'Resp. Thy.'!F79,0)</f>
        <v>685971</v>
      </c>
      <c r="F84" s="8">
        <f t="shared" si="3"/>
      </c>
      <c r="G84" s="3">
        <f>ROUND(+'Resp. Thy.'!I179,0)</f>
        <v>0</v>
      </c>
      <c r="H84" s="3">
        <f>ROUND(+'Resp. Thy.'!F179,0)</f>
        <v>737921</v>
      </c>
      <c r="I84" s="8">
        <f t="shared" si="4"/>
      </c>
      <c r="J84" s="8"/>
      <c r="K84" s="10">
        <f t="shared" si="5"/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Thy.'!I80,0)</f>
        <v>0</v>
      </c>
      <c r="E85" s="3">
        <f>ROUND(+'Resp. Thy.'!F80,0)</f>
        <v>65</v>
      </c>
      <c r="F85" s="8">
        <f t="shared" si="3"/>
      </c>
      <c r="G85" s="3">
        <f>ROUND(+'Resp. Thy.'!I180,0)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Thy.'!I81,0)</f>
        <v>0</v>
      </c>
      <c r="E86" s="3">
        <f>ROUND(+'Resp. Thy.'!F81,0)</f>
        <v>11567</v>
      </c>
      <c r="F86" s="8">
        <f t="shared" si="3"/>
      </c>
      <c r="G86" s="3">
        <f>ROUND(+'Resp. Thy.'!I181,0)</f>
        <v>-800</v>
      </c>
      <c r="H86" s="3">
        <f>ROUND(+'Resp. Thy.'!F181,0)</f>
        <v>58043</v>
      </c>
      <c r="I86" s="8">
        <f t="shared" si="4"/>
        <v>-0.01</v>
      </c>
      <c r="J86" s="8"/>
      <c r="K86" s="10">
        <f t="shared" si="5"/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Thy.'!I82,0)</f>
        <v>36000</v>
      </c>
      <c r="E87" s="3">
        <f>ROUND(+'Resp. Thy.'!F82,0)</f>
        <v>823464</v>
      </c>
      <c r="F87" s="8">
        <f t="shared" si="3"/>
        <v>0.04</v>
      </c>
      <c r="G87" s="3">
        <f>ROUND(+'Resp. Thy.'!I182,0)</f>
        <v>28000</v>
      </c>
      <c r="H87" s="3">
        <f>ROUND(+'Resp. Thy.'!F182,0)</f>
        <v>31142</v>
      </c>
      <c r="I87" s="8">
        <f t="shared" si="4"/>
        <v>0.9</v>
      </c>
      <c r="J87" s="8"/>
      <c r="K87" s="10">
        <f t="shared" si="5"/>
        <v>21.5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Thy.'!I83,0)</f>
        <v>0</v>
      </c>
      <c r="E88" s="3">
        <f>ROUND(+'Resp. Thy.'!F83,0)</f>
        <v>508</v>
      </c>
      <c r="F88" s="8">
        <f t="shared" si="3"/>
      </c>
      <c r="G88" s="3">
        <f>ROUND(+'Resp. Thy.'!I183,0)</f>
        <v>0</v>
      </c>
      <c r="H88" s="3">
        <f>ROUND(+'Resp. Thy.'!F183,0)</f>
        <v>656</v>
      </c>
      <c r="I88" s="8">
        <f t="shared" si="4"/>
      </c>
      <c r="J88" s="8"/>
      <c r="K88" s="10">
        <f t="shared" si="5"/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Thy.'!I84,0)</f>
        <v>0</v>
      </c>
      <c r="E89" s="3">
        <f>ROUND(+'Resp. Thy.'!F84,0)</f>
        <v>132129</v>
      </c>
      <c r="F89" s="8">
        <f t="shared" si="3"/>
      </c>
      <c r="G89" s="3">
        <f>ROUND(+'Resp. Thy.'!I184,0)</f>
        <v>29631</v>
      </c>
      <c r="H89" s="3">
        <f>ROUND(+'Resp. Thy.'!F184,0)</f>
        <v>146025</v>
      </c>
      <c r="I89" s="8">
        <f t="shared" si="4"/>
        <v>0.2</v>
      </c>
      <c r="J89" s="8"/>
      <c r="K89" s="10">
        <f t="shared" si="5"/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Thy.'!I85,0)</f>
        <v>5234</v>
      </c>
      <c r="E90" s="3">
        <f>ROUND(+'Resp. Thy.'!F85,0)</f>
        <v>16304</v>
      </c>
      <c r="F90" s="8">
        <f t="shared" si="3"/>
        <v>0.32</v>
      </c>
      <c r="G90" s="3">
        <f>ROUND(+'Resp. Thy.'!I185,0)</f>
        <v>12864</v>
      </c>
      <c r="H90" s="3">
        <f>ROUND(+'Resp. Thy.'!F185,0)</f>
        <v>15889</v>
      </c>
      <c r="I90" s="8">
        <f t="shared" si="4"/>
        <v>0.81</v>
      </c>
      <c r="J90" s="8"/>
      <c r="K90" s="10">
        <f t="shared" si="5"/>
        <v>1.5313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Thy.'!I86,0)</f>
        <v>0</v>
      </c>
      <c r="E91" s="3">
        <f>ROUND(+'Resp. Thy.'!F86,0)</f>
        <v>16048</v>
      </c>
      <c r="F91" s="8">
        <f t="shared" si="3"/>
      </c>
      <c r="G91" s="3">
        <f>ROUND(+'Resp. Thy.'!I186,0)</f>
        <v>0</v>
      </c>
      <c r="H91" s="3">
        <f>ROUND(+'Resp. Thy.'!F186,0)</f>
        <v>17440</v>
      </c>
      <c r="I91" s="8">
        <f t="shared" si="4"/>
      </c>
      <c r="J91" s="8"/>
      <c r="K91" s="10">
        <f t="shared" si="5"/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Thy.'!I87,0)</f>
        <v>463</v>
      </c>
      <c r="E92" s="3">
        <f>ROUND(+'Resp. Thy.'!F87,0)</f>
        <v>0</v>
      </c>
      <c r="F92" s="8">
        <f t="shared" si="3"/>
      </c>
      <c r="G92" s="3">
        <f>ROUND(+'Resp. Thy.'!I187,0)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Thy.'!I88,0)</f>
        <v>33979</v>
      </c>
      <c r="E93" s="3">
        <f>ROUND(+'Resp. Thy.'!F88,0)</f>
        <v>22204</v>
      </c>
      <c r="F93" s="8">
        <f t="shared" si="3"/>
        <v>1.53</v>
      </c>
      <c r="G93" s="3">
        <f>ROUND(+'Resp. Thy.'!I188,0)</f>
        <v>36141</v>
      </c>
      <c r="H93" s="3">
        <f>ROUND(+'Resp. Thy.'!F188,0)</f>
        <v>19590</v>
      </c>
      <c r="I93" s="8">
        <f t="shared" si="4"/>
        <v>1.84</v>
      </c>
      <c r="J93" s="8"/>
      <c r="K93" s="10">
        <f t="shared" si="5"/>
        <v>0.2026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Thy.'!I89,0)</f>
        <v>0</v>
      </c>
      <c r="E94" s="3">
        <f>ROUND(+'Resp. Thy.'!F89,0)</f>
        <v>22938</v>
      </c>
      <c r="F94" s="8">
        <f t="shared" si="3"/>
      </c>
      <c r="G94" s="3">
        <f>ROUND(+'Resp. Thy.'!I189,0)</f>
        <v>0</v>
      </c>
      <c r="H94" s="3">
        <f>ROUND(+'Resp. Thy.'!F189,0)</f>
        <v>23070</v>
      </c>
      <c r="I94" s="8">
        <f t="shared" si="4"/>
      </c>
      <c r="J94" s="8"/>
      <c r="K94" s="10">
        <f t="shared" si="5"/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Thy.'!I90,0)</f>
        <v>0</v>
      </c>
      <c r="E95" s="3">
        <f>ROUND(+'Resp. Thy.'!F90,0)</f>
        <v>22898</v>
      </c>
      <c r="F95" s="8">
        <f t="shared" si="3"/>
      </c>
      <c r="G95" s="3">
        <f>ROUND(+'Resp. Thy.'!I190,0)</f>
        <v>0</v>
      </c>
      <c r="H95" s="3">
        <f>ROUND(+'Resp. Thy.'!F190,0)</f>
        <v>21970</v>
      </c>
      <c r="I95" s="8">
        <f t="shared" si="4"/>
      </c>
      <c r="J95" s="8"/>
      <c r="K95" s="10">
        <f t="shared" si="5"/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Thy.'!I91,0)</f>
        <v>12945</v>
      </c>
      <c r="E96" s="3">
        <f>ROUND(+'Resp. Thy.'!F91,0)</f>
        <v>60879</v>
      </c>
      <c r="F96" s="8">
        <f t="shared" si="3"/>
        <v>0.21</v>
      </c>
      <c r="G96" s="3">
        <f>ROUND(+'Resp. Thy.'!I191,0)</f>
        <v>14955</v>
      </c>
      <c r="H96" s="3">
        <f>ROUND(+'Resp. Thy.'!F191,0)</f>
        <v>65092</v>
      </c>
      <c r="I96" s="8">
        <f t="shared" si="4"/>
        <v>0.23</v>
      </c>
      <c r="J96" s="8"/>
      <c r="K96" s="10">
        <f t="shared" si="5"/>
        <v>0.0952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Thy.'!I92,0)</f>
        <v>0</v>
      </c>
      <c r="E97" s="3">
        <f>ROUND(+'Resp. Thy.'!F92,0)</f>
        <v>0</v>
      </c>
      <c r="F97" s="8">
        <f t="shared" si="3"/>
      </c>
      <c r="G97" s="3">
        <f>ROUND(+'Resp. Thy.'!I192,0)</f>
        <v>0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Thy.'!I93,0)</f>
        <v>0</v>
      </c>
      <c r="E98" s="3">
        <f>ROUND(+'Resp. Thy.'!F93,0)</f>
        <v>0</v>
      </c>
      <c r="F98" s="8">
        <f t="shared" si="3"/>
      </c>
      <c r="G98" s="3">
        <f>ROUND(+'Resp. Thy.'!I193,0)</f>
        <v>0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Thy.'!I94,0)</f>
        <v>0</v>
      </c>
      <c r="E99" s="3">
        <f>ROUND(+'Resp. Thy.'!F94,0)</f>
        <v>0</v>
      </c>
      <c r="F99" s="8">
        <f t="shared" si="3"/>
      </c>
      <c r="G99" s="3">
        <f>ROUND(+'Resp. Thy.'!I194,0)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Thy.'!I95,0)</f>
        <v>43501</v>
      </c>
      <c r="E100" s="3">
        <f>ROUND(+'Resp. Thy.'!F95,0)</f>
        <v>24633</v>
      </c>
      <c r="F100" s="8">
        <f t="shared" si="3"/>
        <v>1.77</v>
      </c>
      <c r="G100" s="3">
        <f>ROUND(+'Resp. Thy.'!I195,0)</f>
        <v>89051</v>
      </c>
      <c r="H100" s="3">
        <f>ROUND(+'Resp. Thy.'!F195,0)</f>
        <v>20777</v>
      </c>
      <c r="I100" s="8">
        <f t="shared" si="4"/>
        <v>4.29</v>
      </c>
      <c r="J100" s="8"/>
      <c r="K100" s="10">
        <f t="shared" si="5"/>
        <v>1.4237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Thy.'!I96,0)</f>
        <v>121494</v>
      </c>
      <c r="E101" s="3">
        <f>ROUND(+'Resp. Thy.'!F96,0)</f>
        <v>32654</v>
      </c>
      <c r="F101" s="8">
        <f t="shared" si="3"/>
        <v>3.72</v>
      </c>
      <c r="G101" s="3">
        <f>ROUND(+'Resp. Thy.'!I196,0)</f>
        <v>77800</v>
      </c>
      <c r="H101" s="3">
        <f>ROUND(+'Resp. Thy.'!F196,0)</f>
        <v>31789</v>
      </c>
      <c r="I101" s="8">
        <f t="shared" si="4"/>
        <v>2.45</v>
      </c>
      <c r="J101" s="8"/>
      <c r="K101" s="10">
        <f t="shared" si="5"/>
        <v>-0.3414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Thy.'!I97,0)</f>
        <v>428343</v>
      </c>
      <c r="E102" s="3">
        <f>ROUND(+'Resp. Thy.'!F97,0)</f>
        <v>107207</v>
      </c>
      <c r="F102" s="8">
        <f t="shared" si="3"/>
        <v>4</v>
      </c>
      <c r="G102" s="3">
        <f>ROUND(+'Resp. Thy.'!I197,0)</f>
        <v>525690</v>
      </c>
      <c r="H102" s="3">
        <f>ROUND(+'Resp. Thy.'!F197,0)</f>
        <v>123129</v>
      </c>
      <c r="I102" s="8">
        <f t="shared" si="4"/>
        <v>4.27</v>
      </c>
      <c r="J102" s="8"/>
      <c r="K102" s="10">
        <f t="shared" si="5"/>
        <v>0.0675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Thy.'!I98,0)</f>
        <v>0</v>
      </c>
      <c r="E103" s="3">
        <f>ROUND(+'Resp. Thy.'!F98,0)</f>
        <v>0</v>
      </c>
      <c r="F103" s="8">
        <f t="shared" si="3"/>
      </c>
      <c r="G103" s="3">
        <f>ROUND(+'Resp. Thy.'!I198,0)</f>
        <v>0</v>
      </c>
      <c r="H103" s="3">
        <f>ROUND(+'Resp. Thy.'!F198,0)</f>
        <v>4305</v>
      </c>
      <c r="I103" s="8">
        <f t="shared" si="4"/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Thy.'!I99,0)</f>
        <v>0</v>
      </c>
      <c r="E104" s="3">
        <f>ROUND(+'Resp. Thy.'!F99,0)</f>
        <v>0</v>
      </c>
      <c r="F104" s="8">
        <f t="shared" si="3"/>
      </c>
      <c r="G104" s="3">
        <f>ROUND(+'Resp. Thy.'!I199,0)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Thy.'!I100,0)</f>
        <v>0</v>
      </c>
      <c r="E105" s="3">
        <f>ROUND(+'Resp. Thy.'!F100,0)</f>
        <v>0</v>
      </c>
      <c r="F105" s="8">
        <f t="shared" si="3"/>
      </c>
      <c r="G105" s="3">
        <f>ROUND(+'Resp. Thy.'!I200,0)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Thy.'!I101,0)</f>
        <v>0</v>
      </c>
      <c r="E106" s="3">
        <f>ROUND(+'Resp. Thy.'!F101,0)</f>
        <v>0</v>
      </c>
      <c r="F106" s="8">
        <f t="shared" si="3"/>
      </c>
      <c r="G106" s="3">
        <f>ROUND(+'Resp. Thy.'!I201,0)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5.875" style="0" bestFit="1" customWidth="1"/>
    <col min="7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314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11</v>
      </c>
      <c r="E9" s="1" t="s">
        <v>3</v>
      </c>
      <c r="F9" s="1" t="s">
        <v>3</v>
      </c>
      <c r="G9" s="1" t="s">
        <v>11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Thy.'!J5,0)</f>
        <v>641204</v>
      </c>
      <c r="E10" s="3">
        <f>ROUND(+'Resp. Thy.'!F5,0)</f>
        <v>122110</v>
      </c>
      <c r="F10" s="8">
        <f>IF(D10=0,"",IF(E10=0,"",ROUND(D10/E10,2)))</f>
        <v>5.25</v>
      </c>
      <c r="G10" s="3">
        <f>ROUND(+'Resp. Thy.'!J105,0)</f>
        <v>625158</v>
      </c>
      <c r="H10" s="3">
        <f>ROUND(+'Resp. Thy.'!F105,0)</f>
        <v>123993</v>
      </c>
      <c r="I10" s="8">
        <f>IF(G10=0,"",IF(H10=0,"",ROUND(G10/H10,2)))</f>
        <v>5.04</v>
      </c>
      <c r="J10" s="8"/>
      <c r="K10" s="10">
        <f>IF(D10=0,"",IF(E10=0,"",IF(G10=0,"",IF(H10=0,"",ROUND(I10/F10-1,4)))))</f>
        <v>-0.04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Thy.'!J6,0)</f>
        <v>240836</v>
      </c>
      <c r="E11" s="3">
        <f>ROUND(+'Resp. Thy.'!F6,0)</f>
        <v>44280</v>
      </c>
      <c r="F11" s="8">
        <f aca="true" t="shared" si="0" ref="F11:F74">IF(D11=0,"",IF(E11=0,"",ROUND(D11/E11,2)))</f>
        <v>5.44</v>
      </c>
      <c r="G11" s="3">
        <f>ROUND(+'Resp. Thy.'!J106,0)</f>
        <v>254991</v>
      </c>
      <c r="H11" s="3">
        <f>ROUND(+'Resp. Thy.'!F106,0)</f>
        <v>42920</v>
      </c>
      <c r="I11" s="8">
        <f aca="true" t="shared" si="1" ref="I11:I74">IF(G11=0,"",IF(H11=0,"",ROUND(G11/H11,2)))</f>
        <v>5.94</v>
      </c>
      <c r="J11" s="8"/>
      <c r="K11" s="10">
        <f aca="true" t="shared" si="2" ref="K11:K74">IF(D11=0,"",IF(E11=0,"",IF(G11=0,"",IF(H11=0,"",ROUND(I11/F11-1,4)))))</f>
        <v>0.0919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Thy.'!J7,0)</f>
        <v>0</v>
      </c>
      <c r="E12" s="3">
        <f>ROUND(+'Resp. Thy.'!F7,0)</f>
        <v>0</v>
      </c>
      <c r="F12" s="8">
        <f t="shared" si="0"/>
      </c>
      <c r="G12" s="3">
        <f>ROUND(+'Resp. Thy.'!J107,0)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Thy.'!J8,0)</f>
        <v>230343</v>
      </c>
      <c r="E13" s="3">
        <f>ROUND(+'Resp. Thy.'!F8,0)</f>
        <v>21949</v>
      </c>
      <c r="F13" s="8">
        <f t="shared" si="0"/>
        <v>10.49</v>
      </c>
      <c r="G13" s="3">
        <f>ROUND(+'Resp. Thy.'!J108,0)</f>
        <v>249448</v>
      </c>
      <c r="H13" s="3">
        <f>ROUND(+'Resp. Thy.'!F108,0)</f>
        <v>20089</v>
      </c>
      <c r="I13" s="8">
        <f t="shared" si="1"/>
        <v>12.42</v>
      </c>
      <c r="J13" s="8"/>
      <c r="K13" s="10">
        <f t="shared" si="2"/>
        <v>0.184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Thy.'!J9,0)</f>
        <v>1863811</v>
      </c>
      <c r="E14" s="3">
        <f>ROUND(+'Resp. Thy.'!F9,0)</f>
        <v>0</v>
      </c>
      <c r="F14" s="8">
        <f t="shared" si="0"/>
      </c>
      <c r="G14" s="3">
        <f>ROUND(+'Resp. Thy.'!J109,0)</f>
        <v>1964078</v>
      </c>
      <c r="H14" s="3">
        <f>ROUND(+'Resp. Thy.'!F109,0)</f>
        <v>42722</v>
      </c>
      <c r="I14" s="8">
        <f t="shared" si="1"/>
        <v>45.97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Thy.'!J10,0)</f>
        <v>4286</v>
      </c>
      <c r="E15" s="3">
        <f>ROUND(+'Resp. Thy.'!F10,0)</f>
        <v>7473</v>
      </c>
      <c r="F15" s="8">
        <f t="shared" si="0"/>
        <v>0.57</v>
      </c>
      <c r="G15" s="3">
        <f>ROUND(+'Resp. Thy.'!J110,0)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Thy.'!J11,0)</f>
        <v>248</v>
      </c>
      <c r="E16" s="3">
        <f>ROUND(+'Resp. Thy.'!F11,0)</f>
        <v>612</v>
      </c>
      <c r="F16" s="8">
        <f t="shared" si="0"/>
        <v>0.41</v>
      </c>
      <c r="G16" s="3">
        <f>ROUND(+'Resp. Thy.'!J111,0)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Thy.'!J12,0)</f>
        <v>62590</v>
      </c>
      <c r="E17" s="3">
        <f>ROUND(+'Resp. Thy.'!F12,0)</f>
        <v>33434</v>
      </c>
      <c r="F17" s="8">
        <f t="shared" si="0"/>
        <v>1.87</v>
      </c>
      <c r="G17" s="3">
        <f>ROUND(+'Resp. Thy.'!J112,0)</f>
        <v>49020</v>
      </c>
      <c r="H17" s="3">
        <f>ROUND(+'Resp. Thy.'!F112,0)</f>
        <v>28008</v>
      </c>
      <c r="I17" s="8">
        <f t="shared" si="1"/>
        <v>1.75</v>
      </c>
      <c r="J17" s="8"/>
      <c r="K17" s="10">
        <f t="shared" si="2"/>
        <v>-0.0642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Thy.'!J13,0)</f>
        <v>68454</v>
      </c>
      <c r="E18" s="3">
        <f>ROUND(+'Resp. Thy.'!F13,0)</f>
        <v>23431</v>
      </c>
      <c r="F18" s="8">
        <f t="shared" si="0"/>
        <v>2.92</v>
      </c>
      <c r="G18" s="3">
        <f>ROUND(+'Resp. Thy.'!J113,0)</f>
        <v>46815</v>
      </c>
      <c r="H18" s="3">
        <f>ROUND(+'Resp. Thy.'!F113,0)</f>
        <v>24072</v>
      </c>
      <c r="I18" s="8">
        <f t="shared" si="1"/>
        <v>1.94</v>
      </c>
      <c r="J18" s="8"/>
      <c r="K18" s="10">
        <f t="shared" si="2"/>
        <v>-0.3356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Thy.'!J14,0)</f>
        <v>123980</v>
      </c>
      <c r="E19" s="3">
        <f>ROUND(+'Resp. Thy.'!F14,0)</f>
        <v>21452</v>
      </c>
      <c r="F19" s="8">
        <f t="shared" si="0"/>
        <v>5.78</v>
      </c>
      <c r="G19" s="3">
        <f>ROUND(+'Resp. Thy.'!J114,0)</f>
        <v>101885</v>
      </c>
      <c r="H19" s="3">
        <f>ROUND(+'Resp. Thy.'!F114,0)</f>
        <v>19658</v>
      </c>
      <c r="I19" s="8">
        <f t="shared" si="1"/>
        <v>5.18</v>
      </c>
      <c r="J19" s="8"/>
      <c r="K19" s="10">
        <f t="shared" si="2"/>
        <v>-0.1038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Thy.'!J15,0)</f>
        <v>731918</v>
      </c>
      <c r="E20" s="3">
        <f>ROUND(+'Resp. Thy.'!F15,0)</f>
        <v>38470</v>
      </c>
      <c r="F20" s="8">
        <f t="shared" si="0"/>
        <v>19.03</v>
      </c>
      <c r="G20" s="3">
        <f>ROUND(+'Resp. Thy.'!J115,0)</f>
        <v>846053</v>
      </c>
      <c r="H20" s="3">
        <f>ROUND(+'Resp. Thy.'!F115,0)</f>
        <v>40111</v>
      </c>
      <c r="I20" s="8">
        <f t="shared" si="1"/>
        <v>21.09</v>
      </c>
      <c r="J20" s="8"/>
      <c r="K20" s="10">
        <f t="shared" si="2"/>
        <v>0.1083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Thy.'!J16,0)</f>
        <v>411878</v>
      </c>
      <c r="E21" s="3">
        <f>ROUND(+'Resp. Thy.'!F16,0)</f>
        <v>125631</v>
      </c>
      <c r="F21" s="8">
        <f t="shared" si="0"/>
        <v>3.28</v>
      </c>
      <c r="G21" s="3">
        <f>ROUND(+'Resp. Thy.'!J116,0)</f>
        <v>471267</v>
      </c>
      <c r="H21" s="3">
        <f>ROUND(+'Resp. Thy.'!F116,0)</f>
        <v>147710</v>
      </c>
      <c r="I21" s="8">
        <f t="shared" si="1"/>
        <v>3.19</v>
      </c>
      <c r="J21" s="8"/>
      <c r="K21" s="10">
        <f t="shared" si="2"/>
        <v>-0.0274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Thy.'!J17,0)</f>
        <v>13706</v>
      </c>
      <c r="E22" s="3">
        <f>ROUND(+'Resp. Thy.'!F17,0)</f>
        <v>46815</v>
      </c>
      <c r="F22" s="8">
        <f t="shared" si="0"/>
        <v>0.29</v>
      </c>
      <c r="G22" s="3">
        <f>ROUND(+'Resp. Thy.'!J117,0)</f>
        <v>27712</v>
      </c>
      <c r="H22" s="3">
        <f>ROUND(+'Resp. Thy.'!F117,0)</f>
        <v>65384</v>
      </c>
      <c r="I22" s="8">
        <f t="shared" si="1"/>
        <v>0.42</v>
      </c>
      <c r="J22" s="8"/>
      <c r="K22" s="10">
        <f t="shared" si="2"/>
        <v>0.4483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Thy.'!J18,0)</f>
        <v>555460</v>
      </c>
      <c r="E23" s="3">
        <f>ROUND(+'Resp. Thy.'!F18,0)</f>
        <v>53475</v>
      </c>
      <c r="F23" s="8">
        <f t="shared" si="0"/>
        <v>10.39</v>
      </c>
      <c r="G23" s="3">
        <f>ROUND(+'Resp. Thy.'!J118,0)</f>
        <v>593890</v>
      </c>
      <c r="H23" s="3">
        <f>ROUND(+'Resp. Thy.'!F118,0)</f>
        <v>136905</v>
      </c>
      <c r="I23" s="8">
        <f t="shared" si="1"/>
        <v>4.34</v>
      </c>
      <c r="J23" s="8"/>
      <c r="K23" s="10">
        <f t="shared" si="2"/>
        <v>-0.5823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Thy.'!J19,0)</f>
        <v>128692</v>
      </c>
      <c r="E24" s="3">
        <f>ROUND(+'Resp. Thy.'!F19,0)</f>
        <v>11530</v>
      </c>
      <c r="F24" s="8">
        <f t="shared" si="0"/>
        <v>11.16</v>
      </c>
      <c r="G24" s="3">
        <f>ROUND(+'Resp. Thy.'!J119,0)</f>
        <v>146441</v>
      </c>
      <c r="H24" s="3">
        <f>ROUND(+'Resp. Thy.'!F119,0)</f>
        <v>10637</v>
      </c>
      <c r="I24" s="8">
        <f t="shared" si="1"/>
        <v>13.77</v>
      </c>
      <c r="J24" s="8"/>
      <c r="K24" s="10">
        <f t="shared" si="2"/>
        <v>0.2339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Thy.'!J20,0)</f>
        <v>141513</v>
      </c>
      <c r="E25" s="3">
        <f>ROUND(+'Resp. Thy.'!F20,0)</f>
        <v>1037427</v>
      </c>
      <c r="F25" s="8">
        <f t="shared" si="0"/>
        <v>0.14</v>
      </c>
      <c r="G25" s="3">
        <f>ROUND(+'Resp. Thy.'!J120,0)</f>
        <v>164578</v>
      </c>
      <c r="H25" s="3">
        <f>ROUND(+'Resp. Thy.'!F120,0)</f>
        <v>1333486</v>
      </c>
      <c r="I25" s="8">
        <f t="shared" si="1"/>
        <v>0.12</v>
      </c>
      <c r="J25" s="8"/>
      <c r="K25" s="10">
        <f t="shared" si="2"/>
        <v>-0.1429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Thy.'!J21,0)</f>
        <v>59502</v>
      </c>
      <c r="E26" s="3">
        <f>ROUND(+'Resp. Thy.'!F21,0)</f>
        <v>9873</v>
      </c>
      <c r="F26" s="8">
        <f t="shared" si="0"/>
        <v>6.03</v>
      </c>
      <c r="G26" s="3">
        <f>ROUND(+'Resp. Thy.'!J121,0)</f>
        <v>86732</v>
      </c>
      <c r="H26" s="3">
        <f>ROUND(+'Resp. Thy.'!F121,0)</f>
        <v>9687</v>
      </c>
      <c r="I26" s="8">
        <f t="shared" si="1"/>
        <v>8.95</v>
      </c>
      <c r="J26" s="8"/>
      <c r="K26" s="10">
        <f t="shared" si="2"/>
        <v>0.4842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Thy.'!J22,0)</f>
        <v>0</v>
      </c>
      <c r="E27" s="3">
        <f>ROUND(+'Resp. Thy.'!F22,0)</f>
        <v>0</v>
      </c>
      <c r="F27" s="8">
        <f t="shared" si="0"/>
      </c>
      <c r="G27" s="3">
        <f>ROUND(+'Resp. Thy.'!J122,0)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Thy.'!J23,0)</f>
        <v>25806</v>
      </c>
      <c r="E28" s="3">
        <f>ROUND(+'Resp. Thy.'!F23,0)</f>
        <v>3205</v>
      </c>
      <c r="F28" s="8">
        <f t="shared" si="0"/>
        <v>8.05</v>
      </c>
      <c r="G28" s="3">
        <f>ROUND(+'Resp. Thy.'!J123,0)</f>
        <v>36777</v>
      </c>
      <c r="H28" s="3">
        <f>ROUND(+'Resp. Thy.'!F123,0)</f>
        <v>2981</v>
      </c>
      <c r="I28" s="8">
        <f t="shared" si="1"/>
        <v>12.34</v>
      </c>
      <c r="J28" s="8"/>
      <c r="K28" s="10">
        <f t="shared" si="2"/>
        <v>0.5329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Thy.'!J24,0)</f>
        <v>206726</v>
      </c>
      <c r="E29" s="3">
        <f>ROUND(+'Resp. Thy.'!F24,0)</f>
        <v>37763</v>
      </c>
      <c r="F29" s="8">
        <f t="shared" si="0"/>
        <v>5.47</v>
      </c>
      <c r="G29" s="3">
        <f>ROUND(+'Resp. Thy.'!J124,0)</f>
        <v>336598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Thy.'!J25,0)</f>
        <v>0</v>
      </c>
      <c r="E30" s="3">
        <f>ROUND(+'Resp. Thy.'!F25,0)</f>
        <v>0</v>
      </c>
      <c r="F30" s="8">
        <f t="shared" si="0"/>
      </c>
      <c r="G30" s="3">
        <f>ROUND(+'Resp. Thy.'!J125,0)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Thy.'!J26,0)</f>
        <v>30904</v>
      </c>
      <c r="E31" s="3">
        <f>ROUND(+'Resp. Thy.'!F26,0)</f>
        <v>3636</v>
      </c>
      <c r="F31" s="8">
        <f t="shared" si="0"/>
        <v>8.5</v>
      </c>
      <c r="G31" s="3">
        <f>ROUND(+'Resp. Thy.'!J126,0)</f>
        <v>26220</v>
      </c>
      <c r="H31" s="3">
        <f>ROUND(+'Resp. Thy.'!F126,0)</f>
        <v>2208</v>
      </c>
      <c r="I31" s="8">
        <f t="shared" si="1"/>
        <v>11.88</v>
      </c>
      <c r="J31" s="8"/>
      <c r="K31" s="10">
        <f t="shared" si="2"/>
        <v>0.3976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Thy.'!J27,0)</f>
        <v>246400</v>
      </c>
      <c r="E32" s="3">
        <f>ROUND(+'Resp. Thy.'!F27,0)</f>
        <v>43371</v>
      </c>
      <c r="F32" s="8">
        <f t="shared" si="0"/>
        <v>5.68</v>
      </c>
      <c r="G32" s="3">
        <f>ROUND(+'Resp. Thy.'!J127,0)</f>
        <v>241869</v>
      </c>
      <c r="H32" s="3">
        <f>ROUND(+'Resp. Thy.'!F127,0)</f>
        <v>44307</v>
      </c>
      <c r="I32" s="8">
        <f t="shared" si="1"/>
        <v>5.46</v>
      </c>
      <c r="J32" s="8"/>
      <c r="K32" s="10">
        <f t="shared" si="2"/>
        <v>-0.0387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Thy.'!J28,0)</f>
        <v>156952</v>
      </c>
      <c r="E33" s="3">
        <f>ROUND(+'Resp. Thy.'!F28,0)</f>
        <v>15990</v>
      </c>
      <c r="F33" s="8">
        <f t="shared" si="0"/>
        <v>9.82</v>
      </c>
      <c r="G33" s="3">
        <f>ROUND(+'Resp. Thy.'!J128,0)</f>
        <v>183869</v>
      </c>
      <c r="H33" s="3">
        <f>ROUND(+'Resp. Thy.'!F128,0)</f>
        <v>15528</v>
      </c>
      <c r="I33" s="8">
        <f t="shared" si="1"/>
        <v>11.84</v>
      </c>
      <c r="J33" s="8"/>
      <c r="K33" s="10">
        <f t="shared" si="2"/>
        <v>0.2057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Thy.'!J29,0)</f>
        <v>52513</v>
      </c>
      <c r="E34" s="3">
        <f>ROUND(+'Resp. Thy.'!F29,0)</f>
        <v>259038</v>
      </c>
      <c r="F34" s="8">
        <f t="shared" si="0"/>
        <v>0.2</v>
      </c>
      <c r="G34" s="3">
        <f>ROUND(+'Resp. Thy.'!J129,0)</f>
        <v>65165</v>
      </c>
      <c r="H34" s="3">
        <f>ROUND(+'Resp. Thy.'!F129,0)</f>
        <v>285248</v>
      </c>
      <c r="I34" s="8">
        <f t="shared" si="1"/>
        <v>0.23</v>
      </c>
      <c r="J34" s="8"/>
      <c r="K34" s="10">
        <f t="shared" si="2"/>
        <v>0.15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Thy.'!J30,0)</f>
        <v>12825</v>
      </c>
      <c r="E35" s="3">
        <f>ROUND(+'Resp. Thy.'!F30,0)</f>
        <v>0</v>
      </c>
      <c r="F35" s="8">
        <f t="shared" si="0"/>
      </c>
      <c r="G35" s="3">
        <f>ROUND(+'Resp. Thy.'!J130,0)</f>
        <v>7497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Thy.'!J31,0)</f>
        <v>0</v>
      </c>
      <c r="E36" s="3">
        <f>ROUND(+'Resp. Thy.'!F31,0)</f>
        <v>0</v>
      </c>
      <c r="F36" s="8">
        <f t="shared" si="0"/>
      </c>
      <c r="G36" s="3">
        <f>ROUND(+'Resp. Thy.'!J131,0)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Thy.'!J32,0)</f>
        <v>184104</v>
      </c>
      <c r="E37" s="3">
        <f>ROUND(+'Resp. Thy.'!F32,0)</f>
        <v>417564</v>
      </c>
      <c r="F37" s="8">
        <f t="shared" si="0"/>
        <v>0.44</v>
      </c>
      <c r="G37" s="3">
        <f>ROUND(+'Resp. Thy.'!J132,0)</f>
        <v>239045</v>
      </c>
      <c r="H37" s="3">
        <f>ROUND(+'Resp. Thy.'!F132,0)</f>
        <v>423948</v>
      </c>
      <c r="I37" s="8">
        <f t="shared" si="1"/>
        <v>0.56</v>
      </c>
      <c r="J37" s="8"/>
      <c r="K37" s="10">
        <f t="shared" si="2"/>
        <v>0.2727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Thy.'!J33,0)</f>
        <v>2469</v>
      </c>
      <c r="E38" s="3">
        <f>ROUND(+'Resp. Thy.'!F33,0)</f>
        <v>0</v>
      </c>
      <c r="F38" s="8">
        <f t="shared" si="0"/>
      </c>
      <c r="G38" s="3">
        <f>ROUND(+'Resp. Thy.'!J133,0)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Thy.'!J34,0)</f>
        <v>675047</v>
      </c>
      <c r="E39" s="3">
        <f>ROUND(+'Resp. Thy.'!F34,0)</f>
        <v>103356</v>
      </c>
      <c r="F39" s="8">
        <f t="shared" si="0"/>
        <v>6.53</v>
      </c>
      <c r="G39" s="3">
        <f>ROUND(+'Resp. Thy.'!J134,0)</f>
        <v>693414</v>
      </c>
      <c r="H39" s="3">
        <f>ROUND(+'Resp. Thy.'!F134,0)</f>
        <v>113723</v>
      </c>
      <c r="I39" s="8">
        <f t="shared" si="1"/>
        <v>6.1</v>
      </c>
      <c r="J39" s="8"/>
      <c r="K39" s="10">
        <f t="shared" si="2"/>
        <v>-0.0658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Thy.'!J35,0)</f>
        <v>73343</v>
      </c>
      <c r="E40" s="3">
        <f>ROUND(+'Resp. Thy.'!F35,0)</f>
        <v>15943</v>
      </c>
      <c r="F40" s="8">
        <f t="shared" si="0"/>
        <v>4.6</v>
      </c>
      <c r="G40" s="3">
        <f>ROUND(+'Resp. Thy.'!J135,0)</f>
        <v>69133</v>
      </c>
      <c r="H40" s="3">
        <f>ROUND(+'Resp. Thy.'!F135,0)</f>
        <v>15552</v>
      </c>
      <c r="I40" s="8">
        <f t="shared" si="1"/>
        <v>4.45</v>
      </c>
      <c r="J40" s="8"/>
      <c r="K40" s="10">
        <f t="shared" si="2"/>
        <v>-0.0326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Thy.'!J36,0)</f>
        <v>18020</v>
      </c>
      <c r="E41" s="3">
        <f>ROUND(+'Resp. Thy.'!F36,0)</f>
        <v>1091</v>
      </c>
      <c r="F41" s="8">
        <f t="shared" si="0"/>
        <v>16.52</v>
      </c>
      <c r="G41" s="3">
        <f>ROUND(+'Resp. Thy.'!J136,0)</f>
        <v>18965</v>
      </c>
      <c r="H41" s="3">
        <f>ROUND(+'Resp. Thy.'!F136,0)</f>
        <v>763</v>
      </c>
      <c r="I41" s="8">
        <f t="shared" si="1"/>
        <v>24.86</v>
      </c>
      <c r="J41" s="8"/>
      <c r="K41" s="10">
        <f t="shared" si="2"/>
        <v>0.5048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Thy.'!J37,0)</f>
        <v>96434</v>
      </c>
      <c r="E42" s="3">
        <f>ROUND(+'Resp. Thy.'!F37,0)</f>
        <v>52408</v>
      </c>
      <c r="F42" s="8">
        <f t="shared" si="0"/>
        <v>1.84</v>
      </c>
      <c r="G42" s="3">
        <f>ROUND(+'Resp. Thy.'!J137,0)</f>
        <v>128520</v>
      </c>
      <c r="H42" s="3">
        <f>ROUND(+'Resp. Thy.'!F137,0)</f>
        <v>49837</v>
      </c>
      <c r="I42" s="8">
        <f t="shared" si="1"/>
        <v>2.58</v>
      </c>
      <c r="J42" s="8"/>
      <c r="K42" s="10">
        <f t="shared" si="2"/>
        <v>0.4022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Thy.'!J38,0)</f>
        <v>59301</v>
      </c>
      <c r="E43" s="3">
        <f>ROUND(+'Resp. Thy.'!F38,0)</f>
        <v>4808</v>
      </c>
      <c r="F43" s="8">
        <f t="shared" si="0"/>
        <v>12.33</v>
      </c>
      <c r="G43" s="3">
        <f>ROUND(+'Resp. Thy.'!J138,0)</f>
        <v>56212</v>
      </c>
      <c r="H43" s="3">
        <f>ROUND(+'Resp. Thy.'!F138,0)</f>
        <v>4710</v>
      </c>
      <c r="I43" s="8">
        <f t="shared" si="1"/>
        <v>11.93</v>
      </c>
      <c r="J43" s="8"/>
      <c r="K43" s="10">
        <f t="shared" si="2"/>
        <v>-0.0324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Thy.'!J39,0)</f>
        <v>107130</v>
      </c>
      <c r="E44" s="3">
        <f>ROUND(+'Resp. Thy.'!F39,0)</f>
        <v>27248</v>
      </c>
      <c r="F44" s="8">
        <f t="shared" si="0"/>
        <v>3.93</v>
      </c>
      <c r="G44" s="3">
        <f>ROUND(+'Resp. Thy.'!J139,0)</f>
        <v>113873</v>
      </c>
      <c r="H44" s="3">
        <f>ROUND(+'Resp. Thy.'!F139,0)</f>
        <v>26208</v>
      </c>
      <c r="I44" s="8">
        <f t="shared" si="1"/>
        <v>4.34</v>
      </c>
      <c r="J44" s="8"/>
      <c r="K44" s="10">
        <f t="shared" si="2"/>
        <v>0.1043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Thy.'!J40,0)</f>
        <v>26798</v>
      </c>
      <c r="E45" s="3">
        <f>ROUND(+'Resp. Thy.'!F40,0)</f>
        <v>4947</v>
      </c>
      <c r="F45" s="8">
        <f t="shared" si="0"/>
        <v>5.42</v>
      </c>
      <c r="G45" s="3">
        <f>ROUND(+'Resp. Thy.'!J140,0)</f>
        <v>33156</v>
      </c>
      <c r="H45" s="3">
        <f>ROUND(+'Resp. Thy.'!F140,0)</f>
        <v>4526</v>
      </c>
      <c r="I45" s="8">
        <f t="shared" si="1"/>
        <v>7.33</v>
      </c>
      <c r="J45" s="8"/>
      <c r="K45" s="10">
        <f t="shared" si="2"/>
        <v>0.3524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Thy.'!J41,0)</f>
        <v>80611</v>
      </c>
      <c r="E46" s="3">
        <f>ROUND(+'Resp. Thy.'!F41,0)</f>
        <v>26443</v>
      </c>
      <c r="F46" s="8">
        <f t="shared" si="0"/>
        <v>3.05</v>
      </c>
      <c r="G46" s="3">
        <f>ROUND(+'Resp. Thy.'!J141,0)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Thy.'!J42,0)</f>
        <v>4903</v>
      </c>
      <c r="E47" s="3">
        <f>ROUND(+'Resp. Thy.'!F42,0)</f>
        <v>0</v>
      </c>
      <c r="F47" s="8">
        <f t="shared" si="0"/>
      </c>
      <c r="G47" s="3">
        <f>ROUND(+'Resp. Thy.'!J142,0)</f>
        <v>6704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Thy.'!J43,0)</f>
        <v>34481</v>
      </c>
      <c r="E48" s="3">
        <f>ROUND(+'Resp. Thy.'!F43,0)</f>
        <v>3119</v>
      </c>
      <c r="F48" s="8">
        <f t="shared" si="0"/>
        <v>11.06</v>
      </c>
      <c r="G48" s="3">
        <f>ROUND(+'Resp. Thy.'!J143,0)</f>
        <v>34964</v>
      </c>
      <c r="H48" s="3">
        <f>ROUND(+'Resp. Thy.'!F143,0)</f>
        <v>2843</v>
      </c>
      <c r="I48" s="8">
        <f t="shared" si="1"/>
        <v>12.3</v>
      </c>
      <c r="J48" s="8"/>
      <c r="K48" s="10">
        <f t="shared" si="2"/>
        <v>0.1121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Thy.'!J44,0)</f>
        <v>181398</v>
      </c>
      <c r="E49" s="3">
        <f>ROUND(+'Resp. Thy.'!F44,0)</f>
        <v>0</v>
      </c>
      <c r="F49" s="8">
        <f t="shared" si="0"/>
      </c>
      <c r="G49" s="3">
        <f>ROUND(+'Resp. Thy.'!J144,0)</f>
        <v>167780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Thy.'!J45,0)</f>
        <v>1200256</v>
      </c>
      <c r="E50" s="3">
        <f>ROUND(+'Resp. Thy.'!F45,0)</f>
        <v>57174</v>
      </c>
      <c r="F50" s="8">
        <f t="shared" si="0"/>
        <v>20.99</v>
      </c>
      <c r="G50" s="3">
        <f>ROUND(+'Resp. Thy.'!J145,0)</f>
        <v>1722822</v>
      </c>
      <c r="H50" s="3">
        <f>ROUND(+'Resp. Thy.'!F145,0)</f>
        <v>49282</v>
      </c>
      <c r="I50" s="8">
        <f t="shared" si="1"/>
        <v>34.96</v>
      </c>
      <c r="J50" s="8"/>
      <c r="K50" s="10">
        <f t="shared" si="2"/>
        <v>0.6656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Thy.'!J46,0)</f>
        <v>0</v>
      </c>
      <c r="E51" s="3">
        <f>ROUND(+'Resp. Thy.'!F46,0)</f>
        <v>0</v>
      </c>
      <c r="F51" s="8">
        <f t="shared" si="0"/>
      </c>
      <c r="G51" s="3">
        <f>ROUND(+'Resp. Thy.'!J146,0)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Thy.'!J47,0)</f>
        <v>160161</v>
      </c>
      <c r="E52" s="3">
        <f>ROUND(+'Resp. Thy.'!F47,0)</f>
        <v>12827</v>
      </c>
      <c r="F52" s="8">
        <f t="shared" si="0"/>
        <v>12.49</v>
      </c>
      <c r="G52" s="3">
        <f>ROUND(+'Resp. Thy.'!J147,0)</f>
        <v>202268</v>
      </c>
      <c r="H52" s="3">
        <f>ROUND(+'Resp. Thy.'!F147,0)</f>
        <v>15099</v>
      </c>
      <c r="I52" s="8">
        <f t="shared" si="1"/>
        <v>13.4</v>
      </c>
      <c r="J52" s="8"/>
      <c r="K52" s="10">
        <f t="shared" si="2"/>
        <v>0.0729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Thy.'!J48,0)</f>
        <v>259340</v>
      </c>
      <c r="E53" s="3">
        <f>ROUND(+'Resp. Thy.'!F48,0)</f>
        <v>0</v>
      </c>
      <c r="F53" s="8">
        <f t="shared" si="0"/>
      </c>
      <c r="G53" s="3">
        <f>ROUND(+'Resp. Thy.'!J148,0)</f>
        <v>281279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Thy.'!J49,0)</f>
        <v>160182</v>
      </c>
      <c r="E54" s="3">
        <f>ROUND(+'Resp. Thy.'!F49,0)</f>
        <v>74112</v>
      </c>
      <c r="F54" s="8">
        <f t="shared" si="0"/>
        <v>2.16</v>
      </c>
      <c r="G54" s="3">
        <f>ROUND(+'Resp. Thy.'!J149,0)</f>
        <v>127652</v>
      </c>
      <c r="H54" s="3">
        <f>ROUND(+'Resp. Thy.'!F149,0)</f>
        <v>77447</v>
      </c>
      <c r="I54" s="8">
        <f t="shared" si="1"/>
        <v>1.65</v>
      </c>
      <c r="J54" s="8"/>
      <c r="K54" s="10">
        <f t="shared" si="2"/>
        <v>-0.2361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Thy.'!J50,0)</f>
        <v>61347</v>
      </c>
      <c r="E55" s="3">
        <f>ROUND(+'Resp. Thy.'!F50,0)</f>
        <v>7775</v>
      </c>
      <c r="F55" s="8">
        <f t="shared" si="0"/>
        <v>7.89</v>
      </c>
      <c r="G55" s="3">
        <f>ROUND(+'Resp. Thy.'!J150,0)</f>
        <v>68786</v>
      </c>
      <c r="H55" s="3">
        <f>ROUND(+'Resp. Thy.'!F150,0)</f>
        <v>9332</v>
      </c>
      <c r="I55" s="8">
        <f t="shared" si="1"/>
        <v>7.37</v>
      </c>
      <c r="J55" s="8"/>
      <c r="K55" s="10">
        <f t="shared" si="2"/>
        <v>-0.0659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Thy.'!J51,0)</f>
        <v>13240</v>
      </c>
      <c r="E56" s="3">
        <f>ROUND(+'Resp. Thy.'!F51,0)</f>
        <v>21758</v>
      </c>
      <c r="F56" s="8">
        <f t="shared" si="0"/>
        <v>0.61</v>
      </c>
      <c r="G56" s="3">
        <f>ROUND(+'Resp. Thy.'!J151,0)</f>
        <v>16237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Thy.'!J52,0)</f>
        <v>130440</v>
      </c>
      <c r="E57" s="3">
        <f>ROUND(+'Resp. Thy.'!F52,0)</f>
        <v>17992</v>
      </c>
      <c r="F57" s="8">
        <f t="shared" si="0"/>
        <v>7.25</v>
      </c>
      <c r="G57" s="3">
        <f>ROUND(+'Resp. Thy.'!J152,0)</f>
        <v>154435</v>
      </c>
      <c r="H57" s="3">
        <f>ROUND(+'Resp. Thy.'!F152,0)</f>
        <v>18065</v>
      </c>
      <c r="I57" s="8">
        <f t="shared" si="1"/>
        <v>8.55</v>
      </c>
      <c r="J57" s="8"/>
      <c r="K57" s="10">
        <f t="shared" si="2"/>
        <v>0.1793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Thy.'!J53,0)</f>
        <v>431617</v>
      </c>
      <c r="E58" s="3">
        <f>ROUND(+'Resp. Thy.'!F53,0)</f>
        <v>2700043</v>
      </c>
      <c r="F58" s="8">
        <f t="shared" si="0"/>
        <v>0.16</v>
      </c>
      <c r="G58" s="3">
        <f>ROUND(+'Resp. Thy.'!J153,0)</f>
        <v>443908</v>
      </c>
      <c r="H58" s="3">
        <f>ROUND(+'Resp. Thy.'!F153,0)</f>
        <v>2740260</v>
      </c>
      <c r="I58" s="8">
        <f t="shared" si="1"/>
        <v>0.16</v>
      </c>
      <c r="J58" s="8"/>
      <c r="K58" s="10">
        <f t="shared" si="2"/>
        <v>0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Thy.'!J54,0)</f>
        <v>28695</v>
      </c>
      <c r="E59" s="3">
        <f>ROUND(+'Resp. Thy.'!F54,0)</f>
        <v>42086</v>
      </c>
      <c r="F59" s="8">
        <f t="shared" si="0"/>
        <v>0.68</v>
      </c>
      <c r="G59" s="3">
        <f>ROUND(+'Resp. Thy.'!J154,0)</f>
        <v>66052</v>
      </c>
      <c r="H59" s="3">
        <f>ROUND(+'Resp. Thy.'!F154,0)</f>
        <v>2565</v>
      </c>
      <c r="I59" s="8">
        <f t="shared" si="1"/>
        <v>25.75</v>
      </c>
      <c r="J59" s="8"/>
      <c r="K59" s="10">
        <f t="shared" si="2"/>
        <v>36.8676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Thy.'!J55,0)</f>
        <v>18363</v>
      </c>
      <c r="E60" s="3">
        <f>ROUND(+'Resp. Thy.'!F55,0)</f>
        <v>8735</v>
      </c>
      <c r="F60" s="8">
        <f t="shared" si="0"/>
        <v>2.1</v>
      </c>
      <c r="G60" s="3">
        <f>ROUND(+'Resp. Thy.'!J155,0)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Thy.'!J56,0)</f>
        <v>395925</v>
      </c>
      <c r="E61" s="3">
        <f>ROUND(+'Resp. Thy.'!F56,0)</f>
        <v>147203</v>
      </c>
      <c r="F61" s="8">
        <f t="shared" si="0"/>
        <v>2.69</v>
      </c>
      <c r="G61" s="3">
        <f>ROUND(+'Resp. Thy.'!J156,0)</f>
        <v>405972</v>
      </c>
      <c r="H61" s="3">
        <f>ROUND(+'Resp. Thy.'!F156,0)</f>
        <v>148898</v>
      </c>
      <c r="I61" s="8">
        <f t="shared" si="1"/>
        <v>2.73</v>
      </c>
      <c r="J61" s="8"/>
      <c r="K61" s="10">
        <f t="shared" si="2"/>
        <v>0.0149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Thy.'!J57,0)</f>
        <v>321769</v>
      </c>
      <c r="E62" s="3">
        <f>ROUND(+'Resp. Thy.'!F57,0)</f>
        <v>87437</v>
      </c>
      <c r="F62" s="8">
        <f t="shared" si="0"/>
        <v>3.68</v>
      </c>
      <c r="G62" s="3">
        <f>ROUND(+'Resp. Thy.'!J157,0)</f>
        <v>351239</v>
      </c>
      <c r="H62" s="3">
        <f>ROUND(+'Resp. Thy.'!F157,0)</f>
        <v>87594</v>
      </c>
      <c r="I62" s="8">
        <f t="shared" si="1"/>
        <v>4.01</v>
      </c>
      <c r="J62" s="8"/>
      <c r="K62" s="10">
        <f t="shared" si="2"/>
        <v>0.0897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Thy.'!J58,0)</f>
        <v>27349</v>
      </c>
      <c r="E63" s="3">
        <f>ROUND(+'Resp. Thy.'!F58,0)</f>
        <v>7894</v>
      </c>
      <c r="F63" s="8">
        <f t="shared" si="0"/>
        <v>3.46</v>
      </c>
      <c r="G63" s="3">
        <f>ROUND(+'Resp. Thy.'!J158,0)</f>
        <v>21035</v>
      </c>
      <c r="H63" s="3">
        <f>ROUND(+'Resp. Thy.'!F158,0)</f>
        <v>7443</v>
      </c>
      <c r="I63" s="8">
        <f t="shared" si="1"/>
        <v>2.83</v>
      </c>
      <c r="J63" s="8"/>
      <c r="K63" s="10">
        <f t="shared" si="2"/>
        <v>-0.1821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Thy.'!J59,0)</f>
        <v>113333</v>
      </c>
      <c r="E64" s="3">
        <f>ROUND(+'Resp. Thy.'!F59,0)</f>
        <v>245394</v>
      </c>
      <c r="F64" s="8">
        <f t="shared" si="0"/>
        <v>0.46</v>
      </c>
      <c r="G64" s="3">
        <f>ROUND(+'Resp. Thy.'!J159,0)</f>
        <v>95531</v>
      </c>
      <c r="H64" s="3">
        <f>ROUND(+'Resp. Thy.'!F159,0)</f>
        <v>200717</v>
      </c>
      <c r="I64" s="8">
        <f t="shared" si="1"/>
        <v>0.48</v>
      </c>
      <c r="J64" s="8"/>
      <c r="K64" s="10">
        <f t="shared" si="2"/>
        <v>0.0435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Thy.'!J60,0)</f>
        <v>8485</v>
      </c>
      <c r="E65" s="3">
        <f>ROUND(+'Resp. Thy.'!F60,0)</f>
        <v>34</v>
      </c>
      <c r="F65" s="8">
        <f t="shared" si="0"/>
        <v>249.56</v>
      </c>
      <c r="G65" s="3">
        <f>ROUND(+'Resp. Thy.'!J160,0)</f>
        <v>10443</v>
      </c>
      <c r="H65" s="3">
        <f>ROUND(+'Resp. Thy.'!F160,0)</f>
        <v>34</v>
      </c>
      <c r="I65" s="8">
        <f t="shared" si="1"/>
        <v>307.15</v>
      </c>
      <c r="J65" s="8"/>
      <c r="K65" s="10">
        <f t="shared" si="2"/>
        <v>0.2308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Thy.'!J61,0)</f>
        <v>81811</v>
      </c>
      <c r="E66" s="3">
        <f>ROUND(+'Resp. Thy.'!F61,0)</f>
        <v>10100</v>
      </c>
      <c r="F66" s="8">
        <f t="shared" si="0"/>
        <v>8.1</v>
      </c>
      <c r="G66" s="3">
        <f>ROUND(+'Resp. Thy.'!J161,0)</f>
        <v>90419</v>
      </c>
      <c r="H66" s="3">
        <f>ROUND(+'Resp. Thy.'!F161,0)</f>
        <v>10147</v>
      </c>
      <c r="I66" s="8">
        <f t="shared" si="1"/>
        <v>8.91</v>
      </c>
      <c r="J66" s="8"/>
      <c r="K66" s="10">
        <f t="shared" si="2"/>
        <v>0.1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Thy.'!J62,0)</f>
        <v>51864</v>
      </c>
      <c r="E67" s="3">
        <f>ROUND(+'Resp. Thy.'!F62,0)</f>
        <v>22283</v>
      </c>
      <c r="F67" s="8">
        <f t="shared" si="0"/>
        <v>2.33</v>
      </c>
      <c r="G67" s="3">
        <f>ROUND(+'Resp. Thy.'!J162,0)</f>
        <v>56469</v>
      </c>
      <c r="H67" s="3">
        <f>ROUND(+'Resp. Thy.'!F162,0)</f>
        <v>37985</v>
      </c>
      <c r="I67" s="8">
        <f t="shared" si="1"/>
        <v>1.49</v>
      </c>
      <c r="J67" s="8"/>
      <c r="K67" s="10">
        <f t="shared" si="2"/>
        <v>-0.3605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Thy.'!J63,0)</f>
        <v>372071</v>
      </c>
      <c r="E68" s="3">
        <f>ROUND(+'Resp. Thy.'!F63,0)</f>
        <v>44744</v>
      </c>
      <c r="F68" s="8">
        <f t="shared" si="0"/>
        <v>8.32</v>
      </c>
      <c r="G68" s="3">
        <f>ROUND(+'Resp. Thy.'!J163,0)</f>
        <v>301491</v>
      </c>
      <c r="H68" s="3">
        <f>ROUND(+'Resp. Thy.'!F163,0)</f>
        <v>47163</v>
      </c>
      <c r="I68" s="8">
        <f t="shared" si="1"/>
        <v>6.39</v>
      </c>
      <c r="J68" s="8"/>
      <c r="K68" s="10">
        <f t="shared" si="2"/>
        <v>-0.232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Thy.'!J64,0)</f>
        <v>20990</v>
      </c>
      <c r="E69" s="3">
        <f>ROUND(+'Resp. Thy.'!F64,0)</f>
        <v>4066</v>
      </c>
      <c r="F69" s="8">
        <f t="shared" si="0"/>
        <v>5.16</v>
      </c>
      <c r="G69" s="3">
        <f>ROUND(+'Resp. Thy.'!J164,0)</f>
        <v>23280</v>
      </c>
      <c r="H69" s="3">
        <f>ROUND(+'Resp. Thy.'!F164,0)</f>
        <v>4402</v>
      </c>
      <c r="I69" s="8">
        <f t="shared" si="1"/>
        <v>5.29</v>
      </c>
      <c r="J69" s="8"/>
      <c r="K69" s="10">
        <f t="shared" si="2"/>
        <v>0.0252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Thy.'!J65,0)</f>
        <v>23779</v>
      </c>
      <c r="E70" s="3">
        <f>ROUND(+'Resp. Thy.'!F65,0)</f>
        <v>0</v>
      </c>
      <c r="F70" s="8">
        <f t="shared" si="0"/>
      </c>
      <c r="G70" s="3">
        <f>ROUND(+'Resp. Thy.'!J165,0)</f>
        <v>20151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Thy.'!J66,0)</f>
        <v>0</v>
      </c>
      <c r="E71" s="3">
        <f>ROUND(+'Resp. Thy.'!F66,0)</f>
        <v>350</v>
      </c>
      <c r="F71" s="8">
        <f t="shared" si="0"/>
      </c>
      <c r="G71" s="3">
        <f>ROUND(+'Resp. Thy.'!J166,0)</f>
        <v>0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Thy.'!J67,0)</f>
        <v>249070</v>
      </c>
      <c r="E72" s="3">
        <f>ROUND(+'Resp. Thy.'!F67,0)</f>
        <v>100750</v>
      </c>
      <c r="F72" s="8">
        <f t="shared" si="0"/>
        <v>2.47</v>
      </c>
      <c r="G72" s="3">
        <f>ROUND(+'Resp. Thy.'!J167,0)</f>
        <v>282607</v>
      </c>
      <c r="H72" s="3">
        <f>ROUND(+'Resp. Thy.'!F167,0)</f>
        <v>127119</v>
      </c>
      <c r="I72" s="8">
        <f t="shared" si="1"/>
        <v>2.22</v>
      </c>
      <c r="J72" s="8"/>
      <c r="K72" s="10">
        <f t="shared" si="2"/>
        <v>-0.1012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Thy.'!J68,0)</f>
        <v>209966</v>
      </c>
      <c r="E73" s="3">
        <f>ROUND(+'Resp. Thy.'!F68,0)</f>
        <v>40666</v>
      </c>
      <c r="F73" s="8">
        <f t="shared" si="0"/>
        <v>5.16</v>
      </c>
      <c r="G73" s="3">
        <f>ROUND(+'Resp. Thy.'!J168,0)</f>
        <v>343842</v>
      </c>
      <c r="H73" s="3">
        <f>ROUND(+'Resp. Thy.'!F168,0)</f>
        <v>46247</v>
      </c>
      <c r="I73" s="8">
        <f t="shared" si="1"/>
        <v>7.43</v>
      </c>
      <c r="J73" s="8"/>
      <c r="K73" s="10">
        <f t="shared" si="2"/>
        <v>0.4399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Thy.'!J69,0)</f>
        <v>1197115</v>
      </c>
      <c r="E74" s="3">
        <f>ROUND(+'Resp. Thy.'!F69,0)</f>
        <v>323962</v>
      </c>
      <c r="F74" s="8">
        <f t="shared" si="0"/>
        <v>3.7</v>
      </c>
      <c r="G74" s="3">
        <f>ROUND(+'Resp. Thy.'!J169,0)</f>
        <v>1369580</v>
      </c>
      <c r="H74" s="3">
        <f>ROUND(+'Resp. Thy.'!F169,0)</f>
        <v>654872</v>
      </c>
      <c r="I74" s="8">
        <f t="shared" si="1"/>
        <v>2.09</v>
      </c>
      <c r="J74" s="8"/>
      <c r="K74" s="10">
        <f t="shared" si="2"/>
        <v>-0.4351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Thy.'!J70,0)</f>
        <v>338976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ROUND(+'Resp. Thy.'!J170,0)</f>
        <v>337974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Thy.'!J71,0)</f>
        <v>36870</v>
      </c>
      <c r="E76" s="3">
        <f>ROUND(+'Resp. Thy.'!F71,0)</f>
        <v>1150</v>
      </c>
      <c r="F76" s="8">
        <f t="shared" si="3"/>
        <v>32.06</v>
      </c>
      <c r="G76" s="3">
        <f>ROUND(+'Resp. Thy.'!J171,0)</f>
        <v>42625</v>
      </c>
      <c r="H76" s="3">
        <f>ROUND(+'Resp. Thy.'!F171,0)</f>
        <v>831</v>
      </c>
      <c r="I76" s="8">
        <f t="shared" si="4"/>
        <v>51.29</v>
      </c>
      <c r="J76" s="8"/>
      <c r="K76" s="10">
        <f t="shared" si="5"/>
        <v>0.5998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Thy.'!J72,0)</f>
        <v>15165</v>
      </c>
      <c r="E77" s="3">
        <f>ROUND(+'Resp. Thy.'!F72,0)</f>
        <v>9605</v>
      </c>
      <c r="F77" s="8">
        <f t="shared" si="3"/>
        <v>1.58</v>
      </c>
      <c r="G77" s="3">
        <f>ROUND(+'Resp. Thy.'!J172,0)</f>
        <v>11233</v>
      </c>
      <c r="H77" s="3">
        <f>ROUND(+'Resp. Thy.'!F172,0)</f>
        <v>4775</v>
      </c>
      <c r="I77" s="8">
        <f t="shared" si="4"/>
        <v>2.35</v>
      </c>
      <c r="J77" s="8"/>
      <c r="K77" s="10">
        <f t="shared" si="5"/>
        <v>0.4873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Thy.'!J73,0)</f>
        <v>313282</v>
      </c>
      <c r="E78" s="3">
        <f>ROUND(+'Resp. Thy.'!F73,0)</f>
        <v>38199</v>
      </c>
      <c r="F78" s="8">
        <f t="shared" si="3"/>
        <v>8.2</v>
      </c>
      <c r="G78" s="3">
        <f>ROUND(+'Resp. Thy.'!J173,0)</f>
        <v>270506</v>
      </c>
      <c r="H78" s="3">
        <f>ROUND(+'Resp. Thy.'!F173,0)</f>
        <v>36984</v>
      </c>
      <c r="I78" s="8">
        <f t="shared" si="4"/>
        <v>7.31</v>
      </c>
      <c r="J78" s="8"/>
      <c r="K78" s="10">
        <f t="shared" si="5"/>
        <v>-0.1085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Thy.'!J74,0)</f>
        <v>5094</v>
      </c>
      <c r="E79" s="3">
        <f>ROUND(+'Resp. Thy.'!F74,0)</f>
        <v>3380</v>
      </c>
      <c r="F79" s="8">
        <f t="shared" si="3"/>
        <v>1.51</v>
      </c>
      <c r="G79" s="3">
        <f>ROUND(+'Resp. Thy.'!J174,0)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Thy.'!J75,0)</f>
        <v>303975</v>
      </c>
      <c r="E80" s="3">
        <f>ROUND(+'Resp. Thy.'!F75,0)</f>
        <v>878193</v>
      </c>
      <c r="F80" s="8">
        <f t="shared" si="3"/>
        <v>0.35</v>
      </c>
      <c r="G80" s="3">
        <f>ROUND(+'Resp. Thy.'!J175,0)</f>
        <v>392575</v>
      </c>
      <c r="H80" s="3">
        <f>ROUND(+'Resp. Thy.'!F175,0)</f>
        <v>83354</v>
      </c>
      <c r="I80" s="8">
        <f t="shared" si="4"/>
        <v>4.71</v>
      </c>
      <c r="J80" s="8"/>
      <c r="K80" s="10">
        <f t="shared" si="5"/>
        <v>12.4571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Thy.'!J76,0)</f>
        <v>27669</v>
      </c>
      <c r="E81" s="3">
        <f>ROUND(+'Resp. Thy.'!F76,0)</f>
        <v>19630</v>
      </c>
      <c r="F81" s="8">
        <f t="shared" si="3"/>
        <v>1.41</v>
      </c>
      <c r="G81" s="3">
        <f>ROUND(+'Resp. Thy.'!J176,0)</f>
        <v>30762</v>
      </c>
      <c r="H81" s="3">
        <f>ROUND(+'Resp. Thy.'!F176,0)</f>
        <v>17964</v>
      </c>
      <c r="I81" s="8">
        <f t="shared" si="4"/>
        <v>1.71</v>
      </c>
      <c r="J81" s="8"/>
      <c r="K81" s="10">
        <f t="shared" si="5"/>
        <v>0.2128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Thy.'!J77,0)</f>
        <v>10674</v>
      </c>
      <c r="E82" s="3">
        <f>ROUND(+'Resp. Thy.'!F77,0)</f>
        <v>0</v>
      </c>
      <c r="F82" s="8">
        <f t="shared" si="3"/>
      </c>
      <c r="G82" s="3">
        <f>ROUND(+'Resp. Thy.'!J177,0)</f>
        <v>5062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Thy.'!J78,0)</f>
        <v>248982</v>
      </c>
      <c r="E83" s="3">
        <f>ROUND(+'Resp. Thy.'!F78,0)</f>
        <v>232856</v>
      </c>
      <c r="F83" s="8">
        <f t="shared" si="3"/>
        <v>1.07</v>
      </c>
      <c r="G83" s="3">
        <f>ROUND(+'Resp. Thy.'!J178,0)</f>
        <v>264675</v>
      </c>
      <c r="H83" s="3">
        <f>ROUND(+'Resp. Thy.'!F178,0)</f>
        <v>234677</v>
      </c>
      <c r="I83" s="8">
        <f t="shared" si="4"/>
        <v>1.13</v>
      </c>
      <c r="J83" s="8"/>
      <c r="K83" s="10">
        <f t="shared" si="5"/>
        <v>0.0561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Thy.'!J79,0)</f>
        <v>356389</v>
      </c>
      <c r="E84" s="3">
        <f>ROUND(+'Resp. Thy.'!F79,0)</f>
        <v>685971</v>
      </c>
      <c r="F84" s="8">
        <f t="shared" si="3"/>
        <v>0.52</v>
      </c>
      <c r="G84" s="3">
        <f>ROUND(+'Resp. Thy.'!J179,0)</f>
        <v>357784</v>
      </c>
      <c r="H84" s="3">
        <f>ROUND(+'Resp. Thy.'!F179,0)</f>
        <v>737921</v>
      </c>
      <c r="I84" s="8">
        <f t="shared" si="4"/>
        <v>0.48</v>
      </c>
      <c r="J84" s="8"/>
      <c r="K84" s="10">
        <f t="shared" si="5"/>
        <v>-0.0769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Thy.'!J80,0)</f>
        <v>242</v>
      </c>
      <c r="E85" s="3">
        <f>ROUND(+'Resp. Thy.'!F80,0)</f>
        <v>65</v>
      </c>
      <c r="F85" s="8">
        <f t="shared" si="3"/>
        <v>3.72</v>
      </c>
      <c r="G85" s="3">
        <f>ROUND(+'Resp. Thy.'!J180,0)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Thy.'!J81,0)</f>
        <v>69285</v>
      </c>
      <c r="E86" s="3">
        <f>ROUND(+'Resp. Thy.'!F81,0)</f>
        <v>11567</v>
      </c>
      <c r="F86" s="8">
        <f t="shared" si="3"/>
        <v>5.99</v>
      </c>
      <c r="G86" s="3">
        <f>ROUND(+'Resp. Thy.'!J181,0)</f>
        <v>101615</v>
      </c>
      <c r="H86" s="3">
        <f>ROUND(+'Resp. Thy.'!F181,0)</f>
        <v>58043</v>
      </c>
      <c r="I86" s="8">
        <f t="shared" si="4"/>
        <v>1.75</v>
      </c>
      <c r="J86" s="8"/>
      <c r="K86" s="10">
        <f t="shared" si="5"/>
        <v>-0.7078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Thy.'!J82,0)</f>
        <v>193954</v>
      </c>
      <c r="E87" s="3">
        <f>ROUND(+'Resp. Thy.'!F82,0)</f>
        <v>823464</v>
      </c>
      <c r="F87" s="8">
        <f t="shared" si="3"/>
        <v>0.24</v>
      </c>
      <c r="G87" s="3">
        <f>ROUND(+'Resp. Thy.'!J182,0)</f>
        <v>193831</v>
      </c>
      <c r="H87" s="3">
        <f>ROUND(+'Resp. Thy.'!F182,0)</f>
        <v>31142</v>
      </c>
      <c r="I87" s="8">
        <f t="shared" si="4"/>
        <v>6.22</v>
      </c>
      <c r="J87" s="8"/>
      <c r="K87" s="10">
        <f t="shared" si="5"/>
        <v>24.9167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Thy.'!J83,0)</f>
        <v>1548</v>
      </c>
      <c r="E88" s="3">
        <f>ROUND(+'Resp. Thy.'!F83,0)</f>
        <v>508</v>
      </c>
      <c r="F88" s="8">
        <f t="shared" si="3"/>
        <v>3.05</v>
      </c>
      <c r="G88" s="3">
        <f>ROUND(+'Resp. Thy.'!J183,0)</f>
        <v>2979</v>
      </c>
      <c r="H88" s="3">
        <f>ROUND(+'Resp. Thy.'!F183,0)</f>
        <v>656</v>
      </c>
      <c r="I88" s="8">
        <f t="shared" si="4"/>
        <v>4.54</v>
      </c>
      <c r="J88" s="8"/>
      <c r="K88" s="10">
        <f t="shared" si="5"/>
        <v>0.4885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Thy.'!J84,0)</f>
        <v>151191</v>
      </c>
      <c r="E89" s="3">
        <f>ROUND(+'Resp. Thy.'!F84,0)</f>
        <v>132129</v>
      </c>
      <c r="F89" s="8">
        <f t="shared" si="3"/>
        <v>1.14</v>
      </c>
      <c r="G89" s="3">
        <f>ROUND(+'Resp. Thy.'!J184,0)</f>
        <v>190271</v>
      </c>
      <c r="H89" s="3">
        <f>ROUND(+'Resp. Thy.'!F184,0)</f>
        <v>146025</v>
      </c>
      <c r="I89" s="8">
        <f t="shared" si="4"/>
        <v>1.3</v>
      </c>
      <c r="J89" s="8"/>
      <c r="K89" s="10">
        <f t="shared" si="5"/>
        <v>0.1404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Thy.'!J85,0)</f>
        <v>35971</v>
      </c>
      <c r="E90" s="3">
        <f>ROUND(+'Resp. Thy.'!F85,0)</f>
        <v>16304</v>
      </c>
      <c r="F90" s="8">
        <f t="shared" si="3"/>
        <v>2.21</v>
      </c>
      <c r="G90" s="3">
        <f>ROUND(+'Resp. Thy.'!J185,0)</f>
        <v>36916</v>
      </c>
      <c r="H90" s="3">
        <f>ROUND(+'Resp. Thy.'!F185,0)</f>
        <v>15889</v>
      </c>
      <c r="I90" s="8">
        <f t="shared" si="4"/>
        <v>2.32</v>
      </c>
      <c r="J90" s="8"/>
      <c r="K90" s="10">
        <f t="shared" si="5"/>
        <v>0.0498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Thy.'!J86,0)</f>
        <v>34724</v>
      </c>
      <c r="E91" s="3">
        <f>ROUND(+'Resp. Thy.'!F86,0)</f>
        <v>16048</v>
      </c>
      <c r="F91" s="8">
        <f t="shared" si="3"/>
        <v>2.16</v>
      </c>
      <c r="G91" s="3">
        <f>ROUND(+'Resp. Thy.'!J186,0)</f>
        <v>34242</v>
      </c>
      <c r="H91" s="3">
        <f>ROUND(+'Resp. Thy.'!F186,0)</f>
        <v>17440</v>
      </c>
      <c r="I91" s="8">
        <f t="shared" si="4"/>
        <v>1.96</v>
      </c>
      <c r="J91" s="8"/>
      <c r="K91" s="10">
        <f t="shared" si="5"/>
        <v>-0.0926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Thy.'!J87,0)</f>
        <v>0</v>
      </c>
      <c r="E92" s="3">
        <f>ROUND(+'Resp. Thy.'!F87,0)</f>
        <v>0</v>
      </c>
      <c r="F92" s="8">
        <f t="shared" si="3"/>
      </c>
      <c r="G92" s="3">
        <f>ROUND(+'Resp. Thy.'!J187,0)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Thy.'!J88,0)</f>
        <v>35204</v>
      </c>
      <c r="E93" s="3">
        <f>ROUND(+'Resp. Thy.'!F88,0)</f>
        <v>22204</v>
      </c>
      <c r="F93" s="8">
        <f t="shared" si="3"/>
        <v>1.59</v>
      </c>
      <c r="G93" s="3">
        <f>ROUND(+'Resp. Thy.'!J188,0)</f>
        <v>34639</v>
      </c>
      <c r="H93" s="3">
        <f>ROUND(+'Resp. Thy.'!F188,0)</f>
        <v>19590</v>
      </c>
      <c r="I93" s="8">
        <f t="shared" si="4"/>
        <v>1.77</v>
      </c>
      <c r="J93" s="8"/>
      <c r="K93" s="10">
        <f t="shared" si="5"/>
        <v>0.1132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Thy.'!J89,0)</f>
        <v>56526</v>
      </c>
      <c r="E94" s="3">
        <f>ROUND(+'Resp. Thy.'!F89,0)</f>
        <v>22938</v>
      </c>
      <c r="F94" s="8">
        <f t="shared" si="3"/>
        <v>2.46</v>
      </c>
      <c r="G94" s="3">
        <f>ROUND(+'Resp. Thy.'!J189,0)</f>
        <v>58141</v>
      </c>
      <c r="H94" s="3">
        <f>ROUND(+'Resp. Thy.'!F189,0)</f>
        <v>23070</v>
      </c>
      <c r="I94" s="8">
        <f t="shared" si="4"/>
        <v>2.52</v>
      </c>
      <c r="J94" s="8"/>
      <c r="K94" s="10">
        <f t="shared" si="5"/>
        <v>0.0244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Thy.'!J90,0)</f>
        <v>14665</v>
      </c>
      <c r="E95" s="3">
        <f>ROUND(+'Resp. Thy.'!F90,0)</f>
        <v>22898</v>
      </c>
      <c r="F95" s="8">
        <f t="shared" si="3"/>
        <v>0.64</v>
      </c>
      <c r="G95" s="3">
        <f>ROUND(+'Resp. Thy.'!J190,0)</f>
        <v>27680</v>
      </c>
      <c r="H95" s="3">
        <f>ROUND(+'Resp. Thy.'!F190,0)</f>
        <v>21970</v>
      </c>
      <c r="I95" s="8">
        <f t="shared" si="4"/>
        <v>1.26</v>
      </c>
      <c r="J95" s="8"/>
      <c r="K95" s="10">
        <f t="shared" si="5"/>
        <v>0.9688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Thy.'!J91,0)</f>
        <v>137036</v>
      </c>
      <c r="E96" s="3">
        <f>ROUND(+'Resp. Thy.'!F91,0)</f>
        <v>60879</v>
      </c>
      <c r="F96" s="8">
        <f t="shared" si="3"/>
        <v>2.25</v>
      </c>
      <c r="G96" s="3">
        <f>ROUND(+'Resp. Thy.'!J191,0)</f>
        <v>132369</v>
      </c>
      <c r="H96" s="3">
        <f>ROUND(+'Resp. Thy.'!F191,0)</f>
        <v>65092</v>
      </c>
      <c r="I96" s="8">
        <f t="shared" si="4"/>
        <v>2.03</v>
      </c>
      <c r="J96" s="8"/>
      <c r="K96" s="10">
        <f t="shared" si="5"/>
        <v>-0.0978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Thy.'!J92,0)</f>
        <v>180790</v>
      </c>
      <c r="E97" s="3">
        <f>ROUND(+'Resp. Thy.'!F92,0)</f>
        <v>0</v>
      </c>
      <c r="F97" s="8">
        <f t="shared" si="3"/>
      </c>
      <c r="G97" s="3">
        <f>ROUND(+'Resp. Thy.'!J192,0)</f>
        <v>234416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Thy.'!J93,0)</f>
        <v>13320</v>
      </c>
      <c r="E98" s="3">
        <f>ROUND(+'Resp. Thy.'!F93,0)</f>
        <v>0</v>
      </c>
      <c r="F98" s="8">
        <f t="shared" si="3"/>
      </c>
      <c r="G98" s="3">
        <f>ROUND(+'Resp. Thy.'!J193,0)</f>
        <v>17667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Thy.'!J94,0)</f>
        <v>0</v>
      </c>
      <c r="E99" s="3">
        <f>ROUND(+'Resp. Thy.'!F94,0)</f>
        <v>0</v>
      </c>
      <c r="F99" s="8">
        <f t="shared" si="3"/>
      </c>
      <c r="G99" s="3">
        <f>ROUND(+'Resp. Thy.'!J194,0)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Thy.'!J95,0)</f>
        <v>66800</v>
      </c>
      <c r="E100" s="3">
        <f>ROUND(+'Resp. Thy.'!F95,0)</f>
        <v>24633</v>
      </c>
      <c r="F100" s="8">
        <f t="shared" si="3"/>
        <v>2.71</v>
      </c>
      <c r="G100" s="3">
        <f>ROUND(+'Resp. Thy.'!J195,0)</f>
        <v>65546</v>
      </c>
      <c r="H100" s="3">
        <f>ROUND(+'Resp. Thy.'!F195,0)</f>
        <v>20777</v>
      </c>
      <c r="I100" s="8">
        <f t="shared" si="4"/>
        <v>3.15</v>
      </c>
      <c r="J100" s="8"/>
      <c r="K100" s="10">
        <f t="shared" si="5"/>
        <v>0.1624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Thy.'!J96,0)</f>
        <v>137506</v>
      </c>
      <c r="E101" s="3">
        <f>ROUND(+'Resp. Thy.'!F96,0)</f>
        <v>32654</v>
      </c>
      <c r="F101" s="8">
        <f t="shared" si="3"/>
        <v>4.21</v>
      </c>
      <c r="G101" s="3">
        <f>ROUND(+'Resp. Thy.'!J196,0)</f>
        <v>156974</v>
      </c>
      <c r="H101" s="3">
        <f>ROUND(+'Resp. Thy.'!F196,0)</f>
        <v>31789</v>
      </c>
      <c r="I101" s="8">
        <f t="shared" si="4"/>
        <v>4.94</v>
      </c>
      <c r="J101" s="8"/>
      <c r="K101" s="10">
        <f t="shared" si="5"/>
        <v>0.1734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Thy.'!J97,0)</f>
        <v>272212</v>
      </c>
      <c r="E102" s="3">
        <f>ROUND(+'Resp. Thy.'!F97,0)</f>
        <v>107207</v>
      </c>
      <c r="F102" s="8">
        <f t="shared" si="3"/>
        <v>2.54</v>
      </c>
      <c r="G102" s="3">
        <f>ROUND(+'Resp. Thy.'!J197,0)</f>
        <v>280962</v>
      </c>
      <c r="H102" s="3">
        <f>ROUND(+'Resp. Thy.'!F197,0)</f>
        <v>123129</v>
      </c>
      <c r="I102" s="8">
        <f t="shared" si="4"/>
        <v>2.28</v>
      </c>
      <c r="J102" s="8"/>
      <c r="K102" s="10">
        <f t="shared" si="5"/>
        <v>-0.1024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Thy.'!J98,0)</f>
        <v>0</v>
      </c>
      <c r="E103" s="3">
        <f>ROUND(+'Resp. Thy.'!F98,0)</f>
        <v>0</v>
      </c>
      <c r="F103" s="8">
        <f t="shared" si="3"/>
      </c>
      <c r="G103" s="3">
        <f>ROUND(+'Resp. Thy.'!J198,0)</f>
        <v>48730</v>
      </c>
      <c r="H103" s="3">
        <f>ROUND(+'Resp. Thy.'!F198,0)</f>
        <v>4305</v>
      </c>
      <c r="I103" s="8">
        <f t="shared" si="4"/>
        <v>11.32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Thy.'!J99,0)</f>
        <v>0</v>
      </c>
      <c r="E104" s="3">
        <f>ROUND(+'Resp. Thy.'!F99,0)</f>
        <v>0</v>
      </c>
      <c r="F104" s="8">
        <f t="shared" si="3"/>
      </c>
      <c r="G104" s="3">
        <f>ROUND(+'Resp. Thy.'!J199,0)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Thy.'!J100,0)</f>
        <v>0</v>
      </c>
      <c r="E105" s="3">
        <f>ROUND(+'Resp. Thy.'!F100,0)</f>
        <v>0</v>
      </c>
      <c r="F105" s="8">
        <f t="shared" si="3"/>
      </c>
      <c r="G105" s="3">
        <f>ROUND(+'Resp. Thy.'!J200,0)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Thy.'!J101,0)</f>
        <v>0</v>
      </c>
      <c r="E106" s="3">
        <f>ROUND(+'Resp. Thy.'!F101,0)</f>
        <v>0</v>
      </c>
      <c r="F106" s="8">
        <f t="shared" si="3"/>
      </c>
      <c r="G106" s="3">
        <f>ROUND(+'Resp. Thy.'!J201,0)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316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12</v>
      </c>
      <c r="F8" s="1" t="s">
        <v>1</v>
      </c>
      <c r="G8" s="1" t="s">
        <v>12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13</v>
      </c>
      <c r="E9" s="1" t="s">
        <v>3</v>
      </c>
      <c r="F9" s="1" t="s">
        <v>3</v>
      </c>
      <c r="G9" s="1" t="s">
        <v>13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ROUND(SUM('Resp. Thy.'!K5:L5),0)</f>
        <v>13919</v>
      </c>
      <c r="E10" s="3">
        <f>ROUND(+'Resp. Thy.'!F5,0)</f>
        <v>122110</v>
      </c>
      <c r="F10" s="8">
        <f>IF(D10=0,"",IF(E10=0,"",ROUND(D10/E10,2)))</f>
        <v>0.11</v>
      </c>
      <c r="G10" s="3">
        <f>ROUND(SUM('Resp. Thy.'!K105:L105),0)</f>
        <v>31553</v>
      </c>
      <c r="H10" s="3">
        <f>ROUND(+'Resp. Thy.'!F105,0)</f>
        <v>123993</v>
      </c>
      <c r="I10" s="8">
        <f>IF(G10=0,"",IF(H10=0,"",ROUND(G10/H10,2)))</f>
        <v>0.25</v>
      </c>
      <c r="J10" s="8"/>
      <c r="K10" s="10">
        <f>IF(D10=0,"",IF(E10=0,"",IF(G10=0,"",IF(H10=0,"",ROUND(I10/F10-1,4)))))</f>
        <v>1.2727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ROUND(SUM('Resp. Thy.'!K6:L6),0)</f>
        <v>2470</v>
      </c>
      <c r="E11" s="3">
        <f>ROUND(+'Resp. Thy.'!F6,0)</f>
        <v>44280</v>
      </c>
      <c r="F11" s="8">
        <f aca="true" t="shared" si="0" ref="F11:F74">IF(D11=0,"",IF(E11=0,"",ROUND(D11/E11,2)))</f>
        <v>0.06</v>
      </c>
      <c r="G11" s="3">
        <f>ROUND(SUM('Resp. Thy.'!K106:L106),0)</f>
        <v>4696</v>
      </c>
      <c r="H11" s="3">
        <f>ROUND(+'Resp. Thy.'!F106,0)</f>
        <v>42920</v>
      </c>
      <c r="I11" s="8">
        <f aca="true" t="shared" si="1" ref="I11:I74">IF(G11=0,"",IF(H11=0,"",ROUND(G11/H11,2)))</f>
        <v>0.11</v>
      </c>
      <c r="J11" s="8"/>
      <c r="K11" s="10">
        <f aca="true" t="shared" si="2" ref="K11:K74">IF(D11=0,"",IF(E11=0,"",IF(G11=0,"",IF(H11=0,"",ROUND(I11/F11-1,4)))))</f>
        <v>0.8333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ROUND(SUM('Resp. Thy.'!K7:L7),0)</f>
        <v>0</v>
      </c>
      <c r="E12" s="3">
        <f>ROUND(+'Resp. Thy.'!F7,0)</f>
        <v>0</v>
      </c>
      <c r="F12" s="8">
        <f t="shared" si="0"/>
      </c>
      <c r="G12" s="3">
        <f>ROUND(SUM('Resp. Thy.'!K107:L107),0)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ROUND(SUM('Resp. Thy.'!K8:L8),0)</f>
        <v>1828</v>
      </c>
      <c r="E13" s="3">
        <f>ROUND(+'Resp. Thy.'!F8,0)</f>
        <v>21949</v>
      </c>
      <c r="F13" s="8">
        <f t="shared" si="0"/>
        <v>0.08</v>
      </c>
      <c r="G13" s="3">
        <f>ROUND(SUM('Resp. Thy.'!K108:L108),0)</f>
        <v>1612</v>
      </c>
      <c r="H13" s="3">
        <f>ROUND(+'Resp. Thy.'!F108,0)</f>
        <v>20089</v>
      </c>
      <c r="I13" s="8">
        <f t="shared" si="1"/>
        <v>0.08</v>
      </c>
      <c r="J13" s="8"/>
      <c r="K13" s="10">
        <f t="shared" si="2"/>
        <v>0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ROUND(SUM('Resp. Thy.'!K9:L9),0)</f>
        <v>941942</v>
      </c>
      <c r="E14" s="3">
        <f>ROUND(+'Resp. Thy.'!F9,0)</f>
        <v>0</v>
      </c>
      <c r="F14" s="8">
        <f t="shared" si="0"/>
      </c>
      <c r="G14" s="3">
        <f>ROUND(SUM('Resp. Thy.'!K109:L109),0)</f>
        <v>392810</v>
      </c>
      <c r="H14" s="3">
        <f>ROUND(+'Resp. Thy.'!F109,0)</f>
        <v>42722</v>
      </c>
      <c r="I14" s="8">
        <f t="shared" si="1"/>
        <v>9.19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ROUND(SUM('Resp. Thy.'!K10:L10),0)</f>
        <v>57509</v>
      </c>
      <c r="E15" s="3">
        <f>ROUND(+'Resp. Thy.'!F10,0)</f>
        <v>7473</v>
      </c>
      <c r="F15" s="8">
        <f t="shared" si="0"/>
        <v>7.7</v>
      </c>
      <c r="G15" s="3">
        <f>ROUND(SUM('Resp. Thy.'!K110:L110),0)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ROUND(SUM('Resp. Thy.'!K11:L11),0)</f>
        <v>0</v>
      </c>
      <c r="E16" s="3">
        <f>ROUND(+'Resp. Thy.'!F11,0)</f>
        <v>612</v>
      </c>
      <c r="F16" s="8">
        <f t="shared" si="0"/>
      </c>
      <c r="G16" s="3">
        <f>ROUND(SUM('Resp. Thy.'!K111:L111),0)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ROUND(SUM('Resp. Thy.'!K12:L12),0)</f>
        <v>0</v>
      </c>
      <c r="E17" s="3">
        <f>ROUND(+'Resp. Thy.'!F12,0)</f>
        <v>33434</v>
      </c>
      <c r="F17" s="8">
        <f t="shared" si="0"/>
      </c>
      <c r="G17" s="3">
        <f>ROUND(SUM('Resp. Thy.'!K112:L112),0)</f>
        <v>7236</v>
      </c>
      <c r="H17" s="3">
        <f>ROUND(+'Resp. Thy.'!F112,0)</f>
        <v>28008</v>
      </c>
      <c r="I17" s="8">
        <f t="shared" si="1"/>
        <v>0.26</v>
      </c>
      <c r="J17" s="8"/>
      <c r="K17" s="10">
        <f t="shared" si="2"/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ROUND(SUM('Resp. Thy.'!K13:L13),0)</f>
        <v>600</v>
      </c>
      <c r="E18" s="3">
        <f>ROUND(+'Resp. Thy.'!F13,0)</f>
        <v>23431</v>
      </c>
      <c r="F18" s="8">
        <f t="shared" si="0"/>
        <v>0.03</v>
      </c>
      <c r="G18" s="3">
        <f>ROUND(SUM('Resp. Thy.'!K113:L113),0)</f>
        <v>1736</v>
      </c>
      <c r="H18" s="3">
        <f>ROUND(+'Resp. Thy.'!F113,0)</f>
        <v>24072</v>
      </c>
      <c r="I18" s="8">
        <f t="shared" si="1"/>
        <v>0.07</v>
      </c>
      <c r="J18" s="8"/>
      <c r="K18" s="10">
        <f t="shared" si="2"/>
        <v>1.3333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ROUND(SUM('Resp. Thy.'!K14:L14),0)</f>
        <v>80456</v>
      </c>
      <c r="E19" s="3">
        <f>ROUND(+'Resp. Thy.'!F14,0)</f>
        <v>21452</v>
      </c>
      <c r="F19" s="8">
        <f t="shared" si="0"/>
        <v>3.75</v>
      </c>
      <c r="G19" s="3">
        <f>ROUND(SUM('Resp. Thy.'!K114:L114),0)</f>
        <v>0</v>
      </c>
      <c r="H19" s="3">
        <f>ROUND(+'Resp. Thy.'!F114,0)</f>
        <v>19658</v>
      </c>
      <c r="I19" s="8">
        <f t="shared" si="1"/>
      </c>
      <c r="J19" s="8"/>
      <c r="K19" s="10">
        <f t="shared" si="2"/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ROUND(SUM('Resp. Thy.'!K15:L15),0)</f>
        <v>6297</v>
      </c>
      <c r="E20" s="3">
        <f>ROUND(+'Resp. Thy.'!F15,0)</f>
        <v>38470</v>
      </c>
      <c r="F20" s="8">
        <f t="shared" si="0"/>
        <v>0.16</v>
      </c>
      <c r="G20" s="3">
        <f>ROUND(SUM('Resp. Thy.'!K115:L115),0)</f>
        <v>15113</v>
      </c>
      <c r="H20" s="3">
        <f>ROUND(+'Resp. Thy.'!F115,0)</f>
        <v>40111</v>
      </c>
      <c r="I20" s="8">
        <f t="shared" si="1"/>
        <v>0.38</v>
      </c>
      <c r="J20" s="8"/>
      <c r="K20" s="10">
        <f t="shared" si="2"/>
        <v>1.375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ROUND(SUM('Resp. Thy.'!K16:L16),0)</f>
        <v>6240</v>
      </c>
      <c r="E21" s="3">
        <f>ROUND(+'Resp. Thy.'!F16,0)</f>
        <v>125631</v>
      </c>
      <c r="F21" s="8">
        <f t="shared" si="0"/>
        <v>0.05</v>
      </c>
      <c r="G21" s="3">
        <f>ROUND(SUM('Resp. Thy.'!K116:L116),0)</f>
        <v>2415</v>
      </c>
      <c r="H21" s="3">
        <f>ROUND(+'Resp. Thy.'!F116,0)</f>
        <v>147710</v>
      </c>
      <c r="I21" s="8">
        <f t="shared" si="1"/>
        <v>0.02</v>
      </c>
      <c r="J21" s="8"/>
      <c r="K21" s="10">
        <f t="shared" si="2"/>
        <v>-0.6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ROUND(SUM('Resp. Thy.'!K17:L17),0)</f>
        <v>9878</v>
      </c>
      <c r="E22" s="3">
        <f>ROUND(+'Resp. Thy.'!F17,0)</f>
        <v>46815</v>
      </c>
      <c r="F22" s="8">
        <f t="shared" si="0"/>
        <v>0.21</v>
      </c>
      <c r="G22" s="3">
        <f>ROUND(SUM('Resp. Thy.'!K117:L117),0)</f>
        <v>4765</v>
      </c>
      <c r="H22" s="3">
        <f>ROUND(+'Resp. Thy.'!F117,0)</f>
        <v>65384</v>
      </c>
      <c r="I22" s="8">
        <f t="shared" si="1"/>
        <v>0.07</v>
      </c>
      <c r="J22" s="8"/>
      <c r="K22" s="10">
        <f t="shared" si="2"/>
        <v>-0.6667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ROUND(SUM('Resp. Thy.'!K18:L18),0)</f>
        <v>42659</v>
      </c>
      <c r="E23" s="3">
        <f>ROUND(+'Resp. Thy.'!F18,0)</f>
        <v>53475</v>
      </c>
      <c r="F23" s="8">
        <f t="shared" si="0"/>
        <v>0.8</v>
      </c>
      <c r="G23" s="3">
        <f>ROUND(SUM('Resp. Thy.'!K118:L118),0)</f>
        <v>69016</v>
      </c>
      <c r="H23" s="3">
        <f>ROUND(+'Resp. Thy.'!F118,0)</f>
        <v>136905</v>
      </c>
      <c r="I23" s="8">
        <f t="shared" si="1"/>
        <v>0.5</v>
      </c>
      <c r="J23" s="8"/>
      <c r="K23" s="10">
        <f t="shared" si="2"/>
        <v>-0.375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ROUND(SUM('Resp. Thy.'!K19:L19),0)</f>
        <v>13000</v>
      </c>
      <c r="E24" s="3">
        <f>ROUND(+'Resp. Thy.'!F19,0)</f>
        <v>11530</v>
      </c>
      <c r="F24" s="8">
        <f t="shared" si="0"/>
        <v>1.13</v>
      </c>
      <c r="G24" s="3">
        <f>ROUND(SUM('Resp. Thy.'!K119:L119),0)</f>
        <v>13032</v>
      </c>
      <c r="H24" s="3">
        <f>ROUND(+'Resp. Thy.'!F119,0)</f>
        <v>10637</v>
      </c>
      <c r="I24" s="8">
        <f t="shared" si="1"/>
        <v>1.23</v>
      </c>
      <c r="J24" s="8"/>
      <c r="K24" s="10">
        <f t="shared" si="2"/>
        <v>0.0885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ROUND(SUM('Resp. Thy.'!K20:L20),0)</f>
        <v>12615</v>
      </c>
      <c r="E25" s="3">
        <f>ROUND(+'Resp. Thy.'!F20,0)</f>
        <v>1037427</v>
      </c>
      <c r="F25" s="8">
        <f t="shared" si="0"/>
        <v>0.01</v>
      </c>
      <c r="G25" s="3">
        <f>ROUND(SUM('Resp. Thy.'!K120:L120),0)</f>
        <v>19060</v>
      </c>
      <c r="H25" s="3">
        <f>ROUND(+'Resp. Thy.'!F120,0)</f>
        <v>1333486</v>
      </c>
      <c r="I25" s="8">
        <f t="shared" si="1"/>
        <v>0.01</v>
      </c>
      <c r="J25" s="8"/>
      <c r="K25" s="10">
        <f t="shared" si="2"/>
        <v>0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ROUND(SUM('Resp. Thy.'!K21:L21),0)</f>
        <v>2713</v>
      </c>
      <c r="E26" s="3">
        <f>ROUND(+'Resp. Thy.'!F21,0)</f>
        <v>9873</v>
      </c>
      <c r="F26" s="8">
        <f t="shared" si="0"/>
        <v>0.27</v>
      </c>
      <c r="G26" s="3">
        <f>ROUND(SUM('Resp. Thy.'!K121:L121),0)</f>
        <v>2176</v>
      </c>
      <c r="H26" s="3">
        <f>ROUND(+'Resp. Thy.'!F121,0)</f>
        <v>9687</v>
      </c>
      <c r="I26" s="8">
        <f t="shared" si="1"/>
        <v>0.22</v>
      </c>
      <c r="J26" s="8"/>
      <c r="K26" s="10">
        <f t="shared" si="2"/>
        <v>-0.1852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ROUND(SUM('Resp. Thy.'!K22:L22),0)</f>
        <v>0</v>
      </c>
      <c r="E27" s="3">
        <f>ROUND(+'Resp. Thy.'!F22,0)</f>
        <v>0</v>
      </c>
      <c r="F27" s="8">
        <f t="shared" si="0"/>
      </c>
      <c r="G27" s="3">
        <f>ROUND(SUM('Resp. Thy.'!K122:L122),0)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ROUND(SUM('Resp. Thy.'!K23:L23),0)</f>
        <v>55271</v>
      </c>
      <c r="E28" s="3">
        <f>ROUND(+'Resp. Thy.'!F23,0)</f>
        <v>3205</v>
      </c>
      <c r="F28" s="8">
        <f t="shared" si="0"/>
        <v>17.25</v>
      </c>
      <c r="G28" s="3">
        <f>ROUND(SUM('Resp. Thy.'!K123:L123),0)</f>
        <v>3946</v>
      </c>
      <c r="H28" s="3">
        <f>ROUND(+'Resp. Thy.'!F123,0)</f>
        <v>2981</v>
      </c>
      <c r="I28" s="8">
        <f t="shared" si="1"/>
        <v>1.32</v>
      </c>
      <c r="J28" s="8"/>
      <c r="K28" s="10">
        <f t="shared" si="2"/>
        <v>-0.9235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ROUND(SUM('Resp. Thy.'!K24:L24),0)</f>
        <v>46321</v>
      </c>
      <c r="E29" s="3">
        <f>ROUND(+'Resp. Thy.'!F24,0)</f>
        <v>37763</v>
      </c>
      <c r="F29" s="8">
        <f t="shared" si="0"/>
        <v>1.23</v>
      </c>
      <c r="G29" s="3">
        <f>ROUND(SUM('Resp. Thy.'!K124:L124),0)</f>
        <v>100553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ROUND(SUM('Resp. Thy.'!K25:L25),0)</f>
        <v>0</v>
      </c>
      <c r="E30" s="3">
        <f>ROUND(+'Resp. Thy.'!F25,0)</f>
        <v>0</v>
      </c>
      <c r="F30" s="8">
        <f t="shared" si="0"/>
      </c>
      <c r="G30" s="3">
        <f>ROUND(SUM('Resp. Thy.'!K125:L125),0)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ROUND(SUM('Resp. Thy.'!K26:L26),0)</f>
        <v>6029</v>
      </c>
      <c r="E31" s="3">
        <f>ROUND(+'Resp. Thy.'!F26,0)</f>
        <v>3636</v>
      </c>
      <c r="F31" s="8">
        <f t="shared" si="0"/>
        <v>1.66</v>
      </c>
      <c r="G31" s="3">
        <f>ROUND(SUM('Resp. Thy.'!K126:L126),0)</f>
        <v>47315</v>
      </c>
      <c r="H31" s="3">
        <f>ROUND(+'Resp. Thy.'!F126,0)</f>
        <v>2208</v>
      </c>
      <c r="I31" s="8">
        <f t="shared" si="1"/>
        <v>21.43</v>
      </c>
      <c r="J31" s="8"/>
      <c r="K31" s="10">
        <f t="shared" si="2"/>
        <v>11.9096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ROUND(SUM('Resp. Thy.'!K27:L27),0)</f>
        <v>361036</v>
      </c>
      <c r="E32" s="3">
        <f>ROUND(+'Resp. Thy.'!F27,0)</f>
        <v>43371</v>
      </c>
      <c r="F32" s="8">
        <f t="shared" si="0"/>
        <v>8.32</v>
      </c>
      <c r="G32" s="3">
        <f>ROUND(SUM('Resp. Thy.'!K127:L127),0)</f>
        <v>195027</v>
      </c>
      <c r="H32" s="3">
        <f>ROUND(+'Resp. Thy.'!F127,0)</f>
        <v>44307</v>
      </c>
      <c r="I32" s="8">
        <f t="shared" si="1"/>
        <v>4.4</v>
      </c>
      <c r="J32" s="8"/>
      <c r="K32" s="10">
        <f t="shared" si="2"/>
        <v>-0.4712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ROUND(SUM('Resp. Thy.'!K28:L28),0)</f>
        <v>111299</v>
      </c>
      <c r="E33" s="3">
        <f>ROUND(+'Resp. Thy.'!F28,0)</f>
        <v>15990</v>
      </c>
      <c r="F33" s="8">
        <f t="shared" si="0"/>
        <v>6.96</v>
      </c>
      <c r="G33" s="3">
        <f>ROUND(SUM('Resp. Thy.'!K128:L128),0)</f>
        <v>47570</v>
      </c>
      <c r="H33" s="3">
        <f>ROUND(+'Resp. Thy.'!F128,0)</f>
        <v>15528</v>
      </c>
      <c r="I33" s="8">
        <f t="shared" si="1"/>
        <v>3.06</v>
      </c>
      <c r="J33" s="8"/>
      <c r="K33" s="10">
        <f t="shared" si="2"/>
        <v>-0.5603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ROUND(SUM('Resp. Thy.'!K29:L29),0)</f>
        <v>0</v>
      </c>
      <c r="E34" s="3">
        <f>ROUND(+'Resp. Thy.'!F29,0)</f>
        <v>259038</v>
      </c>
      <c r="F34" s="8">
        <f t="shared" si="0"/>
      </c>
      <c r="G34" s="3">
        <f>ROUND(SUM('Resp. Thy.'!K129:L129),0)</f>
        <v>0</v>
      </c>
      <c r="H34" s="3">
        <f>ROUND(+'Resp. Thy.'!F129,0)</f>
        <v>285248</v>
      </c>
      <c r="I34" s="8">
        <f t="shared" si="1"/>
      </c>
      <c r="J34" s="8"/>
      <c r="K34" s="10">
        <f t="shared" si="2"/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ROUND(SUM('Resp. Thy.'!K30:L30),0)</f>
        <v>4684</v>
      </c>
      <c r="E35" s="3">
        <f>ROUND(+'Resp. Thy.'!F30,0)</f>
        <v>0</v>
      </c>
      <c r="F35" s="8">
        <f t="shared" si="0"/>
      </c>
      <c r="G35" s="3">
        <f>ROUND(SUM('Resp. Thy.'!K130:L130),0)</f>
        <v>5323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ROUND(SUM('Resp. Thy.'!K31:L31),0)</f>
        <v>0</v>
      </c>
      <c r="E36" s="3">
        <f>ROUND(+'Resp. Thy.'!F31,0)</f>
        <v>0</v>
      </c>
      <c r="F36" s="8">
        <f t="shared" si="0"/>
      </c>
      <c r="G36" s="3">
        <f>ROUND(SUM('Resp. Thy.'!K131:L131),0)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ROUND(SUM('Resp. Thy.'!K32:L32),0)</f>
        <v>54209</v>
      </c>
      <c r="E37" s="3">
        <f>ROUND(+'Resp. Thy.'!F32,0)</f>
        <v>417564</v>
      </c>
      <c r="F37" s="8">
        <f t="shared" si="0"/>
        <v>0.13</v>
      </c>
      <c r="G37" s="3">
        <f>ROUND(SUM('Resp. Thy.'!K132:L132),0)</f>
        <v>67078</v>
      </c>
      <c r="H37" s="3">
        <f>ROUND(+'Resp. Thy.'!F132,0)</f>
        <v>423948</v>
      </c>
      <c r="I37" s="8">
        <f t="shared" si="1"/>
        <v>0.16</v>
      </c>
      <c r="J37" s="8"/>
      <c r="K37" s="10">
        <f t="shared" si="2"/>
        <v>0.2308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ROUND(SUM('Resp. Thy.'!K33:L33),0)</f>
        <v>0</v>
      </c>
      <c r="E38" s="3">
        <f>ROUND(+'Resp. Thy.'!F33,0)</f>
        <v>0</v>
      </c>
      <c r="F38" s="8">
        <f t="shared" si="0"/>
      </c>
      <c r="G38" s="3">
        <f>ROUND(SUM('Resp. Thy.'!K133:L133),0)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ROUND(SUM('Resp. Thy.'!K34:L34),0)</f>
        <v>41059</v>
      </c>
      <c r="E39" s="3">
        <f>ROUND(+'Resp. Thy.'!F34,0)</f>
        <v>103356</v>
      </c>
      <c r="F39" s="8">
        <f t="shared" si="0"/>
        <v>0.4</v>
      </c>
      <c r="G39" s="3">
        <f>ROUND(SUM('Resp. Thy.'!K134:L134),0)</f>
        <v>8092</v>
      </c>
      <c r="H39" s="3">
        <f>ROUND(+'Resp. Thy.'!F134,0)</f>
        <v>113723</v>
      </c>
      <c r="I39" s="8">
        <f t="shared" si="1"/>
        <v>0.07</v>
      </c>
      <c r="J39" s="8"/>
      <c r="K39" s="10">
        <f t="shared" si="2"/>
        <v>-0.825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ROUND(SUM('Resp. Thy.'!K35:L35),0)</f>
        <v>3164</v>
      </c>
      <c r="E40" s="3">
        <f>ROUND(+'Resp. Thy.'!F35,0)</f>
        <v>15943</v>
      </c>
      <c r="F40" s="8">
        <f t="shared" si="0"/>
        <v>0.2</v>
      </c>
      <c r="G40" s="3">
        <f>ROUND(SUM('Resp. Thy.'!K135:L135),0)</f>
        <v>390</v>
      </c>
      <c r="H40" s="3">
        <f>ROUND(+'Resp. Thy.'!F135,0)</f>
        <v>15552</v>
      </c>
      <c r="I40" s="8">
        <f t="shared" si="1"/>
        <v>0.03</v>
      </c>
      <c r="J40" s="8"/>
      <c r="K40" s="10">
        <f t="shared" si="2"/>
        <v>-0.85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ROUND(SUM('Resp. Thy.'!K36:L36),0)</f>
        <v>4764</v>
      </c>
      <c r="E41" s="3">
        <f>ROUND(+'Resp. Thy.'!F36,0)</f>
        <v>1091</v>
      </c>
      <c r="F41" s="8">
        <f t="shared" si="0"/>
        <v>4.37</v>
      </c>
      <c r="G41" s="3">
        <f>ROUND(SUM('Resp. Thy.'!K136:L136),0)</f>
        <v>6756</v>
      </c>
      <c r="H41" s="3">
        <f>ROUND(+'Resp. Thy.'!F136,0)</f>
        <v>763</v>
      </c>
      <c r="I41" s="8">
        <f t="shared" si="1"/>
        <v>8.85</v>
      </c>
      <c r="J41" s="8"/>
      <c r="K41" s="10">
        <f t="shared" si="2"/>
        <v>1.0252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ROUND(SUM('Resp. Thy.'!K37:L37),0)</f>
        <v>3225</v>
      </c>
      <c r="E42" s="3">
        <f>ROUND(+'Resp. Thy.'!F37,0)</f>
        <v>52408</v>
      </c>
      <c r="F42" s="8">
        <f t="shared" si="0"/>
        <v>0.06</v>
      </c>
      <c r="G42" s="3">
        <f>ROUND(SUM('Resp. Thy.'!K137:L137),0)</f>
        <v>0</v>
      </c>
      <c r="H42" s="3">
        <f>ROUND(+'Resp. Thy.'!F137,0)</f>
        <v>49837</v>
      </c>
      <c r="I42" s="8">
        <f t="shared" si="1"/>
      </c>
      <c r="J42" s="8"/>
      <c r="K42" s="10">
        <f t="shared" si="2"/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ROUND(SUM('Resp. Thy.'!K38:L38),0)</f>
        <v>6287</v>
      </c>
      <c r="E43" s="3">
        <f>ROUND(+'Resp. Thy.'!F38,0)</f>
        <v>4808</v>
      </c>
      <c r="F43" s="8">
        <f t="shared" si="0"/>
        <v>1.31</v>
      </c>
      <c r="G43" s="3">
        <f>ROUND(SUM('Resp. Thy.'!K138:L138),0)</f>
        <v>3202</v>
      </c>
      <c r="H43" s="3">
        <f>ROUND(+'Resp. Thy.'!F138,0)</f>
        <v>4710</v>
      </c>
      <c r="I43" s="8">
        <f t="shared" si="1"/>
        <v>0.68</v>
      </c>
      <c r="J43" s="8"/>
      <c r="K43" s="10">
        <f t="shared" si="2"/>
        <v>-0.4809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ROUND(SUM('Resp. Thy.'!K39:L39),0)</f>
        <v>37589</v>
      </c>
      <c r="E44" s="3">
        <f>ROUND(+'Resp. Thy.'!F39,0)</f>
        <v>27248</v>
      </c>
      <c r="F44" s="8">
        <f t="shared" si="0"/>
        <v>1.38</v>
      </c>
      <c r="G44" s="3">
        <f>ROUND(SUM('Resp. Thy.'!K139:L139),0)</f>
        <v>61955</v>
      </c>
      <c r="H44" s="3">
        <f>ROUND(+'Resp. Thy.'!F139,0)</f>
        <v>26208</v>
      </c>
      <c r="I44" s="8">
        <f t="shared" si="1"/>
        <v>2.36</v>
      </c>
      <c r="J44" s="8"/>
      <c r="K44" s="10">
        <f t="shared" si="2"/>
        <v>0.7101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ROUND(SUM('Resp. Thy.'!K40:L40),0)</f>
        <v>17</v>
      </c>
      <c r="E45" s="3">
        <f>ROUND(+'Resp. Thy.'!F40,0)</f>
        <v>4947</v>
      </c>
      <c r="F45" s="8">
        <f t="shared" si="0"/>
        <v>0</v>
      </c>
      <c r="G45" s="3">
        <f>ROUND(SUM('Resp. Thy.'!K140:L140),0)</f>
        <v>1224</v>
      </c>
      <c r="H45" s="3">
        <f>ROUND(+'Resp. Thy.'!F140,0)</f>
        <v>4526</v>
      </c>
      <c r="I45" s="8">
        <f t="shared" si="1"/>
        <v>0.27</v>
      </c>
      <c r="J45" s="8"/>
      <c r="K45" s="10" t="e">
        <f t="shared" si="2"/>
        <v>#DIV/0!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ROUND(SUM('Resp. Thy.'!K41:L41),0)</f>
        <v>47773</v>
      </c>
      <c r="E46" s="3">
        <f>ROUND(+'Resp. Thy.'!F41,0)</f>
        <v>26443</v>
      </c>
      <c r="F46" s="8">
        <f t="shared" si="0"/>
        <v>1.81</v>
      </c>
      <c r="G46" s="3">
        <f>ROUND(SUM('Resp. Thy.'!K141:L141),0)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ROUND(SUM('Resp. Thy.'!K42:L42),0)</f>
        <v>0</v>
      </c>
      <c r="E47" s="3">
        <f>ROUND(+'Resp. Thy.'!F42,0)</f>
        <v>0</v>
      </c>
      <c r="F47" s="8">
        <f t="shared" si="0"/>
      </c>
      <c r="G47" s="3">
        <f>ROUND(SUM('Resp. Thy.'!K142:L142),0)</f>
        <v>18785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ROUND(SUM('Resp. Thy.'!K43:L43),0)</f>
        <v>1548</v>
      </c>
      <c r="E48" s="3">
        <f>ROUND(+'Resp. Thy.'!F43,0)</f>
        <v>3119</v>
      </c>
      <c r="F48" s="8">
        <f t="shared" si="0"/>
        <v>0.5</v>
      </c>
      <c r="G48" s="3">
        <f>ROUND(SUM('Resp. Thy.'!K143:L143),0)</f>
        <v>498</v>
      </c>
      <c r="H48" s="3">
        <f>ROUND(+'Resp. Thy.'!F143,0)</f>
        <v>2843</v>
      </c>
      <c r="I48" s="8">
        <f t="shared" si="1"/>
        <v>0.18</v>
      </c>
      <c r="J48" s="8"/>
      <c r="K48" s="10">
        <f t="shared" si="2"/>
        <v>-0.64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ROUND(SUM('Resp. Thy.'!K44:L44),0)</f>
        <v>232860</v>
      </c>
      <c r="E49" s="3">
        <f>ROUND(+'Resp. Thy.'!F44,0)</f>
        <v>0</v>
      </c>
      <c r="F49" s="8">
        <f t="shared" si="0"/>
      </c>
      <c r="G49" s="3">
        <f>ROUND(SUM('Resp. Thy.'!K144:L144),0)</f>
        <v>258642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ROUND(SUM('Resp. Thy.'!K45:L45),0)</f>
        <v>45308</v>
      </c>
      <c r="E50" s="3">
        <f>ROUND(+'Resp. Thy.'!F45,0)</f>
        <v>57174</v>
      </c>
      <c r="F50" s="8">
        <f t="shared" si="0"/>
        <v>0.79</v>
      </c>
      <c r="G50" s="3">
        <f>ROUND(SUM('Resp. Thy.'!K145:L145),0)</f>
        <v>37248</v>
      </c>
      <c r="H50" s="3">
        <f>ROUND(+'Resp. Thy.'!F145,0)</f>
        <v>49282</v>
      </c>
      <c r="I50" s="8">
        <f t="shared" si="1"/>
        <v>0.76</v>
      </c>
      <c r="J50" s="8"/>
      <c r="K50" s="10">
        <f t="shared" si="2"/>
        <v>-0.038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ROUND(SUM('Resp. Thy.'!K46:L46),0)</f>
        <v>0</v>
      </c>
      <c r="E51" s="3">
        <f>ROUND(+'Resp. Thy.'!F46,0)</f>
        <v>0</v>
      </c>
      <c r="F51" s="8">
        <f t="shared" si="0"/>
      </c>
      <c r="G51" s="3">
        <f>ROUND(SUM('Resp. Thy.'!K146:L146),0)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ROUND(SUM('Resp. Thy.'!K47:L47),0)</f>
        <v>1167</v>
      </c>
      <c r="E52" s="3">
        <f>ROUND(+'Resp. Thy.'!F47,0)</f>
        <v>12827</v>
      </c>
      <c r="F52" s="8">
        <f t="shared" si="0"/>
        <v>0.09</v>
      </c>
      <c r="G52" s="3">
        <f>ROUND(SUM('Resp. Thy.'!K147:L147),0)</f>
        <v>3483</v>
      </c>
      <c r="H52" s="3">
        <f>ROUND(+'Resp. Thy.'!F147,0)</f>
        <v>15099</v>
      </c>
      <c r="I52" s="8">
        <f t="shared" si="1"/>
        <v>0.23</v>
      </c>
      <c r="J52" s="8"/>
      <c r="K52" s="10">
        <f t="shared" si="2"/>
        <v>1.5556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ROUND(SUM('Resp. Thy.'!K48:L48),0)</f>
        <v>10217</v>
      </c>
      <c r="E53" s="3">
        <f>ROUND(+'Resp. Thy.'!F48,0)</f>
        <v>0</v>
      </c>
      <c r="F53" s="8">
        <f t="shared" si="0"/>
      </c>
      <c r="G53" s="3">
        <f>ROUND(SUM('Resp. Thy.'!K148:L148),0)</f>
        <v>3230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ROUND(SUM('Resp. Thy.'!K49:L49),0)</f>
        <v>5088</v>
      </c>
      <c r="E54" s="3">
        <f>ROUND(+'Resp. Thy.'!F49,0)</f>
        <v>74112</v>
      </c>
      <c r="F54" s="8">
        <f t="shared" si="0"/>
        <v>0.07</v>
      </c>
      <c r="G54" s="3">
        <f>ROUND(SUM('Resp. Thy.'!K149:L149),0)</f>
        <v>935</v>
      </c>
      <c r="H54" s="3">
        <f>ROUND(+'Resp. Thy.'!F149,0)</f>
        <v>77447</v>
      </c>
      <c r="I54" s="8">
        <f t="shared" si="1"/>
        <v>0.01</v>
      </c>
      <c r="J54" s="8"/>
      <c r="K54" s="10">
        <f t="shared" si="2"/>
        <v>-0.8571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ROUND(SUM('Resp. Thy.'!K50:L50),0)</f>
        <v>32399</v>
      </c>
      <c r="E55" s="3">
        <f>ROUND(+'Resp. Thy.'!F50,0)</f>
        <v>7775</v>
      </c>
      <c r="F55" s="8">
        <f t="shared" si="0"/>
        <v>4.17</v>
      </c>
      <c r="G55" s="3">
        <f>ROUND(SUM('Resp. Thy.'!K150:L150),0)</f>
        <v>16748</v>
      </c>
      <c r="H55" s="3">
        <f>ROUND(+'Resp. Thy.'!F150,0)</f>
        <v>9332</v>
      </c>
      <c r="I55" s="8">
        <f t="shared" si="1"/>
        <v>1.79</v>
      </c>
      <c r="J55" s="8"/>
      <c r="K55" s="10">
        <f t="shared" si="2"/>
        <v>-0.5707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ROUND(SUM('Resp. Thy.'!K51:L51),0)</f>
        <v>0</v>
      </c>
      <c r="E56" s="3">
        <f>ROUND(+'Resp. Thy.'!F51,0)</f>
        <v>21758</v>
      </c>
      <c r="F56" s="8">
        <f t="shared" si="0"/>
      </c>
      <c r="G56" s="3">
        <f>ROUND(SUM('Resp. Thy.'!K151:L151),0)</f>
        <v>0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ROUND(SUM('Resp. Thy.'!K52:L52),0)</f>
        <v>41283</v>
      </c>
      <c r="E57" s="3">
        <f>ROUND(+'Resp. Thy.'!F52,0)</f>
        <v>17992</v>
      </c>
      <c r="F57" s="8">
        <f t="shared" si="0"/>
        <v>2.29</v>
      </c>
      <c r="G57" s="3">
        <f>ROUND(SUM('Resp. Thy.'!K152:L152),0)</f>
        <v>37592</v>
      </c>
      <c r="H57" s="3">
        <f>ROUND(+'Resp. Thy.'!F152,0)</f>
        <v>18065</v>
      </c>
      <c r="I57" s="8">
        <f t="shared" si="1"/>
        <v>2.08</v>
      </c>
      <c r="J57" s="8"/>
      <c r="K57" s="10">
        <f t="shared" si="2"/>
        <v>-0.0917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ROUND(SUM('Resp. Thy.'!K53:L53),0)</f>
        <v>19534</v>
      </c>
      <c r="E58" s="3">
        <f>ROUND(+'Resp. Thy.'!F53,0)</f>
        <v>2700043</v>
      </c>
      <c r="F58" s="8">
        <f t="shared" si="0"/>
        <v>0.01</v>
      </c>
      <c r="G58" s="3">
        <f>ROUND(SUM('Resp. Thy.'!K153:L153),0)</f>
        <v>24463</v>
      </c>
      <c r="H58" s="3">
        <f>ROUND(+'Resp. Thy.'!F153,0)</f>
        <v>2740260</v>
      </c>
      <c r="I58" s="8">
        <f t="shared" si="1"/>
        <v>0.01</v>
      </c>
      <c r="J58" s="8"/>
      <c r="K58" s="10">
        <f t="shared" si="2"/>
        <v>0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ROUND(SUM('Resp. Thy.'!K54:L54),0)</f>
        <v>19457</v>
      </c>
      <c r="E59" s="3">
        <f>ROUND(+'Resp. Thy.'!F54,0)</f>
        <v>42086</v>
      </c>
      <c r="F59" s="8">
        <f t="shared" si="0"/>
        <v>0.46</v>
      </c>
      <c r="G59" s="3">
        <f>ROUND(SUM('Resp. Thy.'!K154:L154),0)</f>
        <v>30212</v>
      </c>
      <c r="H59" s="3">
        <f>ROUND(+'Resp. Thy.'!F154,0)</f>
        <v>2565</v>
      </c>
      <c r="I59" s="8">
        <f t="shared" si="1"/>
        <v>11.78</v>
      </c>
      <c r="J59" s="8"/>
      <c r="K59" s="10">
        <f t="shared" si="2"/>
        <v>24.6087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ROUND(SUM('Resp. Thy.'!K55:L55),0)</f>
        <v>623</v>
      </c>
      <c r="E60" s="3">
        <f>ROUND(+'Resp. Thy.'!F55,0)</f>
        <v>8735</v>
      </c>
      <c r="F60" s="8">
        <f t="shared" si="0"/>
        <v>0.07</v>
      </c>
      <c r="G60" s="3">
        <f>ROUND(SUM('Resp. Thy.'!K155:L155),0)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ROUND(SUM('Resp. Thy.'!K56:L56),0)</f>
        <v>385420</v>
      </c>
      <c r="E61" s="3">
        <f>ROUND(+'Resp. Thy.'!F56,0)</f>
        <v>147203</v>
      </c>
      <c r="F61" s="8">
        <f t="shared" si="0"/>
        <v>2.62</v>
      </c>
      <c r="G61" s="3">
        <f>ROUND(SUM('Resp. Thy.'!K156:L156),0)</f>
        <v>360866</v>
      </c>
      <c r="H61" s="3">
        <f>ROUND(+'Resp. Thy.'!F156,0)</f>
        <v>148898</v>
      </c>
      <c r="I61" s="8">
        <f t="shared" si="1"/>
        <v>2.42</v>
      </c>
      <c r="J61" s="8"/>
      <c r="K61" s="10">
        <f t="shared" si="2"/>
        <v>-0.0763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ROUND(SUM('Resp. Thy.'!K57:L57),0)</f>
        <v>33612</v>
      </c>
      <c r="E62" s="3">
        <f>ROUND(+'Resp. Thy.'!F57,0)</f>
        <v>87437</v>
      </c>
      <c r="F62" s="8">
        <f t="shared" si="0"/>
        <v>0.38</v>
      </c>
      <c r="G62" s="3">
        <f>ROUND(SUM('Resp. Thy.'!K157:L157),0)</f>
        <v>61632</v>
      </c>
      <c r="H62" s="3">
        <f>ROUND(+'Resp. Thy.'!F157,0)</f>
        <v>87594</v>
      </c>
      <c r="I62" s="8">
        <f t="shared" si="1"/>
        <v>0.7</v>
      </c>
      <c r="J62" s="8"/>
      <c r="K62" s="10">
        <f t="shared" si="2"/>
        <v>0.8421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ROUND(SUM('Resp. Thy.'!K58:L58),0)</f>
        <v>8457</v>
      </c>
      <c r="E63" s="3">
        <f>ROUND(+'Resp. Thy.'!F58,0)</f>
        <v>7894</v>
      </c>
      <c r="F63" s="8">
        <f t="shared" si="0"/>
        <v>1.07</v>
      </c>
      <c r="G63" s="3">
        <f>ROUND(SUM('Resp. Thy.'!K158:L158),0)</f>
        <v>11139</v>
      </c>
      <c r="H63" s="3">
        <f>ROUND(+'Resp. Thy.'!F158,0)</f>
        <v>7443</v>
      </c>
      <c r="I63" s="8">
        <f t="shared" si="1"/>
        <v>1.5</v>
      </c>
      <c r="J63" s="8"/>
      <c r="K63" s="10">
        <f t="shared" si="2"/>
        <v>0.4019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ROUND(SUM('Resp. Thy.'!K59:L59),0)</f>
        <v>26168</v>
      </c>
      <c r="E64" s="3">
        <f>ROUND(+'Resp. Thy.'!F59,0)</f>
        <v>245394</v>
      </c>
      <c r="F64" s="8">
        <f t="shared" si="0"/>
        <v>0.11</v>
      </c>
      <c r="G64" s="3">
        <f>ROUND(SUM('Resp. Thy.'!K159:L159),0)</f>
        <v>25700</v>
      </c>
      <c r="H64" s="3">
        <f>ROUND(+'Resp. Thy.'!F159,0)</f>
        <v>200717</v>
      </c>
      <c r="I64" s="8">
        <f t="shared" si="1"/>
        <v>0.13</v>
      </c>
      <c r="J64" s="8"/>
      <c r="K64" s="10">
        <f t="shared" si="2"/>
        <v>0.1818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ROUND(SUM('Resp. Thy.'!K60:L60),0)</f>
        <v>147</v>
      </c>
      <c r="E65" s="3">
        <f>ROUND(+'Resp. Thy.'!F60,0)</f>
        <v>34</v>
      </c>
      <c r="F65" s="8">
        <f t="shared" si="0"/>
        <v>4.32</v>
      </c>
      <c r="G65" s="3">
        <f>ROUND(SUM('Resp. Thy.'!K160:L160),0)</f>
        <v>0</v>
      </c>
      <c r="H65" s="3">
        <f>ROUND(+'Resp. Thy.'!F160,0)</f>
        <v>34</v>
      </c>
      <c r="I65" s="8">
        <f t="shared" si="1"/>
      </c>
      <c r="J65" s="8"/>
      <c r="K65" s="10">
        <f t="shared" si="2"/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ROUND(SUM('Resp. Thy.'!K61:L61),0)</f>
        <v>32467</v>
      </c>
      <c r="E66" s="3">
        <f>ROUND(+'Resp. Thy.'!F61,0)</f>
        <v>10100</v>
      </c>
      <c r="F66" s="8">
        <f t="shared" si="0"/>
        <v>3.21</v>
      </c>
      <c r="G66" s="3">
        <f>ROUND(SUM('Resp. Thy.'!K161:L161),0)</f>
        <v>37216</v>
      </c>
      <c r="H66" s="3">
        <f>ROUND(+'Resp. Thy.'!F161,0)</f>
        <v>10147</v>
      </c>
      <c r="I66" s="8">
        <f t="shared" si="1"/>
        <v>3.67</v>
      </c>
      <c r="J66" s="8"/>
      <c r="K66" s="10">
        <f t="shared" si="2"/>
        <v>0.1433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ROUND(SUM('Resp. Thy.'!K62:L62),0)</f>
        <v>23170</v>
      </c>
      <c r="E67" s="3">
        <f>ROUND(+'Resp. Thy.'!F62,0)</f>
        <v>22283</v>
      </c>
      <c r="F67" s="8">
        <f t="shared" si="0"/>
        <v>1.04</v>
      </c>
      <c r="G67" s="3">
        <f>ROUND(SUM('Resp. Thy.'!K162:L162),0)</f>
        <v>20391</v>
      </c>
      <c r="H67" s="3">
        <f>ROUND(+'Resp. Thy.'!F162,0)</f>
        <v>37985</v>
      </c>
      <c r="I67" s="8">
        <f t="shared" si="1"/>
        <v>0.54</v>
      </c>
      <c r="J67" s="8"/>
      <c r="K67" s="10">
        <f t="shared" si="2"/>
        <v>-0.4808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ROUND(SUM('Resp. Thy.'!K63:L63),0)</f>
        <v>112</v>
      </c>
      <c r="E68" s="3">
        <f>ROUND(+'Resp. Thy.'!F63,0)</f>
        <v>44744</v>
      </c>
      <c r="F68" s="8">
        <f t="shared" si="0"/>
        <v>0</v>
      </c>
      <c r="G68" s="3">
        <f>ROUND(SUM('Resp. Thy.'!K163:L163),0)</f>
        <v>3</v>
      </c>
      <c r="H68" s="3">
        <f>ROUND(+'Resp. Thy.'!F163,0)</f>
        <v>47163</v>
      </c>
      <c r="I68" s="8">
        <f t="shared" si="1"/>
        <v>0</v>
      </c>
      <c r="J68" s="8"/>
      <c r="K68" s="10" t="e">
        <f t="shared" si="2"/>
        <v>#DIV/0!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ROUND(SUM('Resp. Thy.'!K64:L64),0)</f>
        <v>27111</v>
      </c>
      <c r="E69" s="3">
        <f>ROUND(+'Resp. Thy.'!F64,0)</f>
        <v>4066</v>
      </c>
      <c r="F69" s="8">
        <f t="shared" si="0"/>
        <v>6.67</v>
      </c>
      <c r="G69" s="3">
        <f>ROUND(SUM('Resp. Thy.'!K164:L164),0)</f>
        <v>20851</v>
      </c>
      <c r="H69" s="3">
        <f>ROUND(+'Resp. Thy.'!F164,0)</f>
        <v>4402</v>
      </c>
      <c r="I69" s="8">
        <f t="shared" si="1"/>
        <v>4.74</v>
      </c>
      <c r="J69" s="8"/>
      <c r="K69" s="10">
        <f t="shared" si="2"/>
        <v>-0.2894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ROUND(SUM('Resp. Thy.'!K65:L65),0)</f>
        <v>1580</v>
      </c>
      <c r="E70" s="3">
        <f>ROUND(+'Resp. Thy.'!F65,0)</f>
        <v>0</v>
      </c>
      <c r="F70" s="8">
        <f t="shared" si="0"/>
      </c>
      <c r="G70" s="3">
        <f>ROUND(SUM('Resp. Thy.'!K165:L165),0)</f>
        <v>1615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ROUND(SUM('Resp. Thy.'!K66:L66),0)</f>
        <v>0</v>
      </c>
      <c r="E71" s="3">
        <f>ROUND(+'Resp. Thy.'!F66,0)</f>
        <v>350</v>
      </c>
      <c r="F71" s="8">
        <f t="shared" si="0"/>
      </c>
      <c r="G71" s="3">
        <f>ROUND(SUM('Resp. Thy.'!K166:L166),0)</f>
        <v>0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ROUND(SUM('Resp. Thy.'!K67:L67),0)</f>
        <v>39793</v>
      </c>
      <c r="E72" s="3">
        <f>ROUND(+'Resp. Thy.'!F67,0)</f>
        <v>100750</v>
      </c>
      <c r="F72" s="8">
        <f t="shared" si="0"/>
        <v>0.39</v>
      </c>
      <c r="G72" s="3">
        <f>ROUND(SUM('Resp. Thy.'!K167:L167),0)</f>
        <v>43306</v>
      </c>
      <c r="H72" s="3">
        <f>ROUND(+'Resp. Thy.'!F167,0)</f>
        <v>127119</v>
      </c>
      <c r="I72" s="8">
        <f t="shared" si="1"/>
        <v>0.34</v>
      </c>
      <c r="J72" s="8"/>
      <c r="K72" s="10">
        <f t="shared" si="2"/>
        <v>-0.1282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ROUND(SUM('Resp. Thy.'!K68:L68),0)</f>
        <v>100801</v>
      </c>
      <c r="E73" s="3">
        <f>ROUND(+'Resp. Thy.'!F68,0)</f>
        <v>40666</v>
      </c>
      <c r="F73" s="8">
        <f t="shared" si="0"/>
        <v>2.48</v>
      </c>
      <c r="G73" s="3">
        <f>ROUND(SUM('Resp. Thy.'!K168:L168),0)</f>
        <v>22463</v>
      </c>
      <c r="H73" s="3">
        <f>ROUND(+'Resp. Thy.'!F168,0)</f>
        <v>46247</v>
      </c>
      <c r="I73" s="8">
        <f t="shared" si="1"/>
        <v>0.49</v>
      </c>
      <c r="J73" s="8"/>
      <c r="K73" s="10">
        <f t="shared" si="2"/>
        <v>-0.8024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ROUND(SUM('Resp. Thy.'!K69:L69),0)</f>
        <v>44683</v>
      </c>
      <c r="E74" s="3">
        <f>ROUND(+'Resp. Thy.'!F69,0)</f>
        <v>323962</v>
      </c>
      <c r="F74" s="8">
        <f t="shared" si="0"/>
        <v>0.14</v>
      </c>
      <c r="G74" s="3">
        <f>ROUND(SUM('Resp. Thy.'!K169:L169),0)</f>
        <v>62593</v>
      </c>
      <c r="H74" s="3">
        <f>ROUND(+'Resp. Thy.'!F169,0)</f>
        <v>654872</v>
      </c>
      <c r="I74" s="8">
        <f t="shared" si="1"/>
        <v>0.1</v>
      </c>
      <c r="J74" s="8"/>
      <c r="K74" s="10">
        <f t="shared" si="2"/>
        <v>-0.2857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ROUND(SUM('Resp. Thy.'!K70:L70),0)</f>
        <v>340055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ROUND(SUM('Resp. Thy.'!K170:L170),0)</f>
        <v>361279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ROUND(SUM('Resp. Thy.'!K71:L71),0)</f>
        <v>223</v>
      </c>
      <c r="E76" s="3">
        <f>ROUND(+'Resp. Thy.'!F71,0)</f>
        <v>1150</v>
      </c>
      <c r="F76" s="8">
        <f t="shared" si="3"/>
        <v>0.19</v>
      </c>
      <c r="G76" s="3">
        <f>ROUND(SUM('Resp. Thy.'!K171:L171),0)</f>
        <v>34</v>
      </c>
      <c r="H76" s="3">
        <f>ROUND(+'Resp. Thy.'!F171,0)</f>
        <v>831</v>
      </c>
      <c r="I76" s="8">
        <f t="shared" si="4"/>
        <v>0.04</v>
      </c>
      <c r="J76" s="8"/>
      <c r="K76" s="10">
        <f t="shared" si="5"/>
        <v>-0.7895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ROUND(SUM('Resp. Thy.'!K72:L72),0)</f>
        <v>0</v>
      </c>
      <c r="E77" s="3">
        <f>ROUND(+'Resp. Thy.'!F72,0)</f>
        <v>9605</v>
      </c>
      <c r="F77" s="8">
        <f t="shared" si="3"/>
      </c>
      <c r="G77" s="3">
        <f>ROUND(SUM('Resp. Thy.'!K172:L172),0)</f>
        <v>0</v>
      </c>
      <c r="H77" s="3">
        <f>ROUND(+'Resp. Thy.'!F172,0)</f>
        <v>4775</v>
      </c>
      <c r="I77" s="8">
        <f t="shared" si="4"/>
      </c>
      <c r="J77" s="8"/>
      <c r="K77" s="10">
        <f t="shared" si="5"/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ROUND(SUM('Resp. Thy.'!K73:L73),0)</f>
        <v>2126</v>
      </c>
      <c r="E78" s="3">
        <f>ROUND(+'Resp. Thy.'!F73,0)</f>
        <v>38199</v>
      </c>
      <c r="F78" s="8">
        <f t="shared" si="3"/>
        <v>0.06</v>
      </c>
      <c r="G78" s="3">
        <f>ROUND(SUM('Resp. Thy.'!K173:L173),0)</f>
        <v>1173</v>
      </c>
      <c r="H78" s="3">
        <f>ROUND(+'Resp. Thy.'!F173,0)</f>
        <v>36984</v>
      </c>
      <c r="I78" s="8">
        <f t="shared" si="4"/>
        <v>0.03</v>
      </c>
      <c r="J78" s="8"/>
      <c r="K78" s="10">
        <f t="shared" si="5"/>
        <v>-0.5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ROUND(SUM('Resp. Thy.'!K74:L74),0)</f>
        <v>79017</v>
      </c>
      <c r="E79" s="3">
        <f>ROUND(+'Resp. Thy.'!F74,0)</f>
        <v>3380</v>
      </c>
      <c r="F79" s="8">
        <f t="shared" si="3"/>
        <v>23.38</v>
      </c>
      <c r="G79" s="3">
        <f>ROUND(SUM('Resp. Thy.'!K174:L174),0)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ROUND(SUM('Resp. Thy.'!K75:L75),0)</f>
        <v>32021</v>
      </c>
      <c r="E80" s="3">
        <f>ROUND(+'Resp. Thy.'!F75,0)</f>
        <v>878193</v>
      </c>
      <c r="F80" s="8">
        <f t="shared" si="3"/>
        <v>0.04</v>
      </c>
      <c r="G80" s="3">
        <f>ROUND(SUM('Resp. Thy.'!K175:L175),0)</f>
        <v>36340</v>
      </c>
      <c r="H80" s="3">
        <f>ROUND(+'Resp. Thy.'!F175,0)</f>
        <v>83354</v>
      </c>
      <c r="I80" s="8">
        <f t="shared" si="4"/>
        <v>0.44</v>
      </c>
      <c r="J80" s="8"/>
      <c r="K80" s="10">
        <f t="shared" si="5"/>
        <v>10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ROUND(SUM('Resp. Thy.'!K76:L76),0)</f>
        <v>7098</v>
      </c>
      <c r="E81" s="3">
        <f>ROUND(+'Resp. Thy.'!F76,0)</f>
        <v>19630</v>
      </c>
      <c r="F81" s="8">
        <f t="shared" si="3"/>
        <v>0.36</v>
      </c>
      <c r="G81" s="3">
        <f>ROUND(SUM('Resp. Thy.'!K176:L176),0)</f>
        <v>6807</v>
      </c>
      <c r="H81" s="3">
        <f>ROUND(+'Resp. Thy.'!F176,0)</f>
        <v>17964</v>
      </c>
      <c r="I81" s="8">
        <f t="shared" si="4"/>
        <v>0.38</v>
      </c>
      <c r="J81" s="8"/>
      <c r="K81" s="10">
        <f t="shared" si="5"/>
        <v>0.0556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ROUND(SUM('Resp. Thy.'!K77:L77),0)</f>
        <v>111</v>
      </c>
      <c r="E82" s="3">
        <f>ROUND(+'Resp. Thy.'!F77,0)</f>
        <v>0</v>
      </c>
      <c r="F82" s="8">
        <f t="shared" si="3"/>
      </c>
      <c r="G82" s="3">
        <f>ROUND(SUM('Resp. Thy.'!K177:L177),0)</f>
        <v>0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ROUND(SUM('Resp. Thy.'!K78:L78),0)</f>
        <v>4454</v>
      </c>
      <c r="E83" s="3">
        <f>ROUND(+'Resp. Thy.'!F78,0)</f>
        <v>232856</v>
      </c>
      <c r="F83" s="8">
        <f t="shared" si="3"/>
        <v>0.02</v>
      </c>
      <c r="G83" s="3">
        <f>ROUND(SUM('Resp. Thy.'!K178:L178),0)</f>
        <v>3656</v>
      </c>
      <c r="H83" s="3">
        <f>ROUND(+'Resp. Thy.'!F178,0)</f>
        <v>234677</v>
      </c>
      <c r="I83" s="8">
        <f t="shared" si="4"/>
        <v>0.02</v>
      </c>
      <c r="J83" s="8"/>
      <c r="K83" s="10">
        <f t="shared" si="5"/>
        <v>0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ROUND(SUM('Resp. Thy.'!K79:L79),0)</f>
        <v>5906</v>
      </c>
      <c r="E84" s="3">
        <f>ROUND(+'Resp. Thy.'!F79,0)</f>
        <v>685971</v>
      </c>
      <c r="F84" s="8">
        <f t="shared" si="3"/>
        <v>0.01</v>
      </c>
      <c r="G84" s="3">
        <f>ROUND(SUM('Resp. Thy.'!K179:L179),0)</f>
        <v>4232</v>
      </c>
      <c r="H84" s="3">
        <f>ROUND(+'Resp. Thy.'!F179,0)</f>
        <v>737921</v>
      </c>
      <c r="I84" s="8">
        <f t="shared" si="4"/>
        <v>0.01</v>
      </c>
      <c r="J84" s="8"/>
      <c r="K84" s="10">
        <f t="shared" si="5"/>
        <v>0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ROUND(SUM('Resp. Thy.'!K80:L80),0)</f>
        <v>-2244</v>
      </c>
      <c r="E85" s="3">
        <f>ROUND(+'Resp. Thy.'!F80,0)</f>
        <v>65</v>
      </c>
      <c r="F85" s="8">
        <f t="shared" si="3"/>
        <v>-34.52</v>
      </c>
      <c r="G85" s="3">
        <f>ROUND(SUM('Resp. Thy.'!K180:L180),0)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ROUND(SUM('Resp. Thy.'!K81:L81),0)</f>
        <v>1441</v>
      </c>
      <c r="E86" s="3">
        <f>ROUND(+'Resp. Thy.'!F81,0)</f>
        <v>11567</v>
      </c>
      <c r="F86" s="8">
        <f t="shared" si="3"/>
        <v>0.12</v>
      </c>
      <c r="G86" s="3">
        <f>ROUND(SUM('Resp. Thy.'!K181:L181),0)</f>
        <v>4825</v>
      </c>
      <c r="H86" s="3">
        <f>ROUND(+'Resp. Thy.'!F181,0)</f>
        <v>58043</v>
      </c>
      <c r="I86" s="8">
        <f t="shared" si="4"/>
        <v>0.08</v>
      </c>
      <c r="J86" s="8"/>
      <c r="K86" s="10">
        <f t="shared" si="5"/>
        <v>-0.3333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ROUND(SUM('Resp. Thy.'!K82:L82),0)</f>
        <v>6431</v>
      </c>
      <c r="E87" s="3">
        <f>ROUND(+'Resp. Thy.'!F82,0)</f>
        <v>823464</v>
      </c>
      <c r="F87" s="8">
        <f t="shared" si="3"/>
        <v>0.01</v>
      </c>
      <c r="G87" s="3">
        <f>ROUND(SUM('Resp. Thy.'!K182:L182),0)</f>
        <v>4068</v>
      </c>
      <c r="H87" s="3">
        <f>ROUND(+'Resp. Thy.'!F182,0)</f>
        <v>31142</v>
      </c>
      <c r="I87" s="8">
        <f t="shared" si="4"/>
        <v>0.13</v>
      </c>
      <c r="J87" s="8"/>
      <c r="K87" s="10">
        <f t="shared" si="5"/>
        <v>12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ROUND(SUM('Resp. Thy.'!K83:L83),0)</f>
        <v>0</v>
      </c>
      <c r="E88" s="3">
        <f>ROUND(+'Resp. Thy.'!F83,0)</f>
        <v>508</v>
      </c>
      <c r="F88" s="8">
        <f t="shared" si="3"/>
      </c>
      <c r="G88" s="3">
        <f>ROUND(SUM('Resp. Thy.'!K183:L183),0)</f>
        <v>847</v>
      </c>
      <c r="H88" s="3">
        <f>ROUND(+'Resp. Thy.'!F183,0)</f>
        <v>656</v>
      </c>
      <c r="I88" s="8">
        <f t="shared" si="4"/>
        <v>1.29</v>
      </c>
      <c r="J88" s="8"/>
      <c r="K88" s="10">
        <f t="shared" si="5"/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ROUND(SUM('Resp. Thy.'!K84:L84),0)</f>
        <v>25840</v>
      </c>
      <c r="E89" s="3">
        <f>ROUND(+'Resp. Thy.'!F84,0)</f>
        <v>132129</v>
      </c>
      <c r="F89" s="8">
        <f t="shared" si="3"/>
        <v>0.2</v>
      </c>
      <c r="G89" s="3">
        <f>ROUND(SUM('Resp. Thy.'!K184:L184),0)</f>
        <v>25069</v>
      </c>
      <c r="H89" s="3">
        <f>ROUND(+'Resp. Thy.'!F184,0)</f>
        <v>146025</v>
      </c>
      <c r="I89" s="8">
        <f t="shared" si="4"/>
        <v>0.17</v>
      </c>
      <c r="J89" s="8"/>
      <c r="K89" s="10">
        <f t="shared" si="5"/>
        <v>-0.15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ROUND(SUM('Resp. Thy.'!K85:L85),0)</f>
        <v>3158</v>
      </c>
      <c r="E90" s="3">
        <f>ROUND(+'Resp. Thy.'!F85,0)</f>
        <v>16304</v>
      </c>
      <c r="F90" s="8">
        <f t="shared" si="3"/>
        <v>0.19</v>
      </c>
      <c r="G90" s="3">
        <f>ROUND(SUM('Resp. Thy.'!K185:L185),0)</f>
        <v>1041</v>
      </c>
      <c r="H90" s="3">
        <f>ROUND(+'Resp. Thy.'!F185,0)</f>
        <v>15889</v>
      </c>
      <c r="I90" s="8">
        <f t="shared" si="4"/>
        <v>0.07</v>
      </c>
      <c r="J90" s="8"/>
      <c r="K90" s="10">
        <f t="shared" si="5"/>
        <v>-0.6316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ROUND(SUM('Resp. Thy.'!K86:L86),0)</f>
        <v>4602</v>
      </c>
      <c r="E91" s="3">
        <f>ROUND(+'Resp. Thy.'!F86,0)</f>
        <v>16048</v>
      </c>
      <c r="F91" s="8">
        <f t="shared" si="3"/>
        <v>0.29</v>
      </c>
      <c r="G91" s="3">
        <f>ROUND(SUM('Resp. Thy.'!K186:L186),0)</f>
        <v>4984</v>
      </c>
      <c r="H91" s="3">
        <f>ROUND(+'Resp. Thy.'!F186,0)</f>
        <v>17440</v>
      </c>
      <c r="I91" s="8">
        <f t="shared" si="4"/>
        <v>0.29</v>
      </c>
      <c r="J91" s="8"/>
      <c r="K91" s="10">
        <f t="shared" si="5"/>
        <v>0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ROUND(SUM('Resp. Thy.'!K87:L87),0)</f>
        <v>0</v>
      </c>
      <c r="E92" s="3">
        <f>ROUND(+'Resp. Thy.'!F87,0)</f>
        <v>0</v>
      </c>
      <c r="F92" s="8">
        <f t="shared" si="3"/>
      </c>
      <c r="G92" s="3">
        <f>ROUND(SUM('Resp. Thy.'!K187:L187),0)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ROUND(SUM('Resp. Thy.'!K88:L88),0)</f>
        <v>2800</v>
      </c>
      <c r="E93" s="3">
        <f>ROUND(+'Resp. Thy.'!F88,0)</f>
        <v>22204</v>
      </c>
      <c r="F93" s="8">
        <f t="shared" si="3"/>
        <v>0.13</v>
      </c>
      <c r="G93" s="3">
        <f>ROUND(SUM('Resp. Thy.'!K188:L188),0)</f>
        <v>5715</v>
      </c>
      <c r="H93" s="3">
        <f>ROUND(+'Resp. Thy.'!F188,0)</f>
        <v>19590</v>
      </c>
      <c r="I93" s="8">
        <f t="shared" si="4"/>
        <v>0.29</v>
      </c>
      <c r="J93" s="8"/>
      <c r="K93" s="10">
        <f t="shared" si="5"/>
        <v>1.2308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ROUND(SUM('Resp. Thy.'!K89:L89),0)</f>
        <v>8668</v>
      </c>
      <c r="E94" s="3">
        <f>ROUND(+'Resp. Thy.'!F89,0)</f>
        <v>22938</v>
      </c>
      <c r="F94" s="8">
        <f t="shared" si="3"/>
        <v>0.38</v>
      </c>
      <c r="G94" s="3">
        <f>ROUND(SUM('Resp. Thy.'!K189:L189),0)</f>
        <v>6719</v>
      </c>
      <c r="H94" s="3">
        <f>ROUND(+'Resp. Thy.'!F189,0)</f>
        <v>23070</v>
      </c>
      <c r="I94" s="8">
        <f t="shared" si="4"/>
        <v>0.29</v>
      </c>
      <c r="J94" s="8"/>
      <c r="K94" s="10">
        <f t="shared" si="5"/>
        <v>-0.2368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ROUND(SUM('Resp. Thy.'!K90:L90),0)</f>
        <v>0</v>
      </c>
      <c r="E95" s="3">
        <f>ROUND(+'Resp. Thy.'!F90,0)</f>
        <v>22898</v>
      </c>
      <c r="F95" s="8">
        <f t="shared" si="3"/>
      </c>
      <c r="G95" s="3">
        <f>ROUND(SUM('Resp. Thy.'!K190:L190),0)</f>
        <v>363</v>
      </c>
      <c r="H95" s="3">
        <f>ROUND(+'Resp. Thy.'!F190,0)</f>
        <v>21970</v>
      </c>
      <c r="I95" s="8">
        <f t="shared" si="4"/>
        <v>0.02</v>
      </c>
      <c r="J95" s="8"/>
      <c r="K95" s="10">
        <f t="shared" si="5"/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ROUND(SUM('Resp. Thy.'!K91:L91),0)</f>
        <v>8164</v>
      </c>
      <c r="E96" s="3">
        <f>ROUND(+'Resp. Thy.'!F91,0)</f>
        <v>60879</v>
      </c>
      <c r="F96" s="8">
        <f t="shared" si="3"/>
        <v>0.13</v>
      </c>
      <c r="G96" s="3">
        <f>ROUND(SUM('Resp. Thy.'!K191:L191),0)</f>
        <v>564</v>
      </c>
      <c r="H96" s="3">
        <f>ROUND(+'Resp. Thy.'!F191,0)</f>
        <v>65092</v>
      </c>
      <c r="I96" s="8">
        <f t="shared" si="4"/>
        <v>0.01</v>
      </c>
      <c r="J96" s="8"/>
      <c r="K96" s="10">
        <f t="shared" si="5"/>
        <v>-0.9231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ROUND(SUM('Resp. Thy.'!K92:L92),0)</f>
        <v>36204</v>
      </c>
      <c r="E97" s="3">
        <f>ROUND(+'Resp. Thy.'!F92,0)</f>
        <v>0</v>
      </c>
      <c r="F97" s="8">
        <f t="shared" si="3"/>
      </c>
      <c r="G97" s="3">
        <f>ROUND(SUM('Resp. Thy.'!K192:L192),0)</f>
        <v>24203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ROUND(SUM('Resp. Thy.'!K93:L93),0)</f>
        <v>0</v>
      </c>
      <c r="E98" s="3">
        <f>ROUND(+'Resp. Thy.'!F93,0)</f>
        <v>0</v>
      </c>
      <c r="F98" s="8">
        <f t="shared" si="3"/>
      </c>
      <c r="G98" s="3">
        <f>ROUND(SUM('Resp. Thy.'!K193:L193),0)</f>
        <v>351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ROUND(SUM('Resp. Thy.'!K94:L94),0)</f>
        <v>0</v>
      </c>
      <c r="E99" s="3">
        <f>ROUND(+'Resp. Thy.'!F94,0)</f>
        <v>0</v>
      </c>
      <c r="F99" s="8">
        <f t="shared" si="3"/>
      </c>
      <c r="G99" s="3">
        <f>ROUND(SUM('Resp. Thy.'!K194:L194),0)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ROUND(SUM('Resp. Thy.'!K95:L95),0)</f>
        <v>10094</v>
      </c>
      <c r="E100" s="3">
        <f>ROUND(+'Resp. Thy.'!F95,0)</f>
        <v>24633</v>
      </c>
      <c r="F100" s="8">
        <f t="shared" si="3"/>
        <v>0.41</v>
      </c>
      <c r="G100" s="3">
        <f>ROUND(SUM('Resp. Thy.'!K195:L195),0)</f>
        <v>9169</v>
      </c>
      <c r="H100" s="3">
        <f>ROUND(+'Resp. Thy.'!F195,0)</f>
        <v>20777</v>
      </c>
      <c r="I100" s="8">
        <f t="shared" si="4"/>
        <v>0.44</v>
      </c>
      <c r="J100" s="8"/>
      <c r="K100" s="10">
        <f t="shared" si="5"/>
        <v>0.0732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ROUND(SUM('Resp. Thy.'!K96:L96),0)</f>
        <v>48282</v>
      </c>
      <c r="E101" s="3">
        <f>ROUND(+'Resp. Thy.'!F96,0)</f>
        <v>32654</v>
      </c>
      <c r="F101" s="8">
        <f t="shared" si="3"/>
        <v>1.48</v>
      </c>
      <c r="G101" s="3">
        <f>ROUND(SUM('Resp. Thy.'!K196:L196),0)</f>
        <v>40468</v>
      </c>
      <c r="H101" s="3">
        <f>ROUND(+'Resp. Thy.'!F196,0)</f>
        <v>31789</v>
      </c>
      <c r="I101" s="8">
        <f t="shared" si="4"/>
        <v>1.27</v>
      </c>
      <c r="J101" s="8"/>
      <c r="K101" s="10">
        <f t="shared" si="5"/>
        <v>-0.1419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ROUND(SUM('Resp. Thy.'!K97:L97),0)</f>
        <v>54248</v>
      </c>
      <c r="E102" s="3">
        <f>ROUND(+'Resp. Thy.'!F97,0)</f>
        <v>107207</v>
      </c>
      <c r="F102" s="8">
        <f t="shared" si="3"/>
        <v>0.51</v>
      </c>
      <c r="G102" s="3">
        <f>ROUND(SUM('Resp. Thy.'!K197:L197),0)</f>
        <v>57961</v>
      </c>
      <c r="H102" s="3">
        <f>ROUND(+'Resp. Thy.'!F197,0)</f>
        <v>123129</v>
      </c>
      <c r="I102" s="8">
        <f t="shared" si="4"/>
        <v>0.47</v>
      </c>
      <c r="J102" s="8"/>
      <c r="K102" s="10">
        <f t="shared" si="5"/>
        <v>-0.0784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ROUND(SUM('Resp. Thy.'!K98:L98),0)</f>
        <v>0</v>
      </c>
      <c r="E103" s="3">
        <f>ROUND(+'Resp. Thy.'!F98,0)</f>
        <v>0</v>
      </c>
      <c r="F103" s="8">
        <f t="shared" si="3"/>
      </c>
      <c r="G103" s="3">
        <f>ROUND(SUM('Resp. Thy.'!K198:L198),0)</f>
        <v>152</v>
      </c>
      <c r="H103" s="3">
        <f>ROUND(+'Resp. Thy.'!F198,0)</f>
        <v>4305</v>
      </c>
      <c r="I103" s="8">
        <f t="shared" si="4"/>
        <v>0.04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ROUND(SUM('Resp. Thy.'!K99:L99),0)</f>
        <v>0</v>
      </c>
      <c r="E104" s="3">
        <f>ROUND(+'Resp. Thy.'!F99,0)</f>
        <v>0</v>
      </c>
      <c r="F104" s="8">
        <f t="shared" si="3"/>
      </c>
      <c r="G104" s="3">
        <f>ROUND(SUM('Resp. Thy.'!K199:L199),0)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ROUND(SUM('Resp. Thy.'!K100:L100),0)</f>
        <v>0</v>
      </c>
      <c r="E105" s="3">
        <f>ROUND(+'Resp. Thy.'!F100,0)</f>
        <v>0</v>
      </c>
      <c r="F105" s="8">
        <f t="shared" si="3"/>
      </c>
      <c r="G105" s="3">
        <f>ROUND(SUM('Resp. Thy.'!K200:L200),0)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ROUND(SUM('Resp. Thy.'!K101:L101),0)</f>
        <v>0</v>
      </c>
      <c r="E106" s="3">
        <f>ROUND(+'Resp. Thy.'!F101,0)</f>
        <v>0</v>
      </c>
      <c r="F106" s="8">
        <f t="shared" si="3"/>
      </c>
      <c r="G106" s="3">
        <f>ROUND(SUM('Resp. Thy.'!K201:L201),0)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318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14</v>
      </c>
      <c r="F8" s="1" t="s">
        <v>1</v>
      </c>
      <c r="G8" s="1" t="s">
        <v>14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15</v>
      </c>
      <c r="E9" s="1" t="s">
        <v>3</v>
      </c>
      <c r="F9" s="1" t="s">
        <v>3</v>
      </c>
      <c r="G9" s="1" t="s">
        <v>15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ROUND(SUM('Resp. Thy.'!M5:N5),0)</f>
        <v>183180</v>
      </c>
      <c r="E10" s="3">
        <f>ROUND(+'Resp. Thy.'!F5,0)</f>
        <v>122110</v>
      </c>
      <c r="F10" s="8">
        <f>IF(D10=0,"",IF(E10=0,"",ROUND(D10/E10,2)))</f>
        <v>1.5</v>
      </c>
      <c r="G10" s="3">
        <f>ROUND(SUM('Resp. Thy.'!M105:N105),0)</f>
        <v>171169</v>
      </c>
      <c r="H10" s="3">
        <f>ROUND(+'Resp. Thy.'!F105,0)</f>
        <v>123993</v>
      </c>
      <c r="I10" s="8">
        <f>IF(G10=0,"",IF(H10=0,"",ROUND(G10/H10,2)))</f>
        <v>1.38</v>
      </c>
      <c r="J10" s="8"/>
      <c r="K10" s="10">
        <f>IF(D10=0,"",IF(E10=0,"",IF(G10=0,"",IF(H10=0,"",ROUND(I10/F10-1,4)))))</f>
        <v>-0.08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ROUND(SUM('Resp. Thy.'!M6:N6),0)</f>
        <v>124210</v>
      </c>
      <c r="E11" s="3">
        <f>ROUND(+'Resp. Thy.'!F6,0)</f>
        <v>44280</v>
      </c>
      <c r="F11" s="8">
        <f aca="true" t="shared" si="0" ref="F11:F74">IF(D11=0,"",IF(E11=0,"",ROUND(D11/E11,2)))</f>
        <v>2.81</v>
      </c>
      <c r="G11" s="3">
        <f>ROUND(SUM('Resp. Thy.'!M106:N106),0)</f>
        <v>119532</v>
      </c>
      <c r="H11" s="3">
        <f>ROUND(+'Resp. Thy.'!F106,0)</f>
        <v>42920</v>
      </c>
      <c r="I11" s="8">
        <f aca="true" t="shared" si="1" ref="I11:I74">IF(G11=0,"",IF(H11=0,"",ROUND(G11/H11,2)))</f>
        <v>2.78</v>
      </c>
      <c r="J11" s="8"/>
      <c r="K11" s="10">
        <f aca="true" t="shared" si="2" ref="K11:K74">IF(D11=0,"",IF(E11=0,"",IF(G11=0,"",IF(H11=0,"",ROUND(I11/F11-1,4)))))</f>
        <v>-0.0107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ROUND(SUM('Resp. Thy.'!M7:N7),0)</f>
        <v>0</v>
      </c>
      <c r="E12" s="3">
        <f>ROUND(+'Resp. Thy.'!F7,0)</f>
        <v>0</v>
      </c>
      <c r="F12" s="8">
        <f t="shared" si="0"/>
      </c>
      <c r="G12" s="3">
        <f>ROUND(SUM('Resp. Thy.'!M107:N107),0)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ROUND(SUM('Resp. Thy.'!M8:N8),0)</f>
        <v>122462</v>
      </c>
      <c r="E13" s="3">
        <f>ROUND(+'Resp. Thy.'!F8,0)</f>
        <v>21949</v>
      </c>
      <c r="F13" s="8">
        <f t="shared" si="0"/>
        <v>5.58</v>
      </c>
      <c r="G13" s="3">
        <f>ROUND(SUM('Resp. Thy.'!M108:N108),0)</f>
        <v>107023</v>
      </c>
      <c r="H13" s="3">
        <f>ROUND(+'Resp. Thy.'!F108,0)</f>
        <v>20089</v>
      </c>
      <c r="I13" s="8">
        <f t="shared" si="1"/>
        <v>5.33</v>
      </c>
      <c r="J13" s="8"/>
      <c r="K13" s="10">
        <f t="shared" si="2"/>
        <v>-0.0448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ROUND(SUM('Resp. Thy.'!M9:N9),0)</f>
        <v>130834</v>
      </c>
      <c r="E14" s="3">
        <f>ROUND(+'Resp. Thy.'!F9,0)</f>
        <v>0</v>
      </c>
      <c r="F14" s="8">
        <f t="shared" si="0"/>
      </c>
      <c r="G14" s="3">
        <f>ROUND(SUM('Resp. Thy.'!M109:N109),0)</f>
        <v>285439</v>
      </c>
      <c r="H14" s="3">
        <f>ROUND(+'Resp. Thy.'!F109,0)</f>
        <v>42722</v>
      </c>
      <c r="I14" s="8">
        <f t="shared" si="1"/>
        <v>6.68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ROUND(SUM('Resp. Thy.'!M10:N10),0)</f>
        <v>2788</v>
      </c>
      <c r="E15" s="3">
        <f>ROUND(+'Resp. Thy.'!F10,0)</f>
        <v>7473</v>
      </c>
      <c r="F15" s="8">
        <f t="shared" si="0"/>
        <v>0.37</v>
      </c>
      <c r="G15" s="3">
        <f>ROUND(SUM('Resp. Thy.'!M110:N110),0)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ROUND(SUM('Resp. Thy.'!M11:N11),0)</f>
        <v>0</v>
      </c>
      <c r="E16" s="3">
        <f>ROUND(+'Resp. Thy.'!F11,0)</f>
        <v>612</v>
      </c>
      <c r="F16" s="8">
        <f t="shared" si="0"/>
      </c>
      <c r="G16" s="3">
        <f>ROUND(SUM('Resp. Thy.'!M111:N111),0)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ROUND(SUM('Resp. Thy.'!M12:N12),0)</f>
        <v>18017</v>
      </c>
      <c r="E17" s="3">
        <f>ROUND(+'Resp. Thy.'!F12,0)</f>
        <v>33434</v>
      </c>
      <c r="F17" s="8">
        <f t="shared" si="0"/>
        <v>0.54</v>
      </c>
      <c r="G17" s="3">
        <f>ROUND(SUM('Resp. Thy.'!M112:N112),0)</f>
        <v>24933</v>
      </c>
      <c r="H17" s="3">
        <f>ROUND(+'Resp. Thy.'!F112,0)</f>
        <v>28008</v>
      </c>
      <c r="I17" s="8">
        <f t="shared" si="1"/>
        <v>0.89</v>
      </c>
      <c r="J17" s="8"/>
      <c r="K17" s="10">
        <f t="shared" si="2"/>
        <v>0.6481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ROUND(SUM('Resp. Thy.'!M13:N13),0)</f>
        <v>30951</v>
      </c>
      <c r="E18" s="3">
        <f>ROUND(+'Resp. Thy.'!F13,0)</f>
        <v>23431</v>
      </c>
      <c r="F18" s="8">
        <f t="shared" si="0"/>
        <v>1.32</v>
      </c>
      <c r="G18" s="3">
        <f>ROUND(SUM('Resp. Thy.'!M113:N113),0)</f>
        <v>37039</v>
      </c>
      <c r="H18" s="3">
        <f>ROUND(+'Resp. Thy.'!F113,0)</f>
        <v>24072</v>
      </c>
      <c r="I18" s="8">
        <f t="shared" si="1"/>
        <v>1.54</v>
      </c>
      <c r="J18" s="8"/>
      <c r="K18" s="10">
        <f t="shared" si="2"/>
        <v>0.1667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ROUND(SUM('Resp. Thy.'!M14:N14),0)</f>
        <v>61668</v>
      </c>
      <c r="E19" s="3">
        <f>ROUND(+'Resp. Thy.'!F14,0)</f>
        <v>21452</v>
      </c>
      <c r="F19" s="8">
        <f t="shared" si="0"/>
        <v>2.87</v>
      </c>
      <c r="G19" s="3">
        <f>ROUND(SUM('Resp. Thy.'!M114:N114),0)</f>
        <v>68682</v>
      </c>
      <c r="H19" s="3">
        <f>ROUND(+'Resp. Thy.'!F114,0)</f>
        <v>19658</v>
      </c>
      <c r="I19" s="8">
        <f t="shared" si="1"/>
        <v>3.49</v>
      </c>
      <c r="J19" s="8"/>
      <c r="K19" s="10">
        <f t="shared" si="2"/>
        <v>0.216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ROUND(SUM('Resp. Thy.'!M15:N15),0)</f>
        <v>249198</v>
      </c>
      <c r="E20" s="3">
        <f>ROUND(+'Resp. Thy.'!F15,0)</f>
        <v>38470</v>
      </c>
      <c r="F20" s="8">
        <f t="shared" si="0"/>
        <v>6.48</v>
      </c>
      <c r="G20" s="3">
        <f>ROUND(SUM('Resp. Thy.'!M115:N115),0)</f>
        <v>271794</v>
      </c>
      <c r="H20" s="3">
        <f>ROUND(+'Resp. Thy.'!F115,0)</f>
        <v>40111</v>
      </c>
      <c r="I20" s="8">
        <f t="shared" si="1"/>
        <v>6.78</v>
      </c>
      <c r="J20" s="8"/>
      <c r="K20" s="10">
        <f t="shared" si="2"/>
        <v>0.0463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ROUND(SUM('Resp. Thy.'!M16:N16),0)</f>
        <v>210460</v>
      </c>
      <c r="E21" s="3">
        <f>ROUND(+'Resp. Thy.'!F16,0)</f>
        <v>125631</v>
      </c>
      <c r="F21" s="8">
        <f t="shared" si="0"/>
        <v>1.68</v>
      </c>
      <c r="G21" s="3">
        <f>ROUND(SUM('Resp. Thy.'!M116:N116),0)</f>
        <v>192040</v>
      </c>
      <c r="H21" s="3">
        <f>ROUND(+'Resp. Thy.'!F116,0)</f>
        <v>147710</v>
      </c>
      <c r="I21" s="8">
        <f t="shared" si="1"/>
        <v>1.3</v>
      </c>
      <c r="J21" s="8"/>
      <c r="K21" s="10">
        <f t="shared" si="2"/>
        <v>-0.2262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ROUND(SUM('Resp. Thy.'!M17:N17),0)</f>
        <v>36264</v>
      </c>
      <c r="E22" s="3">
        <f>ROUND(+'Resp. Thy.'!F17,0)</f>
        <v>46815</v>
      </c>
      <c r="F22" s="8">
        <f t="shared" si="0"/>
        <v>0.77</v>
      </c>
      <c r="G22" s="3">
        <f>ROUND(SUM('Resp. Thy.'!M117:N117),0)</f>
        <v>19740</v>
      </c>
      <c r="H22" s="3">
        <f>ROUND(+'Resp. Thy.'!F117,0)</f>
        <v>65384</v>
      </c>
      <c r="I22" s="8">
        <f t="shared" si="1"/>
        <v>0.3</v>
      </c>
      <c r="J22" s="8"/>
      <c r="K22" s="10">
        <f t="shared" si="2"/>
        <v>-0.6104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ROUND(SUM('Resp. Thy.'!M18:N18),0)</f>
        <v>257091</v>
      </c>
      <c r="E23" s="3">
        <f>ROUND(+'Resp. Thy.'!F18,0)</f>
        <v>53475</v>
      </c>
      <c r="F23" s="8">
        <f t="shared" si="0"/>
        <v>4.81</v>
      </c>
      <c r="G23" s="3">
        <f>ROUND(SUM('Resp. Thy.'!M118:N118),0)</f>
        <v>186246</v>
      </c>
      <c r="H23" s="3">
        <f>ROUND(+'Resp. Thy.'!F118,0)</f>
        <v>136905</v>
      </c>
      <c r="I23" s="8">
        <f t="shared" si="1"/>
        <v>1.36</v>
      </c>
      <c r="J23" s="8"/>
      <c r="K23" s="10">
        <f t="shared" si="2"/>
        <v>-0.7173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ROUND(SUM('Resp. Thy.'!M19:N19),0)</f>
        <v>29290</v>
      </c>
      <c r="E24" s="3">
        <f>ROUND(+'Resp. Thy.'!F19,0)</f>
        <v>11530</v>
      </c>
      <c r="F24" s="8">
        <f t="shared" si="0"/>
        <v>2.54</v>
      </c>
      <c r="G24" s="3">
        <f>ROUND(SUM('Resp. Thy.'!M119:N119),0)</f>
        <v>30524</v>
      </c>
      <c r="H24" s="3">
        <f>ROUND(+'Resp. Thy.'!F119,0)</f>
        <v>10637</v>
      </c>
      <c r="I24" s="8">
        <f t="shared" si="1"/>
        <v>2.87</v>
      </c>
      <c r="J24" s="8"/>
      <c r="K24" s="10">
        <f t="shared" si="2"/>
        <v>0.1299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ROUND(SUM('Resp. Thy.'!M20:N20),0)</f>
        <v>70789</v>
      </c>
      <c r="E25" s="3">
        <f>ROUND(+'Resp. Thy.'!F20,0)</f>
        <v>1037427</v>
      </c>
      <c r="F25" s="8">
        <f t="shared" si="0"/>
        <v>0.07</v>
      </c>
      <c r="G25" s="3">
        <f>ROUND(SUM('Resp. Thy.'!M120:N120),0)</f>
        <v>52286</v>
      </c>
      <c r="H25" s="3">
        <f>ROUND(+'Resp. Thy.'!F120,0)</f>
        <v>1333486</v>
      </c>
      <c r="I25" s="8">
        <f t="shared" si="1"/>
        <v>0.04</v>
      </c>
      <c r="J25" s="8"/>
      <c r="K25" s="10">
        <f t="shared" si="2"/>
        <v>-0.4286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ROUND(SUM('Resp. Thy.'!M21:N21),0)</f>
        <v>38119</v>
      </c>
      <c r="E26" s="3">
        <f>ROUND(+'Resp. Thy.'!F21,0)</f>
        <v>9873</v>
      </c>
      <c r="F26" s="8">
        <f t="shared" si="0"/>
        <v>3.86</v>
      </c>
      <c r="G26" s="3">
        <f>ROUND(SUM('Resp. Thy.'!M121:N121),0)</f>
        <v>38551</v>
      </c>
      <c r="H26" s="3">
        <f>ROUND(+'Resp. Thy.'!F121,0)</f>
        <v>9687</v>
      </c>
      <c r="I26" s="8">
        <f t="shared" si="1"/>
        <v>3.98</v>
      </c>
      <c r="J26" s="8"/>
      <c r="K26" s="10">
        <f t="shared" si="2"/>
        <v>0.0311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ROUND(SUM('Resp. Thy.'!M22:N22),0)</f>
        <v>0</v>
      </c>
      <c r="E27" s="3">
        <f>ROUND(+'Resp. Thy.'!F22,0)</f>
        <v>0</v>
      </c>
      <c r="F27" s="8">
        <f t="shared" si="0"/>
      </c>
      <c r="G27" s="3">
        <f>ROUND(SUM('Resp. Thy.'!M122:N122),0)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ROUND(SUM('Resp. Thy.'!M23:N23),0)</f>
        <v>21461</v>
      </c>
      <c r="E28" s="3">
        <f>ROUND(+'Resp. Thy.'!F23,0)</f>
        <v>3205</v>
      </c>
      <c r="F28" s="8">
        <f t="shared" si="0"/>
        <v>6.7</v>
      </c>
      <c r="G28" s="3">
        <f>ROUND(SUM('Resp. Thy.'!M123:N123),0)</f>
        <v>18539</v>
      </c>
      <c r="H28" s="3">
        <f>ROUND(+'Resp. Thy.'!F123,0)</f>
        <v>2981</v>
      </c>
      <c r="I28" s="8">
        <f t="shared" si="1"/>
        <v>6.22</v>
      </c>
      <c r="J28" s="8"/>
      <c r="K28" s="10">
        <f t="shared" si="2"/>
        <v>-0.0716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ROUND(SUM('Resp. Thy.'!M24:N24),0)</f>
        <v>341740</v>
      </c>
      <c r="E29" s="3">
        <f>ROUND(+'Resp. Thy.'!F24,0)</f>
        <v>37763</v>
      </c>
      <c r="F29" s="8">
        <f t="shared" si="0"/>
        <v>9.05</v>
      </c>
      <c r="G29" s="3">
        <f>ROUND(SUM('Resp. Thy.'!M124:N124),0)</f>
        <v>190906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ROUND(SUM('Resp. Thy.'!M25:N25),0)</f>
        <v>0</v>
      </c>
      <c r="E30" s="3">
        <f>ROUND(+'Resp. Thy.'!F25,0)</f>
        <v>0</v>
      </c>
      <c r="F30" s="8">
        <f t="shared" si="0"/>
      </c>
      <c r="G30" s="3">
        <f>ROUND(SUM('Resp. Thy.'!M125:N125),0)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ROUND(SUM('Resp. Thy.'!M26:N26),0)</f>
        <v>17662</v>
      </c>
      <c r="E31" s="3">
        <f>ROUND(+'Resp. Thy.'!F26,0)</f>
        <v>3636</v>
      </c>
      <c r="F31" s="8">
        <f t="shared" si="0"/>
        <v>4.86</v>
      </c>
      <c r="G31" s="3">
        <f>ROUND(SUM('Resp. Thy.'!M126:N126),0)</f>
        <v>15000</v>
      </c>
      <c r="H31" s="3">
        <f>ROUND(+'Resp. Thy.'!F126,0)</f>
        <v>2208</v>
      </c>
      <c r="I31" s="8">
        <f t="shared" si="1"/>
        <v>6.79</v>
      </c>
      <c r="J31" s="8"/>
      <c r="K31" s="10">
        <f t="shared" si="2"/>
        <v>0.3971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ROUND(SUM('Resp. Thy.'!M27:N27),0)</f>
        <v>154222</v>
      </c>
      <c r="E32" s="3">
        <f>ROUND(+'Resp. Thy.'!F27,0)</f>
        <v>43371</v>
      </c>
      <c r="F32" s="8">
        <f t="shared" si="0"/>
        <v>3.56</v>
      </c>
      <c r="G32" s="3">
        <f>ROUND(SUM('Resp. Thy.'!M127:N127),0)</f>
        <v>175168</v>
      </c>
      <c r="H32" s="3">
        <f>ROUND(+'Resp. Thy.'!F127,0)</f>
        <v>44307</v>
      </c>
      <c r="I32" s="8">
        <f t="shared" si="1"/>
        <v>3.95</v>
      </c>
      <c r="J32" s="8"/>
      <c r="K32" s="10">
        <f t="shared" si="2"/>
        <v>0.1096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ROUND(SUM('Resp. Thy.'!M28:N28),0)</f>
        <v>67140</v>
      </c>
      <c r="E33" s="3">
        <f>ROUND(+'Resp. Thy.'!F28,0)</f>
        <v>15990</v>
      </c>
      <c r="F33" s="8">
        <f t="shared" si="0"/>
        <v>4.2</v>
      </c>
      <c r="G33" s="3">
        <f>ROUND(SUM('Resp. Thy.'!M128:N128),0)</f>
        <v>78628</v>
      </c>
      <c r="H33" s="3">
        <f>ROUND(+'Resp. Thy.'!F128,0)</f>
        <v>15528</v>
      </c>
      <c r="I33" s="8">
        <f t="shared" si="1"/>
        <v>5.06</v>
      </c>
      <c r="J33" s="8"/>
      <c r="K33" s="10">
        <f t="shared" si="2"/>
        <v>0.2048</v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ROUND(SUM('Resp. Thy.'!M29:N29),0)</f>
        <v>19144</v>
      </c>
      <c r="E34" s="3">
        <f>ROUND(+'Resp. Thy.'!F29,0)</f>
        <v>259038</v>
      </c>
      <c r="F34" s="8">
        <f t="shared" si="0"/>
        <v>0.07</v>
      </c>
      <c r="G34" s="3">
        <f>ROUND(SUM('Resp. Thy.'!M129:N129),0)</f>
        <v>17244</v>
      </c>
      <c r="H34" s="3">
        <f>ROUND(+'Resp. Thy.'!F129,0)</f>
        <v>285248</v>
      </c>
      <c r="I34" s="8">
        <f t="shared" si="1"/>
        <v>0.06</v>
      </c>
      <c r="J34" s="8"/>
      <c r="K34" s="10">
        <f t="shared" si="2"/>
        <v>-0.1429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ROUND(SUM('Resp. Thy.'!M30:N30),0)</f>
        <v>14617</v>
      </c>
      <c r="E35" s="3">
        <f>ROUND(+'Resp. Thy.'!F30,0)</f>
        <v>0</v>
      </c>
      <c r="F35" s="8">
        <f t="shared" si="0"/>
      </c>
      <c r="G35" s="3">
        <f>ROUND(SUM('Resp. Thy.'!M130:N130),0)</f>
        <v>13754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ROUND(SUM('Resp. Thy.'!M31:N31),0)</f>
        <v>0</v>
      </c>
      <c r="E36" s="3">
        <f>ROUND(+'Resp. Thy.'!F31,0)</f>
        <v>0</v>
      </c>
      <c r="F36" s="8">
        <f t="shared" si="0"/>
      </c>
      <c r="G36" s="3">
        <f>ROUND(SUM('Resp. Thy.'!M131:N131),0)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ROUND(SUM('Resp. Thy.'!M32:N32),0)</f>
        <v>80094</v>
      </c>
      <c r="E37" s="3">
        <f>ROUND(+'Resp. Thy.'!F32,0)</f>
        <v>417564</v>
      </c>
      <c r="F37" s="8">
        <f t="shared" si="0"/>
        <v>0.19</v>
      </c>
      <c r="G37" s="3">
        <f>ROUND(SUM('Resp. Thy.'!M132:N132),0)</f>
        <v>70946</v>
      </c>
      <c r="H37" s="3">
        <f>ROUND(+'Resp. Thy.'!F132,0)</f>
        <v>423948</v>
      </c>
      <c r="I37" s="8">
        <f t="shared" si="1"/>
        <v>0.17</v>
      </c>
      <c r="J37" s="8"/>
      <c r="K37" s="10">
        <f t="shared" si="2"/>
        <v>-0.1053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ROUND(SUM('Resp. Thy.'!M33:N33),0)</f>
        <v>1281</v>
      </c>
      <c r="E38" s="3">
        <f>ROUND(+'Resp. Thy.'!F33,0)</f>
        <v>0</v>
      </c>
      <c r="F38" s="8">
        <f t="shared" si="0"/>
      </c>
      <c r="G38" s="3">
        <f>ROUND(SUM('Resp. Thy.'!M133:N133),0)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ROUND(SUM('Resp. Thy.'!M34:N34),0)</f>
        <v>415360</v>
      </c>
      <c r="E39" s="3">
        <f>ROUND(+'Resp. Thy.'!F34,0)</f>
        <v>103356</v>
      </c>
      <c r="F39" s="8">
        <f t="shared" si="0"/>
        <v>4.02</v>
      </c>
      <c r="G39" s="3">
        <f>ROUND(SUM('Resp. Thy.'!M134:N134),0)</f>
        <v>486243</v>
      </c>
      <c r="H39" s="3">
        <f>ROUND(+'Resp. Thy.'!F134,0)</f>
        <v>113723</v>
      </c>
      <c r="I39" s="8">
        <f t="shared" si="1"/>
        <v>4.28</v>
      </c>
      <c r="J39" s="8"/>
      <c r="K39" s="10">
        <f t="shared" si="2"/>
        <v>0.0647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ROUND(SUM('Resp. Thy.'!M35:N35),0)</f>
        <v>14560</v>
      </c>
      <c r="E40" s="3">
        <f>ROUND(+'Resp. Thy.'!F35,0)</f>
        <v>15943</v>
      </c>
      <c r="F40" s="8">
        <f t="shared" si="0"/>
        <v>0.91</v>
      </c>
      <c r="G40" s="3">
        <f>ROUND(SUM('Resp. Thy.'!M135:N135),0)</f>
        <v>15460</v>
      </c>
      <c r="H40" s="3">
        <f>ROUND(+'Resp. Thy.'!F135,0)</f>
        <v>15552</v>
      </c>
      <c r="I40" s="8">
        <f t="shared" si="1"/>
        <v>0.99</v>
      </c>
      <c r="J40" s="8"/>
      <c r="K40" s="10">
        <f t="shared" si="2"/>
        <v>0.0879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ROUND(SUM('Resp. Thy.'!M36:N36),0)</f>
        <v>19183</v>
      </c>
      <c r="E41" s="3">
        <f>ROUND(+'Resp. Thy.'!F36,0)</f>
        <v>1091</v>
      </c>
      <c r="F41" s="8">
        <f t="shared" si="0"/>
        <v>17.58</v>
      </c>
      <c r="G41" s="3">
        <f>ROUND(SUM('Resp. Thy.'!M136:N136),0)</f>
        <v>30408</v>
      </c>
      <c r="H41" s="3">
        <f>ROUND(+'Resp. Thy.'!F136,0)</f>
        <v>763</v>
      </c>
      <c r="I41" s="8">
        <f t="shared" si="1"/>
        <v>39.85</v>
      </c>
      <c r="J41" s="8"/>
      <c r="K41" s="10">
        <f t="shared" si="2"/>
        <v>1.2668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ROUND(SUM('Resp. Thy.'!M37:N37),0)</f>
        <v>97626</v>
      </c>
      <c r="E42" s="3">
        <f>ROUND(+'Resp. Thy.'!F37,0)</f>
        <v>52408</v>
      </c>
      <c r="F42" s="8">
        <f t="shared" si="0"/>
        <v>1.86</v>
      </c>
      <c r="G42" s="3">
        <f>ROUND(SUM('Resp. Thy.'!M137:N137),0)</f>
        <v>89613</v>
      </c>
      <c r="H42" s="3">
        <f>ROUND(+'Resp. Thy.'!F137,0)</f>
        <v>49837</v>
      </c>
      <c r="I42" s="8">
        <f t="shared" si="1"/>
        <v>1.8</v>
      </c>
      <c r="J42" s="8"/>
      <c r="K42" s="10">
        <f t="shared" si="2"/>
        <v>-0.0323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ROUND(SUM('Resp. Thy.'!M38:N38),0)</f>
        <v>55634</v>
      </c>
      <c r="E43" s="3">
        <f>ROUND(+'Resp. Thy.'!F38,0)</f>
        <v>4808</v>
      </c>
      <c r="F43" s="8">
        <f t="shared" si="0"/>
        <v>11.57</v>
      </c>
      <c r="G43" s="3">
        <f>ROUND(SUM('Resp. Thy.'!M138:N138),0)</f>
        <v>53780</v>
      </c>
      <c r="H43" s="3">
        <f>ROUND(+'Resp. Thy.'!F138,0)</f>
        <v>4710</v>
      </c>
      <c r="I43" s="8">
        <f t="shared" si="1"/>
        <v>11.42</v>
      </c>
      <c r="J43" s="8"/>
      <c r="K43" s="10">
        <f t="shared" si="2"/>
        <v>-0.013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ROUND(SUM('Resp. Thy.'!M39:N39),0)</f>
        <v>37523</v>
      </c>
      <c r="E44" s="3">
        <f>ROUND(+'Resp. Thy.'!F39,0)</f>
        <v>27248</v>
      </c>
      <c r="F44" s="8">
        <f t="shared" si="0"/>
        <v>1.38</v>
      </c>
      <c r="G44" s="3">
        <f>ROUND(SUM('Resp. Thy.'!M139:N139),0)</f>
        <v>37238</v>
      </c>
      <c r="H44" s="3">
        <f>ROUND(+'Resp. Thy.'!F139,0)</f>
        <v>26208</v>
      </c>
      <c r="I44" s="8">
        <f t="shared" si="1"/>
        <v>1.42</v>
      </c>
      <c r="J44" s="8"/>
      <c r="K44" s="10">
        <f t="shared" si="2"/>
        <v>0.029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ROUND(SUM('Resp. Thy.'!M40:N40),0)</f>
        <v>11579</v>
      </c>
      <c r="E45" s="3">
        <f>ROUND(+'Resp. Thy.'!F40,0)</f>
        <v>4947</v>
      </c>
      <c r="F45" s="8">
        <f t="shared" si="0"/>
        <v>2.34</v>
      </c>
      <c r="G45" s="3">
        <f>ROUND(SUM('Resp. Thy.'!M140:N140),0)</f>
        <v>7662</v>
      </c>
      <c r="H45" s="3">
        <f>ROUND(+'Resp. Thy.'!F140,0)</f>
        <v>4526</v>
      </c>
      <c r="I45" s="8">
        <f t="shared" si="1"/>
        <v>1.69</v>
      </c>
      <c r="J45" s="8"/>
      <c r="K45" s="10">
        <f t="shared" si="2"/>
        <v>-0.2778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ROUND(SUM('Resp. Thy.'!M41:N41),0)</f>
        <v>21484</v>
      </c>
      <c r="E46" s="3">
        <f>ROUND(+'Resp. Thy.'!F41,0)</f>
        <v>26443</v>
      </c>
      <c r="F46" s="8">
        <f t="shared" si="0"/>
        <v>0.81</v>
      </c>
      <c r="G46" s="3">
        <f>ROUND(SUM('Resp. Thy.'!M141:N141),0)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ROUND(SUM('Resp. Thy.'!M42:N42),0)</f>
        <v>2356</v>
      </c>
      <c r="E47" s="3">
        <f>ROUND(+'Resp. Thy.'!F42,0)</f>
        <v>0</v>
      </c>
      <c r="F47" s="8">
        <f t="shared" si="0"/>
      </c>
      <c r="G47" s="3">
        <f>ROUND(SUM('Resp. Thy.'!M142:N142),0)</f>
        <v>2801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ROUND(SUM('Resp. Thy.'!M43:N43),0)</f>
        <v>3060</v>
      </c>
      <c r="E48" s="3">
        <f>ROUND(+'Resp. Thy.'!F43,0)</f>
        <v>3119</v>
      </c>
      <c r="F48" s="8">
        <f t="shared" si="0"/>
        <v>0.98</v>
      </c>
      <c r="G48" s="3">
        <f>ROUND(SUM('Resp. Thy.'!M143:N143),0)</f>
        <v>2176</v>
      </c>
      <c r="H48" s="3">
        <f>ROUND(+'Resp. Thy.'!F143,0)</f>
        <v>2843</v>
      </c>
      <c r="I48" s="8">
        <f t="shared" si="1"/>
        <v>0.77</v>
      </c>
      <c r="J48" s="8"/>
      <c r="K48" s="10">
        <f t="shared" si="2"/>
        <v>-0.2143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ROUND(SUM('Resp. Thy.'!M44:N44),0)</f>
        <v>43654</v>
      </c>
      <c r="E49" s="3">
        <f>ROUND(+'Resp. Thy.'!F44,0)</f>
        <v>0</v>
      </c>
      <c r="F49" s="8">
        <f t="shared" si="0"/>
      </c>
      <c r="G49" s="3">
        <f>ROUND(SUM('Resp. Thy.'!M144:N144),0)</f>
        <v>62910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ROUND(SUM('Resp. Thy.'!M45:N45),0)</f>
        <v>675102</v>
      </c>
      <c r="E50" s="3">
        <f>ROUND(+'Resp. Thy.'!F45,0)</f>
        <v>57174</v>
      </c>
      <c r="F50" s="8">
        <f t="shared" si="0"/>
        <v>11.81</v>
      </c>
      <c r="G50" s="3">
        <f>ROUND(SUM('Resp. Thy.'!M145:N145),0)</f>
        <v>628494</v>
      </c>
      <c r="H50" s="3">
        <f>ROUND(+'Resp. Thy.'!F145,0)</f>
        <v>49282</v>
      </c>
      <c r="I50" s="8">
        <f t="shared" si="1"/>
        <v>12.75</v>
      </c>
      <c r="J50" s="8"/>
      <c r="K50" s="10">
        <f t="shared" si="2"/>
        <v>0.0796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ROUND(SUM('Resp. Thy.'!M46:N46),0)</f>
        <v>0</v>
      </c>
      <c r="E51" s="3">
        <f>ROUND(+'Resp. Thy.'!F46,0)</f>
        <v>0</v>
      </c>
      <c r="F51" s="8">
        <f t="shared" si="0"/>
      </c>
      <c r="G51" s="3">
        <f>ROUND(SUM('Resp. Thy.'!M146:N146),0)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ROUND(SUM('Resp. Thy.'!M47:N47),0)</f>
        <v>43194</v>
      </c>
      <c r="E52" s="3">
        <f>ROUND(+'Resp. Thy.'!F47,0)</f>
        <v>12827</v>
      </c>
      <c r="F52" s="8">
        <f t="shared" si="0"/>
        <v>3.37</v>
      </c>
      <c r="G52" s="3">
        <f>ROUND(SUM('Resp. Thy.'!M147:N147),0)</f>
        <v>30428</v>
      </c>
      <c r="H52" s="3">
        <f>ROUND(+'Resp. Thy.'!F147,0)</f>
        <v>15099</v>
      </c>
      <c r="I52" s="8">
        <f t="shared" si="1"/>
        <v>2.02</v>
      </c>
      <c r="J52" s="8"/>
      <c r="K52" s="10">
        <f t="shared" si="2"/>
        <v>-0.4006</v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ROUND(SUM('Resp. Thy.'!M48:N48),0)</f>
        <v>239347</v>
      </c>
      <c r="E53" s="3">
        <f>ROUND(+'Resp. Thy.'!F48,0)</f>
        <v>0</v>
      </c>
      <c r="F53" s="8">
        <f t="shared" si="0"/>
      </c>
      <c r="G53" s="3">
        <f>ROUND(SUM('Resp. Thy.'!M148:N148),0)</f>
        <v>234339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ROUND(SUM('Resp. Thy.'!M49:N49),0)</f>
        <v>106274</v>
      </c>
      <c r="E54" s="3">
        <f>ROUND(+'Resp. Thy.'!F49,0)</f>
        <v>74112</v>
      </c>
      <c r="F54" s="8">
        <f t="shared" si="0"/>
        <v>1.43</v>
      </c>
      <c r="G54" s="3">
        <f>ROUND(SUM('Resp. Thy.'!M149:N149),0)</f>
        <v>113771</v>
      </c>
      <c r="H54" s="3">
        <f>ROUND(+'Resp. Thy.'!F149,0)</f>
        <v>77447</v>
      </c>
      <c r="I54" s="8">
        <f t="shared" si="1"/>
        <v>1.47</v>
      </c>
      <c r="J54" s="8"/>
      <c r="K54" s="10">
        <f t="shared" si="2"/>
        <v>0.028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ROUND(SUM('Resp. Thy.'!M50:N50),0)</f>
        <v>72678</v>
      </c>
      <c r="E55" s="3">
        <f>ROUND(+'Resp. Thy.'!F50,0)</f>
        <v>7775</v>
      </c>
      <c r="F55" s="8">
        <f t="shared" si="0"/>
        <v>9.35</v>
      </c>
      <c r="G55" s="3">
        <f>ROUND(SUM('Resp. Thy.'!M150:N150),0)</f>
        <v>69050</v>
      </c>
      <c r="H55" s="3">
        <f>ROUND(+'Resp. Thy.'!F150,0)</f>
        <v>9332</v>
      </c>
      <c r="I55" s="8">
        <f t="shared" si="1"/>
        <v>7.4</v>
      </c>
      <c r="J55" s="8"/>
      <c r="K55" s="10">
        <f t="shared" si="2"/>
        <v>-0.2086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ROUND(SUM('Resp. Thy.'!M51:N51),0)</f>
        <v>8944</v>
      </c>
      <c r="E56" s="3">
        <f>ROUND(+'Resp. Thy.'!F51,0)</f>
        <v>21758</v>
      </c>
      <c r="F56" s="8">
        <f t="shared" si="0"/>
        <v>0.41</v>
      </c>
      <c r="G56" s="3">
        <f>ROUND(SUM('Resp. Thy.'!M151:N151),0)</f>
        <v>10323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ROUND(SUM('Resp. Thy.'!M52:N52),0)</f>
        <v>53005</v>
      </c>
      <c r="E57" s="3">
        <f>ROUND(+'Resp. Thy.'!F52,0)</f>
        <v>17992</v>
      </c>
      <c r="F57" s="8">
        <f t="shared" si="0"/>
        <v>2.95</v>
      </c>
      <c r="G57" s="3">
        <f>ROUND(SUM('Resp. Thy.'!M152:N152),0)</f>
        <v>73593</v>
      </c>
      <c r="H57" s="3">
        <f>ROUND(+'Resp. Thy.'!F152,0)</f>
        <v>18065</v>
      </c>
      <c r="I57" s="8">
        <f t="shared" si="1"/>
        <v>4.07</v>
      </c>
      <c r="J57" s="8"/>
      <c r="K57" s="10">
        <f t="shared" si="2"/>
        <v>0.3797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ROUND(SUM('Resp. Thy.'!M53:N53),0)</f>
        <v>160368</v>
      </c>
      <c r="E58" s="3">
        <f>ROUND(+'Resp. Thy.'!F53,0)</f>
        <v>2700043</v>
      </c>
      <c r="F58" s="8">
        <f t="shared" si="0"/>
        <v>0.06</v>
      </c>
      <c r="G58" s="3">
        <f>ROUND(SUM('Resp. Thy.'!M153:N153),0)</f>
        <v>280877</v>
      </c>
      <c r="H58" s="3">
        <f>ROUND(+'Resp. Thy.'!F153,0)</f>
        <v>2740260</v>
      </c>
      <c r="I58" s="8">
        <f t="shared" si="1"/>
        <v>0.1</v>
      </c>
      <c r="J58" s="8"/>
      <c r="K58" s="10">
        <f t="shared" si="2"/>
        <v>0.6667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ROUND(SUM('Resp. Thy.'!M54:N54),0)</f>
        <v>18657</v>
      </c>
      <c r="E59" s="3">
        <f>ROUND(+'Resp. Thy.'!F54,0)</f>
        <v>42086</v>
      </c>
      <c r="F59" s="8">
        <f t="shared" si="0"/>
        <v>0.44</v>
      </c>
      <c r="G59" s="3">
        <f>ROUND(SUM('Resp. Thy.'!M154:N154),0)</f>
        <v>20881</v>
      </c>
      <c r="H59" s="3">
        <f>ROUND(+'Resp. Thy.'!F154,0)</f>
        <v>2565</v>
      </c>
      <c r="I59" s="8">
        <f t="shared" si="1"/>
        <v>8.14</v>
      </c>
      <c r="J59" s="8"/>
      <c r="K59" s="10">
        <f t="shared" si="2"/>
        <v>17.5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ROUND(SUM('Resp. Thy.'!M55:N55),0)</f>
        <v>3347</v>
      </c>
      <c r="E60" s="3">
        <f>ROUND(+'Resp. Thy.'!F55,0)</f>
        <v>8735</v>
      </c>
      <c r="F60" s="8">
        <f t="shared" si="0"/>
        <v>0.38</v>
      </c>
      <c r="G60" s="3">
        <f>ROUND(SUM('Resp. Thy.'!M155:N155),0)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ROUND(SUM('Resp. Thy.'!M56:N56),0)</f>
        <v>184101</v>
      </c>
      <c r="E61" s="3">
        <f>ROUND(+'Resp. Thy.'!F56,0)</f>
        <v>147203</v>
      </c>
      <c r="F61" s="8">
        <f t="shared" si="0"/>
        <v>1.25</v>
      </c>
      <c r="G61" s="3">
        <f>ROUND(SUM('Resp. Thy.'!M156:N156),0)</f>
        <v>251962</v>
      </c>
      <c r="H61" s="3">
        <f>ROUND(+'Resp. Thy.'!F156,0)</f>
        <v>148898</v>
      </c>
      <c r="I61" s="8">
        <f t="shared" si="1"/>
        <v>1.69</v>
      </c>
      <c r="J61" s="8"/>
      <c r="K61" s="10">
        <f t="shared" si="2"/>
        <v>0.352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ROUND(SUM('Resp. Thy.'!M57:N57),0)</f>
        <v>214910</v>
      </c>
      <c r="E62" s="3">
        <f>ROUND(+'Resp. Thy.'!F57,0)</f>
        <v>87437</v>
      </c>
      <c r="F62" s="8">
        <f t="shared" si="0"/>
        <v>2.46</v>
      </c>
      <c r="G62" s="3">
        <f>ROUND(SUM('Resp. Thy.'!M157:N157),0)</f>
        <v>226004</v>
      </c>
      <c r="H62" s="3">
        <f>ROUND(+'Resp. Thy.'!F157,0)</f>
        <v>87594</v>
      </c>
      <c r="I62" s="8">
        <f t="shared" si="1"/>
        <v>2.58</v>
      </c>
      <c r="J62" s="8"/>
      <c r="K62" s="10">
        <f t="shared" si="2"/>
        <v>0.0488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ROUND(SUM('Resp. Thy.'!M58:N58),0)</f>
        <v>12975</v>
      </c>
      <c r="E63" s="3">
        <f>ROUND(+'Resp. Thy.'!F58,0)</f>
        <v>7894</v>
      </c>
      <c r="F63" s="8">
        <f t="shared" si="0"/>
        <v>1.64</v>
      </c>
      <c r="G63" s="3">
        <f>ROUND(SUM('Resp. Thy.'!M158:N158),0)</f>
        <v>18282</v>
      </c>
      <c r="H63" s="3">
        <f>ROUND(+'Resp. Thy.'!F158,0)</f>
        <v>7443</v>
      </c>
      <c r="I63" s="8">
        <f t="shared" si="1"/>
        <v>2.46</v>
      </c>
      <c r="J63" s="8"/>
      <c r="K63" s="10">
        <f t="shared" si="2"/>
        <v>0.5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ROUND(SUM('Resp. Thy.'!M59:N59),0)</f>
        <v>48466</v>
      </c>
      <c r="E64" s="3">
        <f>ROUND(+'Resp. Thy.'!F59,0)</f>
        <v>245394</v>
      </c>
      <c r="F64" s="8">
        <f t="shared" si="0"/>
        <v>0.2</v>
      </c>
      <c r="G64" s="3">
        <f>ROUND(SUM('Resp. Thy.'!M159:N159),0)</f>
        <v>45251</v>
      </c>
      <c r="H64" s="3">
        <f>ROUND(+'Resp. Thy.'!F159,0)</f>
        <v>200717</v>
      </c>
      <c r="I64" s="8">
        <f t="shared" si="1"/>
        <v>0.23</v>
      </c>
      <c r="J64" s="8"/>
      <c r="K64" s="10">
        <f t="shared" si="2"/>
        <v>0.15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ROUND(SUM('Resp. Thy.'!M60:N60),0)</f>
        <v>7135</v>
      </c>
      <c r="E65" s="3">
        <f>ROUND(+'Resp. Thy.'!F60,0)</f>
        <v>34</v>
      </c>
      <c r="F65" s="8">
        <f t="shared" si="0"/>
        <v>209.85</v>
      </c>
      <c r="G65" s="3">
        <f>ROUND(SUM('Resp. Thy.'!M160:N160),0)</f>
        <v>7589</v>
      </c>
      <c r="H65" s="3">
        <f>ROUND(+'Resp. Thy.'!F160,0)</f>
        <v>34</v>
      </c>
      <c r="I65" s="8">
        <f t="shared" si="1"/>
        <v>223.21</v>
      </c>
      <c r="J65" s="8"/>
      <c r="K65" s="10">
        <f t="shared" si="2"/>
        <v>0.0637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ROUND(SUM('Resp. Thy.'!M61:N61),0)</f>
        <v>22348</v>
      </c>
      <c r="E66" s="3">
        <f>ROUND(+'Resp. Thy.'!F61,0)</f>
        <v>10100</v>
      </c>
      <c r="F66" s="8">
        <f t="shared" si="0"/>
        <v>2.21</v>
      </c>
      <c r="G66" s="3">
        <f>ROUND(SUM('Resp. Thy.'!M161:N161),0)</f>
        <v>26231</v>
      </c>
      <c r="H66" s="3">
        <f>ROUND(+'Resp. Thy.'!F161,0)</f>
        <v>10147</v>
      </c>
      <c r="I66" s="8">
        <f t="shared" si="1"/>
        <v>2.59</v>
      </c>
      <c r="J66" s="8"/>
      <c r="K66" s="10">
        <f t="shared" si="2"/>
        <v>0.1719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ROUND(SUM('Resp. Thy.'!M62:N62),0)</f>
        <v>9647</v>
      </c>
      <c r="E67" s="3">
        <f>ROUND(+'Resp. Thy.'!F62,0)</f>
        <v>22283</v>
      </c>
      <c r="F67" s="8">
        <f t="shared" si="0"/>
        <v>0.43</v>
      </c>
      <c r="G67" s="3">
        <f>ROUND(SUM('Resp. Thy.'!M162:N162),0)</f>
        <v>29065</v>
      </c>
      <c r="H67" s="3">
        <f>ROUND(+'Resp. Thy.'!F162,0)</f>
        <v>37985</v>
      </c>
      <c r="I67" s="8">
        <f t="shared" si="1"/>
        <v>0.77</v>
      </c>
      <c r="J67" s="8"/>
      <c r="K67" s="10">
        <f t="shared" si="2"/>
        <v>0.7907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ROUND(SUM('Resp. Thy.'!M63:N63),0)</f>
        <v>133918</v>
      </c>
      <c r="E68" s="3">
        <f>ROUND(+'Resp. Thy.'!F63,0)</f>
        <v>44744</v>
      </c>
      <c r="F68" s="8">
        <f t="shared" si="0"/>
        <v>2.99</v>
      </c>
      <c r="G68" s="3">
        <f>ROUND(SUM('Resp. Thy.'!M163:N163),0)</f>
        <v>203695</v>
      </c>
      <c r="H68" s="3">
        <f>ROUND(+'Resp. Thy.'!F163,0)</f>
        <v>47163</v>
      </c>
      <c r="I68" s="8">
        <f t="shared" si="1"/>
        <v>4.32</v>
      </c>
      <c r="J68" s="8"/>
      <c r="K68" s="10">
        <f t="shared" si="2"/>
        <v>0.4448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ROUND(SUM('Resp. Thy.'!M64:N64),0)</f>
        <v>10763</v>
      </c>
      <c r="E69" s="3">
        <f>ROUND(+'Resp. Thy.'!F64,0)</f>
        <v>4066</v>
      </c>
      <c r="F69" s="8">
        <f t="shared" si="0"/>
        <v>2.65</v>
      </c>
      <c r="G69" s="3">
        <f>ROUND(SUM('Resp. Thy.'!M164:N164),0)</f>
        <v>10309</v>
      </c>
      <c r="H69" s="3">
        <f>ROUND(+'Resp. Thy.'!F164,0)</f>
        <v>4402</v>
      </c>
      <c r="I69" s="8">
        <f t="shared" si="1"/>
        <v>2.34</v>
      </c>
      <c r="J69" s="8"/>
      <c r="K69" s="10">
        <f t="shared" si="2"/>
        <v>-0.117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ROUND(SUM('Resp. Thy.'!M65:N65),0)</f>
        <v>2041</v>
      </c>
      <c r="E70" s="3">
        <f>ROUND(+'Resp. Thy.'!F65,0)</f>
        <v>0</v>
      </c>
      <c r="F70" s="8">
        <f t="shared" si="0"/>
      </c>
      <c r="G70" s="3">
        <f>ROUND(SUM('Resp. Thy.'!M165:N165),0)</f>
        <v>4966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ROUND(SUM('Resp. Thy.'!M66:N66),0)</f>
        <v>598</v>
      </c>
      <c r="E71" s="3">
        <f>ROUND(+'Resp. Thy.'!F66,0)</f>
        <v>350</v>
      </c>
      <c r="F71" s="8">
        <f t="shared" si="0"/>
        <v>1.71</v>
      </c>
      <c r="G71" s="3">
        <f>ROUND(SUM('Resp. Thy.'!M166:N166),0)</f>
        <v>661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ROUND(SUM('Resp. Thy.'!M67:N67),0)</f>
        <v>96175</v>
      </c>
      <c r="E72" s="3">
        <f>ROUND(+'Resp. Thy.'!F67,0)</f>
        <v>100750</v>
      </c>
      <c r="F72" s="8">
        <f t="shared" si="0"/>
        <v>0.95</v>
      </c>
      <c r="G72" s="3">
        <f>ROUND(SUM('Resp. Thy.'!M167:N167),0)</f>
        <v>70933</v>
      </c>
      <c r="H72" s="3">
        <f>ROUND(+'Resp. Thy.'!F167,0)</f>
        <v>127119</v>
      </c>
      <c r="I72" s="8">
        <f t="shared" si="1"/>
        <v>0.56</v>
      </c>
      <c r="J72" s="8"/>
      <c r="K72" s="10">
        <f t="shared" si="2"/>
        <v>-0.4105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ROUND(SUM('Resp. Thy.'!M68:N68),0)</f>
        <v>168995</v>
      </c>
      <c r="E73" s="3">
        <f>ROUND(+'Resp. Thy.'!F68,0)</f>
        <v>40666</v>
      </c>
      <c r="F73" s="8">
        <f t="shared" si="0"/>
        <v>4.16</v>
      </c>
      <c r="G73" s="3">
        <f>ROUND(SUM('Resp. Thy.'!M168:N168),0)</f>
        <v>172936</v>
      </c>
      <c r="H73" s="3">
        <f>ROUND(+'Resp. Thy.'!F168,0)</f>
        <v>46247</v>
      </c>
      <c r="I73" s="8">
        <f t="shared" si="1"/>
        <v>3.74</v>
      </c>
      <c r="J73" s="8"/>
      <c r="K73" s="10">
        <f t="shared" si="2"/>
        <v>-0.101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ROUND(SUM('Resp. Thy.'!M69:N69),0)</f>
        <v>886395</v>
      </c>
      <c r="E74" s="3">
        <f>ROUND(+'Resp. Thy.'!F69,0)</f>
        <v>323962</v>
      </c>
      <c r="F74" s="8">
        <f t="shared" si="0"/>
        <v>2.74</v>
      </c>
      <c r="G74" s="3">
        <f>ROUND(SUM('Resp. Thy.'!M169:N169),0)</f>
        <v>1258300</v>
      </c>
      <c r="H74" s="3">
        <f>ROUND(+'Resp. Thy.'!F169,0)</f>
        <v>654872</v>
      </c>
      <c r="I74" s="8">
        <f t="shared" si="1"/>
        <v>1.92</v>
      </c>
      <c r="J74" s="8"/>
      <c r="K74" s="10">
        <f t="shared" si="2"/>
        <v>-0.2993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ROUND(SUM('Resp. Thy.'!M70:N70),0)</f>
        <v>137301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ROUND(SUM('Resp. Thy.'!M170:N170),0)</f>
        <v>144171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ROUND(SUM('Resp. Thy.'!M71:N71),0)</f>
        <v>1736</v>
      </c>
      <c r="E76" s="3">
        <f>ROUND(+'Resp. Thy.'!F71,0)</f>
        <v>1150</v>
      </c>
      <c r="F76" s="8">
        <f t="shared" si="3"/>
        <v>1.51</v>
      </c>
      <c r="G76" s="3">
        <f>ROUND(SUM('Resp. Thy.'!M171:N171),0)</f>
        <v>1781</v>
      </c>
      <c r="H76" s="3">
        <f>ROUND(+'Resp. Thy.'!F171,0)</f>
        <v>831</v>
      </c>
      <c r="I76" s="8">
        <f t="shared" si="4"/>
        <v>2.14</v>
      </c>
      <c r="J76" s="8"/>
      <c r="K76" s="10">
        <f t="shared" si="5"/>
        <v>0.4172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ROUND(SUM('Resp. Thy.'!M72:N72),0)</f>
        <v>2949</v>
      </c>
      <c r="E77" s="3">
        <f>ROUND(+'Resp. Thy.'!F72,0)</f>
        <v>9605</v>
      </c>
      <c r="F77" s="8">
        <f t="shared" si="3"/>
        <v>0.31</v>
      </c>
      <c r="G77" s="3">
        <f>ROUND(SUM('Resp. Thy.'!M172:N172),0)</f>
        <v>3292</v>
      </c>
      <c r="H77" s="3">
        <f>ROUND(+'Resp. Thy.'!F172,0)</f>
        <v>4775</v>
      </c>
      <c r="I77" s="8">
        <f t="shared" si="4"/>
        <v>0.69</v>
      </c>
      <c r="J77" s="8"/>
      <c r="K77" s="10">
        <f t="shared" si="5"/>
        <v>1.2258</v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ROUND(SUM('Resp. Thy.'!M73:N73),0)</f>
        <v>58623</v>
      </c>
      <c r="E78" s="3">
        <f>ROUND(+'Resp. Thy.'!F73,0)</f>
        <v>38199</v>
      </c>
      <c r="F78" s="8">
        <f t="shared" si="3"/>
        <v>1.53</v>
      </c>
      <c r="G78" s="3">
        <f>ROUND(SUM('Resp. Thy.'!M173:N173),0)</f>
        <v>61909</v>
      </c>
      <c r="H78" s="3">
        <f>ROUND(+'Resp. Thy.'!F173,0)</f>
        <v>36984</v>
      </c>
      <c r="I78" s="8">
        <f t="shared" si="4"/>
        <v>1.67</v>
      </c>
      <c r="J78" s="8"/>
      <c r="K78" s="10">
        <f t="shared" si="5"/>
        <v>0.0915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ROUND(SUM('Resp. Thy.'!M74:N74),0)</f>
        <v>6504</v>
      </c>
      <c r="E79" s="3">
        <f>ROUND(+'Resp. Thy.'!F74,0)</f>
        <v>3380</v>
      </c>
      <c r="F79" s="8">
        <f t="shared" si="3"/>
        <v>1.92</v>
      </c>
      <c r="G79" s="3">
        <f>ROUND(SUM('Resp. Thy.'!M174:N174),0)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ROUND(SUM('Resp. Thy.'!M75:N75),0)</f>
        <v>119367</v>
      </c>
      <c r="E80" s="3">
        <f>ROUND(+'Resp. Thy.'!F75,0)</f>
        <v>878193</v>
      </c>
      <c r="F80" s="8">
        <f t="shared" si="3"/>
        <v>0.14</v>
      </c>
      <c r="G80" s="3">
        <f>ROUND(SUM('Resp. Thy.'!M175:N175),0)</f>
        <v>114420</v>
      </c>
      <c r="H80" s="3">
        <f>ROUND(+'Resp. Thy.'!F175,0)</f>
        <v>83354</v>
      </c>
      <c r="I80" s="8">
        <f t="shared" si="4"/>
        <v>1.37</v>
      </c>
      <c r="J80" s="8"/>
      <c r="K80" s="10">
        <f t="shared" si="5"/>
        <v>8.7857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ROUND(SUM('Resp. Thy.'!M76:N76),0)</f>
        <v>34703</v>
      </c>
      <c r="E81" s="3">
        <f>ROUND(+'Resp. Thy.'!F76,0)</f>
        <v>19630</v>
      </c>
      <c r="F81" s="8">
        <f t="shared" si="3"/>
        <v>1.77</v>
      </c>
      <c r="G81" s="3">
        <f>ROUND(SUM('Resp. Thy.'!M176:N176),0)</f>
        <v>34350</v>
      </c>
      <c r="H81" s="3">
        <f>ROUND(+'Resp. Thy.'!F176,0)</f>
        <v>17964</v>
      </c>
      <c r="I81" s="8">
        <f t="shared" si="4"/>
        <v>1.91</v>
      </c>
      <c r="J81" s="8"/>
      <c r="K81" s="10">
        <f t="shared" si="5"/>
        <v>0.0791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ROUND(SUM('Resp. Thy.'!M77:N77),0)</f>
        <v>314</v>
      </c>
      <c r="E82" s="3">
        <f>ROUND(+'Resp. Thy.'!F77,0)</f>
        <v>0</v>
      </c>
      <c r="F82" s="8">
        <f t="shared" si="3"/>
      </c>
      <c r="G82" s="3">
        <f>ROUND(SUM('Resp. Thy.'!M177:N177),0)</f>
        <v>0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ROUND(SUM('Resp. Thy.'!M78:N78),0)</f>
        <v>178418</v>
      </c>
      <c r="E83" s="3">
        <f>ROUND(+'Resp. Thy.'!F78,0)</f>
        <v>232856</v>
      </c>
      <c r="F83" s="8">
        <f t="shared" si="3"/>
        <v>0.77</v>
      </c>
      <c r="G83" s="3">
        <f>ROUND(SUM('Resp. Thy.'!M178:N178),0)</f>
        <v>176249</v>
      </c>
      <c r="H83" s="3">
        <f>ROUND(+'Resp. Thy.'!F178,0)</f>
        <v>234677</v>
      </c>
      <c r="I83" s="8">
        <f t="shared" si="4"/>
        <v>0.75</v>
      </c>
      <c r="J83" s="8"/>
      <c r="K83" s="10">
        <f t="shared" si="5"/>
        <v>-0.026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ROUND(SUM('Resp. Thy.'!M79:N79),0)</f>
        <v>246510</v>
      </c>
      <c r="E84" s="3">
        <f>ROUND(+'Resp. Thy.'!F79,0)</f>
        <v>685971</v>
      </c>
      <c r="F84" s="8">
        <f t="shared" si="3"/>
        <v>0.36</v>
      </c>
      <c r="G84" s="3">
        <f>ROUND(SUM('Resp. Thy.'!M179:N179),0)</f>
        <v>270432</v>
      </c>
      <c r="H84" s="3">
        <f>ROUND(+'Resp. Thy.'!F179,0)</f>
        <v>737921</v>
      </c>
      <c r="I84" s="8">
        <f t="shared" si="4"/>
        <v>0.37</v>
      </c>
      <c r="J84" s="8"/>
      <c r="K84" s="10">
        <f t="shared" si="5"/>
        <v>0.0278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ROUND(SUM('Resp. Thy.'!M80:N80),0)</f>
        <v>5986</v>
      </c>
      <c r="E85" s="3">
        <f>ROUND(+'Resp. Thy.'!F80,0)</f>
        <v>65</v>
      </c>
      <c r="F85" s="8">
        <f t="shared" si="3"/>
        <v>92.09</v>
      </c>
      <c r="G85" s="3">
        <f>ROUND(SUM('Resp. Thy.'!M180:N180),0)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ROUND(SUM('Resp. Thy.'!M81:N81),0)</f>
        <v>41440</v>
      </c>
      <c r="E86" s="3">
        <f>ROUND(+'Resp. Thy.'!F81,0)</f>
        <v>11567</v>
      </c>
      <c r="F86" s="8">
        <f t="shared" si="3"/>
        <v>3.58</v>
      </c>
      <c r="G86" s="3">
        <f>ROUND(SUM('Resp. Thy.'!M181:N181),0)</f>
        <v>38457</v>
      </c>
      <c r="H86" s="3">
        <f>ROUND(+'Resp. Thy.'!F181,0)</f>
        <v>58043</v>
      </c>
      <c r="I86" s="8">
        <f t="shared" si="4"/>
        <v>0.66</v>
      </c>
      <c r="J86" s="8"/>
      <c r="K86" s="10">
        <f t="shared" si="5"/>
        <v>-0.8156</v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ROUND(SUM('Resp. Thy.'!M82:N82),0)</f>
        <v>168892</v>
      </c>
      <c r="E87" s="3">
        <f>ROUND(+'Resp. Thy.'!F82,0)</f>
        <v>823464</v>
      </c>
      <c r="F87" s="8">
        <f t="shared" si="3"/>
        <v>0.21</v>
      </c>
      <c r="G87" s="3">
        <f>ROUND(SUM('Resp. Thy.'!M182:N182),0)</f>
        <v>208822</v>
      </c>
      <c r="H87" s="3">
        <f>ROUND(+'Resp. Thy.'!F182,0)</f>
        <v>31142</v>
      </c>
      <c r="I87" s="8">
        <f t="shared" si="4"/>
        <v>6.71</v>
      </c>
      <c r="J87" s="8"/>
      <c r="K87" s="10">
        <f t="shared" si="5"/>
        <v>30.9524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ROUND(SUM('Resp. Thy.'!M83:N83),0)</f>
        <v>2881</v>
      </c>
      <c r="E88" s="3">
        <f>ROUND(+'Resp. Thy.'!F83,0)</f>
        <v>508</v>
      </c>
      <c r="F88" s="8">
        <f t="shared" si="3"/>
        <v>5.67</v>
      </c>
      <c r="G88" s="3">
        <f>ROUND(SUM('Resp. Thy.'!M183:N183),0)</f>
        <v>3306</v>
      </c>
      <c r="H88" s="3">
        <f>ROUND(+'Resp. Thy.'!F183,0)</f>
        <v>656</v>
      </c>
      <c r="I88" s="8">
        <f t="shared" si="4"/>
        <v>5.04</v>
      </c>
      <c r="J88" s="8"/>
      <c r="K88" s="10">
        <f t="shared" si="5"/>
        <v>-0.1111</v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ROUND(SUM('Resp. Thy.'!M84:N84),0)</f>
        <v>31337</v>
      </c>
      <c r="E89" s="3">
        <f>ROUND(+'Resp. Thy.'!F84,0)</f>
        <v>132129</v>
      </c>
      <c r="F89" s="8">
        <f t="shared" si="3"/>
        <v>0.24</v>
      </c>
      <c r="G89" s="3">
        <f>ROUND(SUM('Resp. Thy.'!M184:N184),0)</f>
        <v>18607</v>
      </c>
      <c r="H89" s="3">
        <f>ROUND(+'Resp. Thy.'!F184,0)</f>
        <v>146025</v>
      </c>
      <c r="I89" s="8">
        <f t="shared" si="4"/>
        <v>0.13</v>
      </c>
      <c r="J89" s="8"/>
      <c r="K89" s="10">
        <f t="shared" si="5"/>
        <v>-0.4583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ROUND(SUM('Resp. Thy.'!M85:N85),0)</f>
        <v>15054</v>
      </c>
      <c r="E90" s="3">
        <f>ROUND(+'Resp. Thy.'!F85,0)</f>
        <v>16304</v>
      </c>
      <c r="F90" s="8">
        <f t="shared" si="3"/>
        <v>0.92</v>
      </c>
      <c r="G90" s="3">
        <f>ROUND(SUM('Resp. Thy.'!M185:N185),0)</f>
        <v>18388</v>
      </c>
      <c r="H90" s="3">
        <f>ROUND(+'Resp. Thy.'!F185,0)</f>
        <v>15889</v>
      </c>
      <c r="I90" s="8">
        <f t="shared" si="4"/>
        <v>1.16</v>
      </c>
      <c r="J90" s="8"/>
      <c r="K90" s="10">
        <f t="shared" si="5"/>
        <v>0.2609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ROUND(SUM('Resp. Thy.'!M86:N86),0)</f>
        <v>2616</v>
      </c>
      <c r="E91" s="3">
        <f>ROUND(+'Resp. Thy.'!F86,0)</f>
        <v>16048</v>
      </c>
      <c r="F91" s="8">
        <f t="shared" si="3"/>
        <v>0.16</v>
      </c>
      <c r="G91" s="3">
        <f>ROUND(SUM('Resp. Thy.'!M186:N186),0)</f>
        <v>2158</v>
      </c>
      <c r="H91" s="3">
        <f>ROUND(+'Resp. Thy.'!F186,0)</f>
        <v>17440</v>
      </c>
      <c r="I91" s="8">
        <f t="shared" si="4"/>
        <v>0.12</v>
      </c>
      <c r="J91" s="8"/>
      <c r="K91" s="10">
        <f t="shared" si="5"/>
        <v>-0.25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ROUND(SUM('Resp. Thy.'!M87:N87),0)</f>
        <v>0</v>
      </c>
      <c r="E92" s="3">
        <f>ROUND(+'Resp. Thy.'!F87,0)</f>
        <v>0</v>
      </c>
      <c r="F92" s="8">
        <f t="shared" si="3"/>
      </c>
      <c r="G92" s="3">
        <f>ROUND(SUM('Resp. Thy.'!M187:N187),0)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ROUND(SUM('Resp. Thy.'!M88:N88),0)</f>
        <v>64863</v>
      </c>
      <c r="E93" s="3">
        <f>ROUND(+'Resp. Thy.'!F88,0)</f>
        <v>22204</v>
      </c>
      <c r="F93" s="8">
        <f t="shared" si="3"/>
        <v>2.92</v>
      </c>
      <c r="G93" s="3">
        <f>ROUND(SUM('Resp. Thy.'!M188:N188),0)</f>
        <v>78166</v>
      </c>
      <c r="H93" s="3">
        <f>ROUND(+'Resp. Thy.'!F188,0)</f>
        <v>19590</v>
      </c>
      <c r="I93" s="8">
        <f t="shared" si="4"/>
        <v>3.99</v>
      </c>
      <c r="J93" s="8"/>
      <c r="K93" s="10">
        <f t="shared" si="5"/>
        <v>0.3664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ROUND(SUM('Resp. Thy.'!M89:N89),0)</f>
        <v>43412</v>
      </c>
      <c r="E94" s="3">
        <f>ROUND(+'Resp. Thy.'!F89,0)</f>
        <v>22938</v>
      </c>
      <c r="F94" s="8">
        <f t="shared" si="3"/>
        <v>1.89</v>
      </c>
      <c r="G94" s="3">
        <f>ROUND(SUM('Resp. Thy.'!M189:N189),0)</f>
        <v>42932</v>
      </c>
      <c r="H94" s="3">
        <f>ROUND(+'Resp. Thy.'!F189,0)</f>
        <v>23070</v>
      </c>
      <c r="I94" s="8">
        <f t="shared" si="4"/>
        <v>1.86</v>
      </c>
      <c r="J94" s="8"/>
      <c r="K94" s="10">
        <f t="shared" si="5"/>
        <v>-0.0159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ROUND(SUM('Resp. Thy.'!M90:N90),0)</f>
        <v>22142</v>
      </c>
      <c r="E95" s="3">
        <f>ROUND(+'Resp. Thy.'!F90,0)</f>
        <v>22898</v>
      </c>
      <c r="F95" s="8">
        <f t="shared" si="3"/>
        <v>0.97</v>
      </c>
      <c r="G95" s="3">
        <f>ROUND(SUM('Resp. Thy.'!M190:N190),0)</f>
        <v>22484</v>
      </c>
      <c r="H95" s="3">
        <f>ROUND(+'Resp. Thy.'!F190,0)</f>
        <v>21970</v>
      </c>
      <c r="I95" s="8">
        <f t="shared" si="4"/>
        <v>1.02</v>
      </c>
      <c r="J95" s="8"/>
      <c r="K95" s="10">
        <f t="shared" si="5"/>
        <v>0.0515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ROUND(SUM('Resp. Thy.'!M91:N91),0)</f>
        <v>57311</v>
      </c>
      <c r="E96" s="3">
        <f>ROUND(+'Resp. Thy.'!F91,0)</f>
        <v>60879</v>
      </c>
      <c r="F96" s="8">
        <f t="shared" si="3"/>
        <v>0.94</v>
      </c>
      <c r="G96" s="3">
        <f>ROUND(SUM('Resp. Thy.'!M191:N191),0)</f>
        <v>70637</v>
      </c>
      <c r="H96" s="3">
        <f>ROUND(+'Resp. Thy.'!F191,0)</f>
        <v>65092</v>
      </c>
      <c r="I96" s="8">
        <f t="shared" si="4"/>
        <v>1.09</v>
      </c>
      <c r="J96" s="8"/>
      <c r="K96" s="10">
        <f t="shared" si="5"/>
        <v>0.1596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ROUND(SUM('Resp. Thy.'!M92:N92),0)</f>
        <v>8144</v>
      </c>
      <c r="E97" s="3">
        <f>ROUND(+'Resp. Thy.'!F92,0)</f>
        <v>0</v>
      </c>
      <c r="F97" s="8">
        <f t="shared" si="3"/>
      </c>
      <c r="G97" s="3">
        <f>ROUND(SUM('Resp. Thy.'!M192:N192),0)</f>
        <v>8068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ROUND(SUM('Resp. Thy.'!M93:N93),0)</f>
        <v>39628</v>
      </c>
      <c r="E98" s="3">
        <f>ROUND(+'Resp. Thy.'!F93,0)</f>
        <v>0</v>
      </c>
      <c r="F98" s="8">
        <f t="shared" si="3"/>
      </c>
      <c r="G98" s="3">
        <f>ROUND(SUM('Resp. Thy.'!M193:N193),0)</f>
        <v>44667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ROUND(SUM('Resp. Thy.'!M94:N94),0)</f>
        <v>0</v>
      </c>
      <c r="E99" s="3">
        <f>ROUND(+'Resp. Thy.'!F94,0)</f>
        <v>0</v>
      </c>
      <c r="F99" s="8">
        <f t="shared" si="3"/>
      </c>
      <c r="G99" s="3">
        <f>ROUND(SUM('Resp. Thy.'!M194:N194),0)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ROUND(SUM('Resp. Thy.'!M95:N95),0)</f>
        <v>33054</v>
      </c>
      <c r="E100" s="3">
        <f>ROUND(+'Resp. Thy.'!F95,0)</f>
        <v>24633</v>
      </c>
      <c r="F100" s="8">
        <f t="shared" si="3"/>
        <v>1.34</v>
      </c>
      <c r="G100" s="3">
        <f>ROUND(SUM('Resp. Thy.'!M195:N195),0)</f>
        <v>121245</v>
      </c>
      <c r="H100" s="3">
        <f>ROUND(+'Resp. Thy.'!F195,0)</f>
        <v>20777</v>
      </c>
      <c r="I100" s="8">
        <f t="shared" si="4"/>
        <v>5.84</v>
      </c>
      <c r="J100" s="8"/>
      <c r="K100" s="10">
        <f t="shared" si="5"/>
        <v>3.3582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ROUND(SUM('Resp. Thy.'!M96:N96),0)</f>
        <v>33875</v>
      </c>
      <c r="E101" s="3">
        <f>ROUND(+'Resp. Thy.'!F96,0)</f>
        <v>32654</v>
      </c>
      <c r="F101" s="8">
        <f t="shared" si="3"/>
        <v>1.04</v>
      </c>
      <c r="G101" s="3">
        <f>ROUND(SUM('Resp. Thy.'!M196:N196),0)</f>
        <v>25730</v>
      </c>
      <c r="H101" s="3">
        <f>ROUND(+'Resp. Thy.'!F196,0)</f>
        <v>31789</v>
      </c>
      <c r="I101" s="8">
        <f t="shared" si="4"/>
        <v>0.81</v>
      </c>
      <c r="J101" s="8"/>
      <c r="K101" s="10">
        <f t="shared" si="5"/>
        <v>-0.2212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ROUND(SUM('Resp. Thy.'!M97:N97),0)</f>
        <v>321046</v>
      </c>
      <c r="E102" s="3">
        <f>ROUND(+'Resp. Thy.'!F97,0)</f>
        <v>107207</v>
      </c>
      <c r="F102" s="8">
        <f t="shared" si="3"/>
        <v>2.99</v>
      </c>
      <c r="G102" s="3">
        <f>ROUND(SUM('Resp. Thy.'!M197:N197),0)</f>
        <v>316131</v>
      </c>
      <c r="H102" s="3">
        <f>ROUND(+'Resp. Thy.'!F197,0)</f>
        <v>123129</v>
      </c>
      <c r="I102" s="8">
        <f t="shared" si="4"/>
        <v>2.57</v>
      </c>
      <c r="J102" s="8"/>
      <c r="K102" s="10">
        <f t="shared" si="5"/>
        <v>-0.1405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ROUND(SUM('Resp. Thy.'!M98:N98),0)</f>
        <v>0</v>
      </c>
      <c r="E103" s="3">
        <f>ROUND(+'Resp. Thy.'!F98,0)</f>
        <v>0</v>
      </c>
      <c r="F103" s="8">
        <f t="shared" si="3"/>
      </c>
      <c r="G103" s="3">
        <f>ROUND(SUM('Resp. Thy.'!M198:N198),0)</f>
        <v>11001</v>
      </c>
      <c r="H103" s="3">
        <f>ROUND(+'Resp. Thy.'!F198,0)</f>
        <v>4305</v>
      </c>
      <c r="I103" s="8">
        <f t="shared" si="4"/>
        <v>2.56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ROUND(SUM('Resp. Thy.'!M99:N99),0)</f>
        <v>0</v>
      </c>
      <c r="E104" s="3">
        <f>ROUND(+'Resp. Thy.'!F99,0)</f>
        <v>0</v>
      </c>
      <c r="F104" s="8">
        <f t="shared" si="3"/>
      </c>
      <c r="G104" s="3">
        <f>ROUND(SUM('Resp. Thy.'!M199:N199),0)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ROUND(SUM('Resp. Thy.'!M100:N100),0)</f>
        <v>0</v>
      </c>
      <c r="E105" s="3">
        <f>ROUND(+'Resp. Thy.'!F100,0)</f>
        <v>0</v>
      </c>
      <c r="F105" s="8">
        <f t="shared" si="3"/>
      </c>
      <c r="G105" s="3">
        <f>ROUND(SUM('Resp. Thy.'!M200:N200),0)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ROUND(SUM('Resp. Thy.'!M101:N101),0)</f>
        <v>0</v>
      </c>
      <c r="E106" s="3">
        <f>ROUND(+'Resp. Thy.'!F101,0)</f>
        <v>0</v>
      </c>
      <c r="F106" s="8">
        <f t="shared" si="3"/>
      </c>
      <c r="G106" s="3">
        <f>ROUND(SUM('Resp. Thy.'!M201:N201),0)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5.875" style="0" bestFit="1" customWidth="1"/>
    <col min="7" max="7" width="10.87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320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">
        <f>+'Resp. Thy.'!D5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16</v>
      </c>
      <c r="F8" s="1" t="s">
        <v>1</v>
      </c>
      <c r="G8" s="1" t="s">
        <v>16</v>
      </c>
      <c r="I8" s="1" t="s">
        <v>1</v>
      </c>
      <c r="J8" s="1"/>
      <c r="K8" s="9" t="s">
        <v>68</v>
      </c>
    </row>
    <row r="9" spans="1:11" ht="1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2:11" ht="12">
      <c r="B10">
        <f>+'Resp. Thy.'!A5</f>
        <v>1</v>
      </c>
      <c r="C10" t="str">
        <f>+'Resp. Thy.'!B5</f>
        <v>SWEDISH HEALTH SERVICES</v>
      </c>
      <c r="D10" s="3">
        <f>ROUND(+'Resp. Thy.'!O5,0)</f>
        <v>53654</v>
      </c>
      <c r="E10" s="3">
        <f>ROUND(+'Resp. Thy.'!F5,0)</f>
        <v>122110</v>
      </c>
      <c r="F10" s="8">
        <f>IF(D10=0,"",IF(E10=0,"",ROUND(D10/E10,2)))</f>
        <v>0.44</v>
      </c>
      <c r="G10" s="3">
        <f>ROUND(+'Resp. Thy.'!O105,0)</f>
        <v>54796</v>
      </c>
      <c r="H10" s="3">
        <f>ROUND(+'Resp. Thy.'!F105,0)</f>
        <v>123993</v>
      </c>
      <c r="I10" s="8">
        <f>IF(G10=0,"",IF(H10=0,"",ROUND(G10/H10,2)))</f>
        <v>0.44</v>
      </c>
      <c r="J10" s="8"/>
      <c r="K10" s="10">
        <f>IF(D10=0,"",IF(E10=0,"",IF(G10=0,"",IF(H10=0,"",ROUND(I10/F10-1,4)))))</f>
        <v>0</v>
      </c>
    </row>
    <row r="11" spans="2:11" ht="12">
      <c r="B11">
        <f>+'Resp. Thy.'!A6</f>
        <v>3</v>
      </c>
      <c r="C11" t="str">
        <f>+'Resp. Thy.'!B6</f>
        <v>SWEDISH MEDICAL CENTER CHERRY HILL</v>
      </c>
      <c r="D11" s="3">
        <f>ROUND(+'Resp. Thy.'!O6,0)</f>
        <v>5302</v>
      </c>
      <c r="E11" s="3">
        <f>ROUND(+'Resp. Thy.'!F6,0)</f>
        <v>44280</v>
      </c>
      <c r="F11" s="8">
        <f aca="true" t="shared" si="0" ref="F11:F74">IF(D11=0,"",IF(E11=0,"",ROUND(D11/E11,2)))</f>
        <v>0.12</v>
      </c>
      <c r="G11" s="3">
        <f>ROUND(+'Resp. Thy.'!O106,0)</f>
        <v>4444</v>
      </c>
      <c r="H11" s="3">
        <f>ROUND(+'Resp. Thy.'!F106,0)</f>
        <v>42920</v>
      </c>
      <c r="I11" s="8">
        <f aca="true" t="shared" si="1" ref="I11:I74">IF(G11=0,"",IF(H11=0,"",ROUND(G11/H11,2)))</f>
        <v>0.1</v>
      </c>
      <c r="J11" s="8"/>
      <c r="K11" s="10">
        <f aca="true" t="shared" si="2" ref="K11:K74">IF(D11=0,"",IF(E11=0,"",IF(G11=0,"",IF(H11=0,"",ROUND(I11/F11-1,4)))))</f>
        <v>-0.1667</v>
      </c>
    </row>
    <row r="12" spans="2:11" ht="12">
      <c r="B12">
        <f>+'Resp. Thy.'!A7</f>
        <v>8</v>
      </c>
      <c r="C12" t="str">
        <f>+'Resp. Thy.'!B7</f>
        <v>KLICKITAT VALLEY HOSPITAL</v>
      </c>
      <c r="D12" s="3">
        <f>ROUND(+'Resp. Thy.'!O7,0)</f>
        <v>0</v>
      </c>
      <c r="E12" s="3">
        <f>ROUND(+'Resp. Thy.'!F7,0)</f>
        <v>0</v>
      </c>
      <c r="F12" s="8">
        <f t="shared" si="0"/>
      </c>
      <c r="G12" s="3">
        <f>ROUND(+'Resp. Thy.'!O107,0)</f>
        <v>0</v>
      </c>
      <c r="H12" s="3">
        <f>ROUND(+'Resp. Thy.'!F107,0)</f>
        <v>0</v>
      </c>
      <c r="I12" s="8">
        <f t="shared" si="1"/>
      </c>
      <c r="J12" s="8"/>
      <c r="K12" s="10">
        <f t="shared" si="2"/>
      </c>
    </row>
    <row r="13" spans="2:11" ht="12">
      <c r="B13">
        <f>+'Resp. Thy.'!A8</f>
        <v>10</v>
      </c>
      <c r="C13" t="str">
        <f>+'Resp. Thy.'!B8</f>
        <v>VIRGINIA MASON MEDICAL CENTER</v>
      </c>
      <c r="D13" s="3">
        <f>ROUND(+'Resp. Thy.'!O8,0)</f>
        <v>88589</v>
      </c>
      <c r="E13" s="3">
        <f>ROUND(+'Resp. Thy.'!F8,0)</f>
        <v>21949</v>
      </c>
      <c r="F13" s="8">
        <f t="shared" si="0"/>
        <v>4.04</v>
      </c>
      <c r="G13" s="3">
        <f>ROUND(+'Resp. Thy.'!O108,0)</f>
        <v>86152</v>
      </c>
      <c r="H13" s="3">
        <f>ROUND(+'Resp. Thy.'!F108,0)</f>
        <v>20089</v>
      </c>
      <c r="I13" s="8">
        <f t="shared" si="1"/>
        <v>4.29</v>
      </c>
      <c r="J13" s="8"/>
      <c r="K13" s="10">
        <f t="shared" si="2"/>
        <v>0.0619</v>
      </c>
    </row>
    <row r="14" spans="2:11" ht="12">
      <c r="B14">
        <f>+'Resp. Thy.'!A9</f>
        <v>14</v>
      </c>
      <c r="C14" t="str">
        <f>+'Resp. Thy.'!B9</f>
        <v>SEATTLE CHILDRENS HOSPITAL</v>
      </c>
      <c r="D14" s="3">
        <f>ROUND(+'Resp. Thy.'!O9,0)</f>
        <v>32410</v>
      </c>
      <c r="E14" s="3">
        <f>ROUND(+'Resp. Thy.'!F9,0)</f>
        <v>0</v>
      </c>
      <c r="F14" s="8">
        <f t="shared" si="0"/>
      </c>
      <c r="G14" s="3">
        <f>ROUND(+'Resp. Thy.'!O109,0)</f>
        <v>94417</v>
      </c>
      <c r="H14" s="3">
        <f>ROUND(+'Resp. Thy.'!F109,0)</f>
        <v>42722</v>
      </c>
      <c r="I14" s="8">
        <f t="shared" si="1"/>
        <v>2.21</v>
      </c>
      <c r="J14" s="8"/>
      <c r="K14" s="10">
        <f t="shared" si="2"/>
      </c>
    </row>
    <row r="15" spans="2:11" ht="12">
      <c r="B15">
        <f>+'Resp. Thy.'!A10</f>
        <v>20</v>
      </c>
      <c r="C15" t="str">
        <f>+'Resp. Thy.'!B10</f>
        <v>GROUP HEALTH CENTRAL</v>
      </c>
      <c r="D15" s="3">
        <f>ROUND(+'Resp. Thy.'!O10,0)</f>
        <v>512041</v>
      </c>
      <c r="E15" s="3">
        <f>ROUND(+'Resp. Thy.'!F10,0)</f>
        <v>7473</v>
      </c>
      <c r="F15" s="8">
        <f t="shared" si="0"/>
        <v>68.52</v>
      </c>
      <c r="G15" s="3">
        <f>ROUND(+'Resp. Thy.'!O110,0)</f>
        <v>0</v>
      </c>
      <c r="H15" s="3">
        <f>ROUND(+'Resp. Thy.'!F110,0)</f>
        <v>0</v>
      </c>
      <c r="I15" s="8">
        <f t="shared" si="1"/>
      </c>
      <c r="J15" s="8"/>
      <c r="K15" s="10">
        <f t="shared" si="2"/>
      </c>
    </row>
    <row r="16" spans="2:11" ht="12">
      <c r="B16">
        <f>+'Resp. Thy.'!A11</f>
        <v>21</v>
      </c>
      <c r="C16" t="str">
        <f>+'Resp. Thy.'!B11</f>
        <v>NEWPORT COMMUNITY HOSPITAL</v>
      </c>
      <c r="D16" s="3">
        <f>ROUND(+'Resp. Thy.'!O11,0)</f>
        <v>0</v>
      </c>
      <c r="E16" s="3">
        <f>ROUND(+'Resp. Thy.'!F11,0)</f>
        <v>612</v>
      </c>
      <c r="F16" s="8">
        <f t="shared" si="0"/>
      </c>
      <c r="G16" s="3">
        <f>ROUND(+'Resp. Thy.'!O111,0)</f>
        <v>0</v>
      </c>
      <c r="H16" s="3">
        <f>ROUND(+'Resp. Thy.'!F111,0)</f>
        <v>0</v>
      </c>
      <c r="I16" s="8">
        <f t="shared" si="1"/>
      </c>
      <c r="J16" s="8"/>
      <c r="K16" s="10">
        <f t="shared" si="2"/>
      </c>
    </row>
    <row r="17" spans="2:11" ht="12">
      <c r="B17">
        <f>+'Resp. Thy.'!A12</f>
        <v>22</v>
      </c>
      <c r="C17" t="str">
        <f>+'Resp. Thy.'!B12</f>
        <v>LOURDES MEDICAL CENTER</v>
      </c>
      <c r="D17" s="3">
        <f>ROUND(+'Resp. Thy.'!O12,0)</f>
        <v>999</v>
      </c>
      <c r="E17" s="3">
        <f>ROUND(+'Resp. Thy.'!F12,0)</f>
        <v>33434</v>
      </c>
      <c r="F17" s="8">
        <f t="shared" si="0"/>
        <v>0.03</v>
      </c>
      <c r="G17" s="3">
        <f>ROUND(+'Resp. Thy.'!O112,0)</f>
        <v>1496</v>
      </c>
      <c r="H17" s="3">
        <f>ROUND(+'Resp. Thy.'!F112,0)</f>
        <v>28008</v>
      </c>
      <c r="I17" s="8">
        <f t="shared" si="1"/>
        <v>0.05</v>
      </c>
      <c r="J17" s="8"/>
      <c r="K17" s="10">
        <f t="shared" si="2"/>
        <v>0.6667</v>
      </c>
    </row>
    <row r="18" spans="2:11" ht="12">
      <c r="B18">
        <f>+'Resp. Thy.'!A13</f>
        <v>23</v>
      </c>
      <c r="C18" t="str">
        <f>+'Resp. Thy.'!B13</f>
        <v>OKANOGAN-DOUGLAS DISTRICT HOSPITAL</v>
      </c>
      <c r="D18" s="3">
        <f>ROUND(+'Resp. Thy.'!O13,0)</f>
        <v>28195</v>
      </c>
      <c r="E18" s="3">
        <f>ROUND(+'Resp. Thy.'!F13,0)</f>
        <v>23431</v>
      </c>
      <c r="F18" s="8">
        <f t="shared" si="0"/>
        <v>1.2</v>
      </c>
      <c r="G18" s="3">
        <f>ROUND(+'Resp. Thy.'!O113,0)</f>
        <v>27776</v>
      </c>
      <c r="H18" s="3">
        <f>ROUND(+'Resp. Thy.'!F113,0)</f>
        <v>24072</v>
      </c>
      <c r="I18" s="8">
        <f t="shared" si="1"/>
        <v>1.15</v>
      </c>
      <c r="J18" s="8"/>
      <c r="K18" s="10">
        <f t="shared" si="2"/>
        <v>-0.0417</v>
      </c>
    </row>
    <row r="19" spans="2:11" ht="12">
      <c r="B19">
        <f>+'Resp. Thy.'!A14</f>
        <v>26</v>
      </c>
      <c r="C19" t="str">
        <f>+'Resp. Thy.'!B14</f>
        <v>PEACEHEALTH SAINT JOHN MEDICAL CENTER</v>
      </c>
      <c r="D19" s="3">
        <f>ROUND(+'Resp. Thy.'!O14,0)</f>
        <v>6470</v>
      </c>
      <c r="E19" s="3">
        <f>ROUND(+'Resp. Thy.'!F14,0)</f>
        <v>21452</v>
      </c>
      <c r="F19" s="8">
        <f t="shared" si="0"/>
        <v>0.3</v>
      </c>
      <c r="G19" s="3">
        <f>ROUND(+'Resp. Thy.'!O114,0)</f>
        <v>3050</v>
      </c>
      <c r="H19" s="3">
        <f>ROUND(+'Resp. Thy.'!F114,0)</f>
        <v>19658</v>
      </c>
      <c r="I19" s="8">
        <f t="shared" si="1"/>
        <v>0.16</v>
      </c>
      <c r="J19" s="8"/>
      <c r="K19" s="10">
        <f t="shared" si="2"/>
        <v>-0.4667</v>
      </c>
    </row>
    <row r="20" spans="2:11" ht="12">
      <c r="B20">
        <f>+'Resp. Thy.'!A15</f>
        <v>29</v>
      </c>
      <c r="C20" t="str">
        <f>+'Resp. Thy.'!B15</f>
        <v>HARBORVIEW MEDICAL CENTER</v>
      </c>
      <c r="D20" s="3">
        <f>ROUND(+'Resp. Thy.'!O15,0)</f>
        <v>1182</v>
      </c>
      <c r="E20" s="3">
        <f>ROUND(+'Resp. Thy.'!F15,0)</f>
        <v>38470</v>
      </c>
      <c r="F20" s="8">
        <f t="shared" si="0"/>
        <v>0.03</v>
      </c>
      <c r="G20" s="3">
        <f>ROUND(+'Resp. Thy.'!O115,0)</f>
        <v>1908</v>
      </c>
      <c r="H20" s="3">
        <f>ROUND(+'Resp. Thy.'!F115,0)</f>
        <v>40111</v>
      </c>
      <c r="I20" s="8">
        <f t="shared" si="1"/>
        <v>0.05</v>
      </c>
      <c r="J20" s="8"/>
      <c r="K20" s="10">
        <f t="shared" si="2"/>
        <v>0.6667</v>
      </c>
    </row>
    <row r="21" spans="2:11" ht="12">
      <c r="B21">
        <f>+'Resp. Thy.'!A16</f>
        <v>32</v>
      </c>
      <c r="C21" t="str">
        <f>+'Resp. Thy.'!B16</f>
        <v>SAINT JOSEPH MEDICAL CENTER</v>
      </c>
      <c r="D21" s="3">
        <f>ROUND(+'Resp. Thy.'!O16,0)</f>
        <v>11916</v>
      </c>
      <c r="E21" s="3">
        <f>ROUND(+'Resp. Thy.'!F16,0)</f>
        <v>125631</v>
      </c>
      <c r="F21" s="8">
        <f t="shared" si="0"/>
        <v>0.09</v>
      </c>
      <c r="G21" s="3">
        <f>ROUND(+'Resp. Thy.'!O116,0)</f>
        <v>3904</v>
      </c>
      <c r="H21" s="3">
        <f>ROUND(+'Resp. Thy.'!F116,0)</f>
        <v>147710</v>
      </c>
      <c r="I21" s="8">
        <f t="shared" si="1"/>
        <v>0.03</v>
      </c>
      <c r="J21" s="8"/>
      <c r="K21" s="10">
        <f t="shared" si="2"/>
        <v>-0.6667</v>
      </c>
    </row>
    <row r="22" spans="2:11" ht="12">
      <c r="B22">
        <f>+'Resp. Thy.'!A17</f>
        <v>35</v>
      </c>
      <c r="C22" t="str">
        <f>+'Resp. Thy.'!B17</f>
        <v>ENUMCLAW REGIONAL HOSPITAL</v>
      </c>
      <c r="D22" s="3">
        <f>ROUND(+'Resp. Thy.'!O17,0)</f>
        <v>737</v>
      </c>
      <c r="E22" s="3">
        <f>ROUND(+'Resp. Thy.'!F17,0)</f>
        <v>46815</v>
      </c>
      <c r="F22" s="8">
        <f t="shared" si="0"/>
        <v>0.02</v>
      </c>
      <c r="G22" s="3">
        <f>ROUND(+'Resp. Thy.'!O117,0)</f>
        <v>827</v>
      </c>
      <c r="H22" s="3">
        <f>ROUND(+'Resp. Thy.'!F117,0)</f>
        <v>65384</v>
      </c>
      <c r="I22" s="8">
        <f t="shared" si="1"/>
        <v>0.01</v>
      </c>
      <c r="J22" s="8"/>
      <c r="K22" s="10">
        <f t="shared" si="2"/>
        <v>-0.5</v>
      </c>
    </row>
    <row r="23" spans="2:11" ht="12">
      <c r="B23">
        <f>+'Resp. Thy.'!A18</f>
        <v>37</v>
      </c>
      <c r="C23" t="str">
        <f>+'Resp. Thy.'!B18</f>
        <v>DEACONESS MEDICAL CENTER</v>
      </c>
      <c r="D23" s="3">
        <f>ROUND(+'Resp. Thy.'!O18,0)</f>
        <v>3712</v>
      </c>
      <c r="E23" s="3">
        <f>ROUND(+'Resp. Thy.'!F18,0)</f>
        <v>53475</v>
      </c>
      <c r="F23" s="8">
        <f t="shared" si="0"/>
        <v>0.07</v>
      </c>
      <c r="G23" s="3">
        <f>ROUND(+'Resp. Thy.'!O118,0)</f>
        <v>116</v>
      </c>
      <c r="H23" s="3">
        <f>ROUND(+'Resp. Thy.'!F118,0)</f>
        <v>136905</v>
      </c>
      <c r="I23" s="8">
        <f t="shared" si="1"/>
        <v>0</v>
      </c>
      <c r="J23" s="8"/>
      <c r="K23" s="10">
        <f t="shared" si="2"/>
        <v>-1</v>
      </c>
    </row>
    <row r="24" spans="2:11" ht="12">
      <c r="B24">
        <f>+'Resp. Thy.'!A19</f>
        <v>38</v>
      </c>
      <c r="C24" t="str">
        <f>+'Resp. Thy.'!B19</f>
        <v>OLYMPIC MEDICAL CENTER</v>
      </c>
      <c r="D24" s="3">
        <f>ROUND(+'Resp. Thy.'!O19,0)</f>
        <v>13739</v>
      </c>
      <c r="E24" s="3">
        <f>ROUND(+'Resp. Thy.'!F19,0)</f>
        <v>11530</v>
      </c>
      <c r="F24" s="8">
        <f t="shared" si="0"/>
        <v>1.19</v>
      </c>
      <c r="G24" s="3">
        <f>ROUND(+'Resp. Thy.'!O119,0)</f>
        <v>17030</v>
      </c>
      <c r="H24" s="3">
        <f>ROUND(+'Resp. Thy.'!F119,0)</f>
        <v>10637</v>
      </c>
      <c r="I24" s="8">
        <f t="shared" si="1"/>
        <v>1.6</v>
      </c>
      <c r="J24" s="8"/>
      <c r="K24" s="10">
        <f t="shared" si="2"/>
        <v>0.3445</v>
      </c>
    </row>
    <row r="25" spans="2:11" ht="12">
      <c r="B25">
        <f>+'Resp. Thy.'!A20</f>
        <v>39</v>
      </c>
      <c r="C25" t="str">
        <f>+'Resp. Thy.'!B20</f>
        <v>KENNEWICK GENERAL HOSPITAL</v>
      </c>
      <c r="D25" s="3">
        <f>ROUND(+'Resp. Thy.'!O20,0)</f>
        <v>528</v>
      </c>
      <c r="E25" s="3">
        <f>ROUND(+'Resp. Thy.'!F20,0)</f>
        <v>1037427</v>
      </c>
      <c r="F25" s="8">
        <f t="shared" si="0"/>
        <v>0</v>
      </c>
      <c r="G25" s="3">
        <f>ROUND(+'Resp. Thy.'!O120,0)</f>
        <v>1569</v>
      </c>
      <c r="H25" s="3">
        <f>ROUND(+'Resp. Thy.'!F120,0)</f>
        <v>1333486</v>
      </c>
      <c r="I25" s="8">
        <f t="shared" si="1"/>
        <v>0</v>
      </c>
      <c r="J25" s="8"/>
      <c r="K25" s="10" t="e">
        <f t="shared" si="2"/>
        <v>#DIV/0!</v>
      </c>
    </row>
    <row r="26" spans="2:11" ht="12">
      <c r="B26">
        <f>+'Resp. Thy.'!A21</f>
        <v>43</v>
      </c>
      <c r="C26" t="str">
        <f>+'Resp. Thy.'!B21</f>
        <v>WALLA WALLA GENERAL HOSPITAL</v>
      </c>
      <c r="D26" s="3">
        <f>ROUND(+'Resp. Thy.'!O21,0)</f>
        <v>1640</v>
      </c>
      <c r="E26" s="3">
        <f>ROUND(+'Resp. Thy.'!F21,0)</f>
        <v>9873</v>
      </c>
      <c r="F26" s="8">
        <f t="shared" si="0"/>
        <v>0.17</v>
      </c>
      <c r="G26" s="3">
        <f>ROUND(+'Resp. Thy.'!O121,0)</f>
        <v>2570</v>
      </c>
      <c r="H26" s="3">
        <f>ROUND(+'Resp. Thy.'!F121,0)</f>
        <v>9687</v>
      </c>
      <c r="I26" s="8">
        <f t="shared" si="1"/>
        <v>0.27</v>
      </c>
      <c r="J26" s="8"/>
      <c r="K26" s="10">
        <f t="shared" si="2"/>
        <v>0.5882</v>
      </c>
    </row>
    <row r="27" spans="2:11" ht="12">
      <c r="B27">
        <f>+'Resp. Thy.'!A22</f>
        <v>45</v>
      </c>
      <c r="C27" t="str">
        <f>+'Resp. Thy.'!B22</f>
        <v>COLUMBIA BASIN HOSPITAL</v>
      </c>
      <c r="D27" s="3">
        <f>ROUND(+'Resp. Thy.'!O22,0)</f>
        <v>0</v>
      </c>
      <c r="E27" s="3">
        <f>ROUND(+'Resp. Thy.'!F22,0)</f>
        <v>0</v>
      </c>
      <c r="F27" s="8">
        <f t="shared" si="0"/>
      </c>
      <c r="G27" s="3">
        <f>ROUND(+'Resp. Thy.'!O122,0)</f>
        <v>0</v>
      </c>
      <c r="H27" s="3">
        <f>ROUND(+'Resp. Thy.'!F122,0)</f>
        <v>0</v>
      </c>
      <c r="I27" s="8">
        <f t="shared" si="1"/>
      </c>
      <c r="J27" s="8"/>
      <c r="K27" s="10">
        <f t="shared" si="2"/>
      </c>
    </row>
    <row r="28" spans="2:11" ht="12">
      <c r="B28">
        <f>+'Resp. Thy.'!A23</f>
        <v>46</v>
      </c>
      <c r="C28" t="str">
        <f>+'Resp. Thy.'!B23</f>
        <v>PROSSER MEMORIAL HOSPITAL</v>
      </c>
      <c r="D28" s="3">
        <f>ROUND(+'Resp. Thy.'!O23,0)</f>
        <v>14320</v>
      </c>
      <c r="E28" s="3">
        <f>ROUND(+'Resp. Thy.'!F23,0)</f>
        <v>3205</v>
      </c>
      <c r="F28" s="8">
        <f t="shared" si="0"/>
        <v>4.47</v>
      </c>
      <c r="G28" s="3">
        <f>ROUND(+'Resp. Thy.'!O123,0)</f>
        <v>12061</v>
      </c>
      <c r="H28" s="3">
        <f>ROUND(+'Resp. Thy.'!F123,0)</f>
        <v>2981</v>
      </c>
      <c r="I28" s="8">
        <f t="shared" si="1"/>
        <v>4.05</v>
      </c>
      <c r="J28" s="8"/>
      <c r="K28" s="10">
        <f t="shared" si="2"/>
        <v>-0.094</v>
      </c>
    </row>
    <row r="29" spans="2:11" ht="12">
      <c r="B29">
        <f>+'Resp. Thy.'!A24</f>
        <v>50</v>
      </c>
      <c r="C29" t="str">
        <f>+'Resp. Thy.'!B24</f>
        <v>PROVIDENCE SAINT MARY MEDICAL CENTER</v>
      </c>
      <c r="D29" s="3">
        <f>ROUND(+'Resp. Thy.'!O24,0)</f>
        <v>11621</v>
      </c>
      <c r="E29" s="3">
        <f>ROUND(+'Resp. Thy.'!F24,0)</f>
        <v>37763</v>
      </c>
      <c r="F29" s="8">
        <f t="shared" si="0"/>
        <v>0.31</v>
      </c>
      <c r="G29" s="3">
        <f>ROUND(+'Resp. Thy.'!O124,0)</f>
        <v>30308</v>
      </c>
      <c r="H29" s="3">
        <f>ROUND(+'Resp. Thy.'!F124,0)</f>
        <v>0</v>
      </c>
      <c r="I29" s="8">
        <f t="shared" si="1"/>
      </c>
      <c r="J29" s="8"/>
      <c r="K29" s="10">
        <f t="shared" si="2"/>
      </c>
    </row>
    <row r="30" spans="2:11" ht="12">
      <c r="B30">
        <f>+'Resp. Thy.'!A25</f>
        <v>54</v>
      </c>
      <c r="C30" t="str">
        <f>+'Resp. Thy.'!B25</f>
        <v>FORKS COMMUNITY HOSPITAL</v>
      </c>
      <c r="D30" s="3">
        <f>ROUND(+'Resp. Thy.'!O25,0)</f>
        <v>0</v>
      </c>
      <c r="E30" s="3">
        <f>ROUND(+'Resp. Thy.'!F25,0)</f>
        <v>0</v>
      </c>
      <c r="F30" s="8">
        <f t="shared" si="0"/>
      </c>
      <c r="G30" s="3">
        <f>ROUND(+'Resp. Thy.'!O125,0)</f>
        <v>0</v>
      </c>
      <c r="H30" s="3">
        <f>ROUND(+'Resp. Thy.'!F125,0)</f>
        <v>0</v>
      </c>
      <c r="I30" s="8">
        <f t="shared" si="1"/>
      </c>
      <c r="J30" s="8"/>
      <c r="K30" s="10">
        <f t="shared" si="2"/>
      </c>
    </row>
    <row r="31" spans="2:11" ht="12">
      <c r="B31">
        <f>+'Resp. Thy.'!A26</f>
        <v>56</v>
      </c>
      <c r="C31" t="str">
        <f>+'Resp. Thy.'!B26</f>
        <v>WILLAPA HARBOR HOSPITAL</v>
      </c>
      <c r="D31" s="3">
        <f>ROUND(+'Resp. Thy.'!O26,0)</f>
        <v>1741</v>
      </c>
      <c r="E31" s="3">
        <f>ROUND(+'Resp. Thy.'!F26,0)</f>
        <v>3636</v>
      </c>
      <c r="F31" s="8">
        <f t="shared" si="0"/>
        <v>0.48</v>
      </c>
      <c r="G31" s="3">
        <f>ROUND(+'Resp. Thy.'!O126,0)</f>
        <v>1800</v>
      </c>
      <c r="H31" s="3">
        <f>ROUND(+'Resp. Thy.'!F126,0)</f>
        <v>2208</v>
      </c>
      <c r="I31" s="8">
        <f t="shared" si="1"/>
        <v>0.82</v>
      </c>
      <c r="J31" s="8"/>
      <c r="K31" s="10">
        <f t="shared" si="2"/>
        <v>0.7083</v>
      </c>
    </row>
    <row r="32" spans="2:11" ht="12">
      <c r="B32">
        <f>+'Resp. Thy.'!A27</f>
        <v>58</v>
      </c>
      <c r="C32" t="str">
        <f>+'Resp. Thy.'!B27</f>
        <v>YAKIMA VALLEY MEMORIAL HOSPITAL</v>
      </c>
      <c r="D32" s="3">
        <f>ROUND(+'Resp. Thy.'!O27,0)</f>
        <v>7236</v>
      </c>
      <c r="E32" s="3">
        <f>ROUND(+'Resp. Thy.'!F27,0)</f>
        <v>43371</v>
      </c>
      <c r="F32" s="8">
        <f t="shared" si="0"/>
        <v>0.17</v>
      </c>
      <c r="G32" s="3">
        <f>ROUND(+'Resp. Thy.'!O127,0)</f>
        <v>4770</v>
      </c>
      <c r="H32" s="3">
        <f>ROUND(+'Resp. Thy.'!F127,0)</f>
        <v>44307</v>
      </c>
      <c r="I32" s="8">
        <f t="shared" si="1"/>
        <v>0.11</v>
      </c>
      <c r="J32" s="8"/>
      <c r="K32" s="10">
        <f t="shared" si="2"/>
        <v>-0.3529</v>
      </c>
    </row>
    <row r="33" spans="2:11" ht="12">
      <c r="B33">
        <f>+'Resp. Thy.'!A28</f>
        <v>63</v>
      </c>
      <c r="C33" t="str">
        <f>+'Resp. Thy.'!B28</f>
        <v>GRAYS HARBOR COMMUNITY HOSPITAL</v>
      </c>
      <c r="D33" s="3">
        <f>ROUND(+'Resp. Thy.'!O28,0)</f>
        <v>989</v>
      </c>
      <c r="E33" s="3">
        <f>ROUND(+'Resp. Thy.'!F28,0)</f>
        <v>15990</v>
      </c>
      <c r="F33" s="8">
        <f t="shared" si="0"/>
        <v>0.06</v>
      </c>
      <c r="G33" s="3">
        <f>ROUND(+'Resp. Thy.'!O128,0)</f>
        <v>0</v>
      </c>
      <c r="H33" s="3">
        <f>ROUND(+'Resp. Thy.'!F128,0)</f>
        <v>15528</v>
      </c>
      <c r="I33" s="8">
        <f t="shared" si="1"/>
      </c>
      <c r="J33" s="8"/>
      <c r="K33" s="10">
        <f t="shared" si="2"/>
      </c>
    </row>
    <row r="34" spans="2:11" ht="12">
      <c r="B34">
        <f>+'Resp. Thy.'!A29</f>
        <v>78</v>
      </c>
      <c r="C34" t="str">
        <f>+'Resp. Thy.'!B29</f>
        <v>SAMARITAN HOSPITAL</v>
      </c>
      <c r="D34" s="3">
        <f>ROUND(+'Resp. Thy.'!O29,0)</f>
        <v>2722</v>
      </c>
      <c r="E34" s="3">
        <f>ROUND(+'Resp. Thy.'!F29,0)</f>
        <v>259038</v>
      </c>
      <c r="F34" s="8">
        <f t="shared" si="0"/>
        <v>0.01</v>
      </c>
      <c r="G34" s="3">
        <f>ROUND(+'Resp. Thy.'!O129,0)</f>
        <v>2776</v>
      </c>
      <c r="H34" s="3">
        <f>ROUND(+'Resp. Thy.'!F129,0)</f>
        <v>285248</v>
      </c>
      <c r="I34" s="8">
        <f t="shared" si="1"/>
        <v>0.01</v>
      </c>
      <c r="J34" s="8"/>
      <c r="K34" s="10">
        <f t="shared" si="2"/>
        <v>0</v>
      </c>
    </row>
    <row r="35" spans="2:11" ht="12">
      <c r="B35">
        <f>+'Resp. Thy.'!A30</f>
        <v>79</v>
      </c>
      <c r="C35" t="str">
        <f>+'Resp. Thy.'!B30</f>
        <v>OCEAN BEACH HOSPITAL</v>
      </c>
      <c r="D35" s="3">
        <f>ROUND(+'Resp. Thy.'!O30,0)</f>
        <v>886</v>
      </c>
      <c r="E35" s="3">
        <f>ROUND(+'Resp. Thy.'!F30,0)</f>
        <v>0</v>
      </c>
      <c r="F35" s="8">
        <f t="shared" si="0"/>
      </c>
      <c r="G35" s="3">
        <f>ROUND(+'Resp. Thy.'!O130,0)</f>
        <v>1580</v>
      </c>
      <c r="H35" s="3">
        <f>ROUND(+'Resp. Thy.'!F130,0)</f>
        <v>0</v>
      </c>
      <c r="I35" s="8">
        <f t="shared" si="1"/>
      </c>
      <c r="J35" s="8"/>
      <c r="K35" s="10">
        <f t="shared" si="2"/>
      </c>
    </row>
    <row r="36" spans="2:11" ht="12">
      <c r="B36">
        <f>+'Resp. Thy.'!A31</f>
        <v>80</v>
      </c>
      <c r="C36" t="str">
        <f>+'Resp. Thy.'!B31</f>
        <v>ODESSA MEMORIAL HOSPITAL</v>
      </c>
      <c r="D36" s="3">
        <f>ROUND(+'Resp. Thy.'!O31,0)</f>
        <v>0</v>
      </c>
      <c r="E36" s="3">
        <f>ROUND(+'Resp. Thy.'!F31,0)</f>
        <v>0</v>
      </c>
      <c r="F36" s="8">
        <f t="shared" si="0"/>
      </c>
      <c r="G36" s="3">
        <f>ROUND(+'Resp. Thy.'!O131,0)</f>
        <v>0</v>
      </c>
      <c r="H36" s="3">
        <f>ROUND(+'Resp. Thy.'!F131,0)</f>
        <v>0</v>
      </c>
      <c r="I36" s="8">
        <f t="shared" si="1"/>
      </c>
      <c r="J36" s="8"/>
      <c r="K36" s="10">
        <f t="shared" si="2"/>
      </c>
    </row>
    <row r="37" spans="2:11" ht="12">
      <c r="B37">
        <f>+'Resp. Thy.'!A32</f>
        <v>81</v>
      </c>
      <c r="C37" t="str">
        <f>+'Resp. Thy.'!B32</f>
        <v>GOOD SAMARITAN HOSPITAL</v>
      </c>
      <c r="D37" s="3">
        <f>ROUND(+'Resp. Thy.'!O32,0)</f>
        <v>2867</v>
      </c>
      <c r="E37" s="3">
        <f>ROUND(+'Resp. Thy.'!F32,0)</f>
        <v>417564</v>
      </c>
      <c r="F37" s="8">
        <f t="shared" si="0"/>
        <v>0.01</v>
      </c>
      <c r="G37" s="3">
        <f>ROUND(+'Resp. Thy.'!O132,0)</f>
        <v>1383</v>
      </c>
      <c r="H37" s="3">
        <f>ROUND(+'Resp. Thy.'!F132,0)</f>
        <v>423948</v>
      </c>
      <c r="I37" s="8">
        <f t="shared" si="1"/>
        <v>0</v>
      </c>
      <c r="J37" s="8"/>
      <c r="K37" s="10">
        <f t="shared" si="2"/>
        <v>-1</v>
      </c>
    </row>
    <row r="38" spans="2:11" ht="12">
      <c r="B38">
        <f>+'Resp. Thy.'!A33</f>
        <v>82</v>
      </c>
      <c r="C38" t="str">
        <f>+'Resp. Thy.'!B33</f>
        <v>GARFIELD COUNTY MEMORIAL HOSPITAL</v>
      </c>
      <c r="D38" s="3">
        <f>ROUND(+'Resp. Thy.'!O33,0)</f>
        <v>0</v>
      </c>
      <c r="E38" s="3">
        <f>ROUND(+'Resp. Thy.'!F33,0)</f>
        <v>0</v>
      </c>
      <c r="F38" s="8">
        <f t="shared" si="0"/>
      </c>
      <c r="G38" s="3">
        <f>ROUND(+'Resp. Thy.'!O133,0)</f>
        <v>0</v>
      </c>
      <c r="H38" s="3">
        <f>ROUND(+'Resp. Thy.'!F133,0)</f>
        <v>0</v>
      </c>
      <c r="I38" s="8">
        <f t="shared" si="1"/>
      </c>
      <c r="J38" s="8"/>
      <c r="K38" s="10">
        <f t="shared" si="2"/>
      </c>
    </row>
    <row r="39" spans="2:11" ht="12">
      <c r="B39">
        <f>+'Resp. Thy.'!A34</f>
        <v>84</v>
      </c>
      <c r="C39" t="str">
        <f>+'Resp. Thy.'!B34</f>
        <v>PROVIDENCE REGIONAL MEDICAL CENTER EVERETT</v>
      </c>
      <c r="D39" s="3">
        <f>ROUND(+'Resp. Thy.'!O34,0)</f>
        <v>21591</v>
      </c>
      <c r="E39" s="3">
        <f>ROUND(+'Resp. Thy.'!F34,0)</f>
        <v>103356</v>
      </c>
      <c r="F39" s="8">
        <f t="shared" si="0"/>
        <v>0.21</v>
      </c>
      <c r="G39" s="3">
        <f>ROUND(+'Resp. Thy.'!O134,0)</f>
        <v>19165</v>
      </c>
      <c r="H39" s="3">
        <f>ROUND(+'Resp. Thy.'!F134,0)</f>
        <v>113723</v>
      </c>
      <c r="I39" s="8">
        <f t="shared" si="1"/>
        <v>0.17</v>
      </c>
      <c r="J39" s="8"/>
      <c r="K39" s="10">
        <f t="shared" si="2"/>
        <v>-0.1905</v>
      </c>
    </row>
    <row r="40" spans="2:11" ht="12">
      <c r="B40">
        <f>+'Resp. Thy.'!A35</f>
        <v>85</v>
      </c>
      <c r="C40" t="str">
        <f>+'Resp. Thy.'!B35</f>
        <v>JEFFERSON HEALTHCARE HOSPITAL</v>
      </c>
      <c r="D40" s="3">
        <f>ROUND(+'Resp. Thy.'!O35,0)</f>
        <v>276</v>
      </c>
      <c r="E40" s="3">
        <f>ROUND(+'Resp. Thy.'!F35,0)</f>
        <v>15943</v>
      </c>
      <c r="F40" s="8">
        <f t="shared" si="0"/>
        <v>0.02</v>
      </c>
      <c r="G40" s="3">
        <f>ROUND(+'Resp. Thy.'!O135,0)</f>
        <v>636</v>
      </c>
      <c r="H40" s="3">
        <f>ROUND(+'Resp. Thy.'!F135,0)</f>
        <v>15552</v>
      </c>
      <c r="I40" s="8">
        <f t="shared" si="1"/>
        <v>0.04</v>
      </c>
      <c r="J40" s="8"/>
      <c r="K40" s="10">
        <f t="shared" si="2"/>
        <v>1</v>
      </c>
    </row>
    <row r="41" spans="2:11" ht="12">
      <c r="B41">
        <f>+'Resp. Thy.'!A36</f>
        <v>96</v>
      </c>
      <c r="C41" t="str">
        <f>+'Resp. Thy.'!B36</f>
        <v>SKYLINE HOSPITAL</v>
      </c>
      <c r="D41" s="3">
        <f>ROUND(+'Resp. Thy.'!O36,0)</f>
        <v>2260</v>
      </c>
      <c r="E41" s="3">
        <f>ROUND(+'Resp. Thy.'!F36,0)</f>
        <v>1091</v>
      </c>
      <c r="F41" s="8">
        <f t="shared" si="0"/>
        <v>2.07</v>
      </c>
      <c r="G41" s="3">
        <f>ROUND(+'Resp. Thy.'!O136,0)</f>
        <v>1545</v>
      </c>
      <c r="H41" s="3">
        <f>ROUND(+'Resp. Thy.'!F136,0)</f>
        <v>763</v>
      </c>
      <c r="I41" s="8">
        <f t="shared" si="1"/>
        <v>2.02</v>
      </c>
      <c r="J41" s="8"/>
      <c r="K41" s="10">
        <f t="shared" si="2"/>
        <v>-0.0242</v>
      </c>
    </row>
    <row r="42" spans="2:11" ht="12">
      <c r="B42">
        <f>+'Resp. Thy.'!A37</f>
        <v>102</v>
      </c>
      <c r="C42" t="str">
        <f>+'Resp. Thy.'!B37</f>
        <v>YAKIMA REGIONAL MEDICAL AND CARDIAC CENTER</v>
      </c>
      <c r="D42" s="3">
        <f>ROUND(+'Resp. Thy.'!O37,0)</f>
        <v>31564</v>
      </c>
      <c r="E42" s="3">
        <f>ROUND(+'Resp. Thy.'!F37,0)</f>
        <v>52408</v>
      </c>
      <c r="F42" s="8">
        <f t="shared" si="0"/>
        <v>0.6</v>
      </c>
      <c r="G42" s="3">
        <f>ROUND(+'Resp. Thy.'!O137,0)</f>
        <v>18883</v>
      </c>
      <c r="H42" s="3">
        <f>ROUND(+'Resp. Thy.'!F137,0)</f>
        <v>49837</v>
      </c>
      <c r="I42" s="8">
        <f t="shared" si="1"/>
        <v>0.38</v>
      </c>
      <c r="J42" s="8"/>
      <c r="K42" s="10">
        <f t="shared" si="2"/>
        <v>-0.3667</v>
      </c>
    </row>
    <row r="43" spans="2:11" ht="12">
      <c r="B43">
        <f>+'Resp. Thy.'!A38</f>
        <v>104</v>
      </c>
      <c r="C43" t="str">
        <f>+'Resp. Thy.'!B38</f>
        <v>VALLEY GENERAL HOSPITAL</v>
      </c>
      <c r="D43" s="3">
        <f>ROUND(+'Resp. Thy.'!O38,0)</f>
        <v>290</v>
      </c>
      <c r="E43" s="3">
        <f>ROUND(+'Resp. Thy.'!F38,0)</f>
        <v>4808</v>
      </c>
      <c r="F43" s="8">
        <f t="shared" si="0"/>
        <v>0.06</v>
      </c>
      <c r="G43" s="3">
        <f>ROUND(+'Resp. Thy.'!O138,0)</f>
        <v>1128</v>
      </c>
      <c r="H43" s="3">
        <f>ROUND(+'Resp. Thy.'!F138,0)</f>
        <v>4710</v>
      </c>
      <c r="I43" s="8">
        <f t="shared" si="1"/>
        <v>0.24</v>
      </c>
      <c r="J43" s="8"/>
      <c r="K43" s="10">
        <f t="shared" si="2"/>
        <v>3</v>
      </c>
    </row>
    <row r="44" spans="2:11" ht="12">
      <c r="B44">
        <f>+'Resp. Thy.'!A39</f>
        <v>106</v>
      </c>
      <c r="C44" t="str">
        <f>+'Resp. Thy.'!B39</f>
        <v>CASCADE VALLEY HOSPITAL</v>
      </c>
      <c r="D44" s="3">
        <f>ROUND(+'Resp. Thy.'!O39,0)</f>
        <v>528</v>
      </c>
      <c r="E44" s="3">
        <f>ROUND(+'Resp. Thy.'!F39,0)</f>
        <v>27248</v>
      </c>
      <c r="F44" s="8">
        <f t="shared" si="0"/>
        <v>0.02</v>
      </c>
      <c r="G44" s="3">
        <f>ROUND(+'Resp. Thy.'!O139,0)</f>
        <v>1552</v>
      </c>
      <c r="H44" s="3">
        <f>ROUND(+'Resp. Thy.'!F139,0)</f>
        <v>26208</v>
      </c>
      <c r="I44" s="8">
        <f t="shared" si="1"/>
        <v>0.06</v>
      </c>
      <c r="J44" s="8"/>
      <c r="K44" s="10">
        <f t="shared" si="2"/>
        <v>2</v>
      </c>
    </row>
    <row r="45" spans="2:11" ht="12">
      <c r="B45">
        <f>+'Resp. Thy.'!A40</f>
        <v>107</v>
      </c>
      <c r="C45" t="str">
        <f>+'Resp. Thy.'!B40</f>
        <v>NORTH VALLEY HOSPITAL</v>
      </c>
      <c r="D45" s="3">
        <f>ROUND(+'Resp. Thy.'!O40,0)</f>
        <v>1585</v>
      </c>
      <c r="E45" s="3">
        <f>ROUND(+'Resp. Thy.'!F40,0)</f>
        <v>4947</v>
      </c>
      <c r="F45" s="8">
        <f t="shared" si="0"/>
        <v>0.32</v>
      </c>
      <c r="G45" s="3">
        <f>ROUND(+'Resp. Thy.'!O140,0)</f>
        <v>374</v>
      </c>
      <c r="H45" s="3">
        <f>ROUND(+'Resp. Thy.'!F140,0)</f>
        <v>4526</v>
      </c>
      <c r="I45" s="8">
        <f t="shared" si="1"/>
        <v>0.08</v>
      </c>
      <c r="J45" s="8"/>
      <c r="K45" s="10">
        <f t="shared" si="2"/>
        <v>-0.75</v>
      </c>
    </row>
    <row r="46" spans="2:11" ht="12">
      <c r="B46">
        <f>+'Resp. Thy.'!A41</f>
        <v>108</v>
      </c>
      <c r="C46" t="str">
        <f>+'Resp. Thy.'!B41</f>
        <v>TRI-STATE MEMORIAL HOSPITAL</v>
      </c>
      <c r="D46" s="3">
        <f>ROUND(+'Resp. Thy.'!O41,0)</f>
        <v>5542</v>
      </c>
      <c r="E46" s="3">
        <f>ROUND(+'Resp. Thy.'!F41,0)</f>
        <v>26443</v>
      </c>
      <c r="F46" s="8">
        <f t="shared" si="0"/>
        <v>0.21</v>
      </c>
      <c r="G46" s="3">
        <f>ROUND(+'Resp. Thy.'!O141,0)</f>
        <v>0</v>
      </c>
      <c r="H46" s="3">
        <f>ROUND(+'Resp. Thy.'!F141,0)</f>
        <v>0</v>
      </c>
      <c r="I46" s="8">
        <f t="shared" si="1"/>
      </c>
      <c r="J46" s="8"/>
      <c r="K46" s="10">
        <f t="shared" si="2"/>
      </c>
    </row>
    <row r="47" spans="2:11" ht="12">
      <c r="B47">
        <f>+'Resp. Thy.'!A42</f>
        <v>111</v>
      </c>
      <c r="C47" t="str">
        <f>+'Resp. Thy.'!B42</f>
        <v>EAST ADAMS RURAL HOSPITAL</v>
      </c>
      <c r="D47" s="3">
        <f>ROUND(+'Resp. Thy.'!O42,0)</f>
        <v>0</v>
      </c>
      <c r="E47" s="3">
        <f>ROUND(+'Resp. Thy.'!F42,0)</f>
        <v>0</v>
      </c>
      <c r="F47" s="8">
        <f t="shared" si="0"/>
      </c>
      <c r="G47" s="3">
        <f>ROUND(+'Resp. Thy.'!O142,0)</f>
        <v>0</v>
      </c>
      <c r="H47" s="3">
        <f>ROUND(+'Resp. Thy.'!F142,0)</f>
        <v>0</v>
      </c>
      <c r="I47" s="8">
        <f t="shared" si="1"/>
      </c>
      <c r="J47" s="8"/>
      <c r="K47" s="10">
        <f t="shared" si="2"/>
      </c>
    </row>
    <row r="48" spans="2:11" ht="12">
      <c r="B48">
        <f>+'Resp. Thy.'!A43</f>
        <v>125</v>
      </c>
      <c r="C48" t="str">
        <f>+'Resp. Thy.'!B43</f>
        <v>OTHELLO COMMUNITY HOSPITAL</v>
      </c>
      <c r="D48" s="3">
        <f>ROUND(+'Resp. Thy.'!O43,0)</f>
        <v>894</v>
      </c>
      <c r="E48" s="3">
        <f>ROUND(+'Resp. Thy.'!F43,0)</f>
        <v>3119</v>
      </c>
      <c r="F48" s="8">
        <f t="shared" si="0"/>
        <v>0.29</v>
      </c>
      <c r="G48" s="3">
        <f>ROUND(+'Resp. Thy.'!O143,0)</f>
        <v>1164</v>
      </c>
      <c r="H48" s="3">
        <f>ROUND(+'Resp. Thy.'!F143,0)</f>
        <v>2843</v>
      </c>
      <c r="I48" s="8">
        <f t="shared" si="1"/>
        <v>0.41</v>
      </c>
      <c r="J48" s="8"/>
      <c r="K48" s="10">
        <f t="shared" si="2"/>
        <v>0.4138</v>
      </c>
    </row>
    <row r="49" spans="2:11" ht="12">
      <c r="B49">
        <f>+'Resp. Thy.'!A44</f>
        <v>126</v>
      </c>
      <c r="C49" t="str">
        <f>+'Resp. Thy.'!B44</f>
        <v>HIGHLINE MEDICAL CENTER</v>
      </c>
      <c r="D49" s="3">
        <f>ROUND(+'Resp. Thy.'!O44,0)</f>
        <v>1868</v>
      </c>
      <c r="E49" s="3">
        <f>ROUND(+'Resp. Thy.'!F44,0)</f>
        <v>0</v>
      </c>
      <c r="F49" s="8">
        <f t="shared" si="0"/>
      </c>
      <c r="G49" s="3">
        <f>ROUND(+'Resp. Thy.'!O144,0)</f>
        <v>5355</v>
      </c>
      <c r="H49" s="3">
        <f>ROUND(+'Resp. Thy.'!F144,0)</f>
        <v>0</v>
      </c>
      <c r="I49" s="8">
        <f t="shared" si="1"/>
      </c>
      <c r="J49" s="8"/>
      <c r="K49" s="10">
        <f t="shared" si="2"/>
      </c>
    </row>
    <row r="50" spans="2:11" ht="12">
      <c r="B50">
        <f>+'Resp. Thy.'!A45</f>
        <v>128</v>
      </c>
      <c r="C50" t="str">
        <f>+'Resp. Thy.'!B45</f>
        <v>UNIVERSITY OF WASHINGTON MEDICAL CENTER</v>
      </c>
      <c r="D50" s="3">
        <f>ROUND(+'Resp. Thy.'!O45,0)</f>
        <v>10825</v>
      </c>
      <c r="E50" s="3">
        <f>ROUND(+'Resp. Thy.'!F45,0)</f>
        <v>57174</v>
      </c>
      <c r="F50" s="8">
        <f t="shared" si="0"/>
        <v>0.19</v>
      </c>
      <c r="G50" s="3">
        <f>ROUND(+'Resp. Thy.'!O145,0)</f>
        <v>11627</v>
      </c>
      <c r="H50" s="3">
        <f>ROUND(+'Resp. Thy.'!F145,0)</f>
        <v>49282</v>
      </c>
      <c r="I50" s="8">
        <f t="shared" si="1"/>
        <v>0.24</v>
      </c>
      <c r="J50" s="8"/>
      <c r="K50" s="10">
        <f t="shared" si="2"/>
        <v>0.2632</v>
      </c>
    </row>
    <row r="51" spans="2:11" ht="12">
      <c r="B51">
        <f>+'Resp. Thy.'!A46</f>
        <v>129</v>
      </c>
      <c r="C51" t="str">
        <f>+'Resp. Thy.'!B46</f>
        <v>QUINCY VALLEY MEDICAL CENTER</v>
      </c>
      <c r="D51" s="3">
        <f>ROUND(+'Resp. Thy.'!O46,0)</f>
        <v>0</v>
      </c>
      <c r="E51" s="3">
        <f>ROUND(+'Resp. Thy.'!F46,0)</f>
        <v>0</v>
      </c>
      <c r="F51" s="8">
        <f t="shared" si="0"/>
      </c>
      <c r="G51" s="3">
        <f>ROUND(+'Resp. Thy.'!O146,0)</f>
        <v>0</v>
      </c>
      <c r="H51" s="3">
        <f>ROUND(+'Resp. Thy.'!F146,0)</f>
        <v>0</v>
      </c>
      <c r="I51" s="8">
        <f t="shared" si="1"/>
      </c>
      <c r="J51" s="8"/>
      <c r="K51" s="10">
        <f t="shared" si="2"/>
      </c>
    </row>
    <row r="52" spans="2:11" ht="12">
      <c r="B52">
        <f>+'Resp. Thy.'!A47</f>
        <v>130</v>
      </c>
      <c r="C52" t="str">
        <f>+'Resp. Thy.'!B47</f>
        <v>NORTHWEST HOSPITAL &amp; MEDICAL CENTER</v>
      </c>
      <c r="D52" s="3">
        <f>ROUND(+'Resp. Thy.'!O47,0)</f>
        <v>0</v>
      </c>
      <c r="E52" s="3">
        <f>ROUND(+'Resp. Thy.'!F47,0)</f>
        <v>12827</v>
      </c>
      <c r="F52" s="8">
        <f t="shared" si="0"/>
      </c>
      <c r="G52" s="3">
        <f>ROUND(+'Resp. Thy.'!O147,0)</f>
        <v>125</v>
      </c>
      <c r="H52" s="3">
        <f>ROUND(+'Resp. Thy.'!F147,0)</f>
        <v>15099</v>
      </c>
      <c r="I52" s="8">
        <f t="shared" si="1"/>
        <v>0.01</v>
      </c>
      <c r="J52" s="8"/>
      <c r="K52" s="10">
        <f t="shared" si="2"/>
      </c>
    </row>
    <row r="53" spans="2:11" ht="12">
      <c r="B53">
        <f>+'Resp. Thy.'!A48</f>
        <v>131</v>
      </c>
      <c r="C53" t="str">
        <f>+'Resp. Thy.'!B48</f>
        <v>OVERLAKE HOSPITAL MEDICAL CENTER</v>
      </c>
      <c r="D53" s="3">
        <f>ROUND(+'Resp. Thy.'!O48,0)</f>
        <v>6933</v>
      </c>
      <c r="E53" s="3">
        <f>ROUND(+'Resp. Thy.'!F48,0)</f>
        <v>0</v>
      </c>
      <c r="F53" s="8">
        <f t="shared" si="0"/>
      </c>
      <c r="G53" s="3">
        <f>ROUND(+'Resp. Thy.'!O148,0)</f>
        <v>9713</v>
      </c>
      <c r="H53" s="3">
        <f>ROUND(+'Resp. Thy.'!F148,0)</f>
        <v>0</v>
      </c>
      <c r="I53" s="8">
        <f t="shared" si="1"/>
      </c>
      <c r="J53" s="8"/>
      <c r="K53" s="10">
        <f t="shared" si="2"/>
      </c>
    </row>
    <row r="54" spans="2:11" ht="12">
      <c r="B54">
        <f>+'Resp. Thy.'!A49</f>
        <v>132</v>
      </c>
      <c r="C54" t="str">
        <f>+'Resp. Thy.'!B49</f>
        <v>SAINT CLARE HOSPITAL</v>
      </c>
      <c r="D54" s="3">
        <f>ROUND(+'Resp. Thy.'!O49,0)</f>
        <v>7603</v>
      </c>
      <c r="E54" s="3">
        <f>ROUND(+'Resp. Thy.'!F49,0)</f>
        <v>74112</v>
      </c>
      <c r="F54" s="8">
        <f t="shared" si="0"/>
        <v>0.1</v>
      </c>
      <c r="G54" s="3">
        <f>ROUND(+'Resp. Thy.'!O149,0)</f>
        <v>4299</v>
      </c>
      <c r="H54" s="3">
        <f>ROUND(+'Resp. Thy.'!F149,0)</f>
        <v>77447</v>
      </c>
      <c r="I54" s="8">
        <f t="shared" si="1"/>
        <v>0.06</v>
      </c>
      <c r="J54" s="8"/>
      <c r="K54" s="10">
        <f t="shared" si="2"/>
        <v>-0.4</v>
      </c>
    </row>
    <row r="55" spans="2:11" ht="12">
      <c r="B55">
        <f>+'Resp. Thy.'!A50</f>
        <v>134</v>
      </c>
      <c r="C55" t="str">
        <f>+'Resp. Thy.'!B50</f>
        <v>ISLAND HOSPITAL</v>
      </c>
      <c r="D55" s="3">
        <f>ROUND(+'Resp. Thy.'!O50,0)</f>
        <v>3822</v>
      </c>
      <c r="E55" s="3">
        <f>ROUND(+'Resp. Thy.'!F50,0)</f>
        <v>7775</v>
      </c>
      <c r="F55" s="8">
        <f t="shared" si="0"/>
        <v>0.49</v>
      </c>
      <c r="G55" s="3">
        <f>ROUND(+'Resp. Thy.'!O150,0)</f>
        <v>1588</v>
      </c>
      <c r="H55" s="3">
        <f>ROUND(+'Resp. Thy.'!F150,0)</f>
        <v>9332</v>
      </c>
      <c r="I55" s="8">
        <f t="shared" si="1"/>
        <v>0.17</v>
      </c>
      <c r="J55" s="8"/>
      <c r="K55" s="10">
        <f t="shared" si="2"/>
        <v>-0.6531</v>
      </c>
    </row>
    <row r="56" spans="2:11" ht="12">
      <c r="B56">
        <f>+'Resp. Thy.'!A51</f>
        <v>137</v>
      </c>
      <c r="C56" t="str">
        <f>+'Resp. Thy.'!B51</f>
        <v>LINCOLN HOSPITAL</v>
      </c>
      <c r="D56" s="3">
        <f>ROUND(+'Resp. Thy.'!O51,0)</f>
        <v>0</v>
      </c>
      <c r="E56" s="3">
        <f>ROUND(+'Resp. Thy.'!F51,0)</f>
        <v>21758</v>
      </c>
      <c r="F56" s="8">
        <f t="shared" si="0"/>
      </c>
      <c r="G56" s="3">
        <f>ROUND(+'Resp. Thy.'!O151,0)</f>
        <v>0</v>
      </c>
      <c r="H56" s="3">
        <f>ROUND(+'Resp. Thy.'!F151,0)</f>
        <v>0</v>
      </c>
      <c r="I56" s="8">
        <f t="shared" si="1"/>
      </c>
      <c r="J56" s="8"/>
      <c r="K56" s="10">
        <f t="shared" si="2"/>
      </c>
    </row>
    <row r="57" spans="2:11" ht="12">
      <c r="B57">
        <f>+'Resp. Thy.'!A52</f>
        <v>138</v>
      </c>
      <c r="C57" t="str">
        <f>+'Resp. Thy.'!B52</f>
        <v>SWEDISH EDMONDS</v>
      </c>
      <c r="D57" s="3">
        <f>ROUND(+'Resp. Thy.'!O52,0)</f>
        <v>15622</v>
      </c>
      <c r="E57" s="3">
        <f>ROUND(+'Resp. Thy.'!F52,0)</f>
        <v>17992</v>
      </c>
      <c r="F57" s="8">
        <f t="shared" si="0"/>
        <v>0.87</v>
      </c>
      <c r="G57" s="3">
        <f>ROUND(+'Resp. Thy.'!O152,0)</f>
        <v>8731</v>
      </c>
      <c r="H57" s="3">
        <f>ROUND(+'Resp. Thy.'!F152,0)</f>
        <v>18065</v>
      </c>
      <c r="I57" s="8">
        <f t="shared" si="1"/>
        <v>0.48</v>
      </c>
      <c r="J57" s="8"/>
      <c r="K57" s="10">
        <f t="shared" si="2"/>
        <v>-0.4483</v>
      </c>
    </row>
    <row r="58" spans="2:11" ht="12">
      <c r="B58">
        <f>+'Resp. Thy.'!A53</f>
        <v>139</v>
      </c>
      <c r="C58" t="str">
        <f>+'Resp. Thy.'!B53</f>
        <v>PROVIDENCE HOLY FAMILY HOSPITAL</v>
      </c>
      <c r="D58" s="3">
        <f>ROUND(+'Resp. Thy.'!O53,0)</f>
        <v>13053</v>
      </c>
      <c r="E58" s="3">
        <f>ROUND(+'Resp. Thy.'!F53,0)</f>
        <v>2700043</v>
      </c>
      <c r="F58" s="8">
        <f t="shared" si="0"/>
        <v>0</v>
      </c>
      <c r="G58" s="3">
        <f>ROUND(+'Resp. Thy.'!O153,0)</f>
        <v>13076</v>
      </c>
      <c r="H58" s="3">
        <f>ROUND(+'Resp. Thy.'!F153,0)</f>
        <v>2740260</v>
      </c>
      <c r="I58" s="8">
        <f t="shared" si="1"/>
        <v>0</v>
      </c>
      <c r="J58" s="8"/>
      <c r="K58" s="10" t="e">
        <f t="shared" si="2"/>
        <v>#DIV/0!</v>
      </c>
    </row>
    <row r="59" spans="2:11" ht="12">
      <c r="B59">
        <f>+'Resp. Thy.'!A54</f>
        <v>140</v>
      </c>
      <c r="C59" t="str">
        <f>+'Resp. Thy.'!B54</f>
        <v>KITTITAS VALLEY HOSPITAL</v>
      </c>
      <c r="D59" s="3">
        <f>ROUND(+'Resp. Thy.'!O54,0)</f>
        <v>2252</v>
      </c>
      <c r="E59" s="3">
        <f>ROUND(+'Resp. Thy.'!F54,0)</f>
        <v>42086</v>
      </c>
      <c r="F59" s="8">
        <f t="shared" si="0"/>
        <v>0.05</v>
      </c>
      <c r="G59" s="3">
        <f>ROUND(+'Resp. Thy.'!O154,0)</f>
        <v>3417</v>
      </c>
      <c r="H59" s="3">
        <f>ROUND(+'Resp. Thy.'!F154,0)</f>
        <v>2565</v>
      </c>
      <c r="I59" s="8">
        <f t="shared" si="1"/>
        <v>1.33</v>
      </c>
      <c r="J59" s="8"/>
      <c r="K59" s="10">
        <f t="shared" si="2"/>
        <v>25.6</v>
      </c>
    </row>
    <row r="60" spans="2:11" ht="12">
      <c r="B60">
        <f>+'Resp. Thy.'!A55</f>
        <v>141</v>
      </c>
      <c r="C60" t="str">
        <f>+'Resp. Thy.'!B55</f>
        <v>DAYTON GENERAL HOSPITAL</v>
      </c>
      <c r="D60" s="3">
        <f>ROUND(+'Resp. Thy.'!O55,0)</f>
        <v>922</v>
      </c>
      <c r="E60" s="3">
        <f>ROUND(+'Resp. Thy.'!F55,0)</f>
        <v>8735</v>
      </c>
      <c r="F60" s="8">
        <f t="shared" si="0"/>
        <v>0.11</v>
      </c>
      <c r="G60" s="3">
        <f>ROUND(+'Resp. Thy.'!O155,0)</f>
        <v>0</v>
      </c>
      <c r="H60" s="3">
        <f>ROUND(+'Resp. Thy.'!F155,0)</f>
        <v>0</v>
      </c>
      <c r="I60" s="8">
        <f t="shared" si="1"/>
      </c>
      <c r="J60" s="8"/>
      <c r="K60" s="10">
        <f t="shared" si="2"/>
      </c>
    </row>
    <row r="61" spans="2:11" ht="12">
      <c r="B61">
        <f>+'Resp. Thy.'!A56</f>
        <v>142</v>
      </c>
      <c r="C61" t="str">
        <f>+'Resp. Thy.'!B56</f>
        <v>HARRISON MEDICAL CENTER</v>
      </c>
      <c r="D61" s="3">
        <f>ROUND(+'Resp. Thy.'!O56,0)</f>
        <v>5243</v>
      </c>
      <c r="E61" s="3">
        <f>ROUND(+'Resp. Thy.'!F56,0)</f>
        <v>147203</v>
      </c>
      <c r="F61" s="8">
        <f t="shared" si="0"/>
        <v>0.04</v>
      </c>
      <c r="G61" s="3">
        <f>ROUND(+'Resp. Thy.'!O156,0)</f>
        <v>1543</v>
      </c>
      <c r="H61" s="3">
        <f>ROUND(+'Resp. Thy.'!F156,0)</f>
        <v>148898</v>
      </c>
      <c r="I61" s="8">
        <f t="shared" si="1"/>
        <v>0.01</v>
      </c>
      <c r="J61" s="8"/>
      <c r="K61" s="10">
        <f t="shared" si="2"/>
        <v>-0.75</v>
      </c>
    </row>
    <row r="62" spans="2:11" ht="12">
      <c r="B62">
        <f>+'Resp. Thy.'!A57</f>
        <v>145</v>
      </c>
      <c r="C62" t="str">
        <f>+'Resp. Thy.'!B57</f>
        <v>PEACEHEALTH SAINT JOSEPH HOSPITAL</v>
      </c>
      <c r="D62" s="3">
        <f>ROUND(+'Resp. Thy.'!O57,0)</f>
        <v>4290</v>
      </c>
      <c r="E62" s="3">
        <f>ROUND(+'Resp. Thy.'!F57,0)</f>
        <v>87437</v>
      </c>
      <c r="F62" s="8">
        <f t="shared" si="0"/>
        <v>0.05</v>
      </c>
      <c r="G62" s="3">
        <f>ROUND(+'Resp. Thy.'!O157,0)</f>
        <v>3390</v>
      </c>
      <c r="H62" s="3">
        <f>ROUND(+'Resp. Thy.'!F157,0)</f>
        <v>87594</v>
      </c>
      <c r="I62" s="8">
        <f t="shared" si="1"/>
        <v>0.04</v>
      </c>
      <c r="J62" s="8"/>
      <c r="K62" s="10">
        <f t="shared" si="2"/>
        <v>-0.2</v>
      </c>
    </row>
    <row r="63" spans="2:11" ht="12">
      <c r="B63">
        <f>+'Resp. Thy.'!A58</f>
        <v>147</v>
      </c>
      <c r="C63" t="str">
        <f>+'Resp. Thy.'!B58</f>
        <v>MID VALLEY HOSPITAL</v>
      </c>
      <c r="D63" s="3">
        <f>ROUND(+'Resp. Thy.'!O58,0)</f>
        <v>2042</v>
      </c>
      <c r="E63" s="3">
        <f>ROUND(+'Resp. Thy.'!F58,0)</f>
        <v>7894</v>
      </c>
      <c r="F63" s="8">
        <f t="shared" si="0"/>
        <v>0.26</v>
      </c>
      <c r="G63" s="3">
        <f>ROUND(+'Resp. Thy.'!O158,0)</f>
        <v>973</v>
      </c>
      <c r="H63" s="3">
        <f>ROUND(+'Resp. Thy.'!F158,0)</f>
        <v>7443</v>
      </c>
      <c r="I63" s="8">
        <f t="shared" si="1"/>
        <v>0.13</v>
      </c>
      <c r="J63" s="8"/>
      <c r="K63" s="10">
        <f t="shared" si="2"/>
        <v>-0.5</v>
      </c>
    </row>
    <row r="64" spans="2:11" ht="12">
      <c r="B64">
        <f>+'Resp. Thy.'!A59</f>
        <v>148</v>
      </c>
      <c r="C64" t="str">
        <f>+'Resp. Thy.'!B59</f>
        <v>KINDRED HOSPITAL - SEATTLE</v>
      </c>
      <c r="D64" s="3">
        <f>ROUND(+'Resp. Thy.'!O59,0)</f>
        <v>1551</v>
      </c>
      <c r="E64" s="3">
        <f>ROUND(+'Resp. Thy.'!F59,0)</f>
        <v>245394</v>
      </c>
      <c r="F64" s="8">
        <f t="shared" si="0"/>
        <v>0.01</v>
      </c>
      <c r="G64" s="3">
        <f>ROUND(+'Resp. Thy.'!O159,0)</f>
        <v>2262</v>
      </c>
      <c r="H64" s="3">
        <f>ROUND(+'Resp. Thy.'!F159,0)</f>
        <v>200717</v>
      </c>
      <c r="I64" s="8">
        <f t="shared" si="1"/>
        <v>0.01</v>
      </c>
      <c r="J64" s="8"/>
      <c r="K64" s="10">
        <f t="shared" si="2"/>
        <v>0</v>
      </c>
    </row>
    <row r="65" spans="2:11" ht="12">
      <c r="B65">
        <f>+'Resp. Thy.'!A60</f>
        <v>150</v>
      </c>
      <c r="C65" t="str">
        <f>+'Resp. Thy.'!B60</f>
        <v>COULEE COMMUNITY HOSPITAL</v>
      </c>
      <c r="D65" s="3">
        <f>ROUND(+'Resp. Thy.'!O60,0)</f>
        <v>4087</v>
      </c>
      <c r="E65" s="3">
        <f>ROUND(+'Resp. Thy.'!F60,0)</f>
        <v>34</v>
      </c>
      <c r="F65" s="8">
        <f t="shared" si="0"/>
        <v>120.21</v>
      </c>
      <c r="G65" s="3">
        <f>ROUND(+'Resp. Thy.'!O160,0)</f>
        <v>3692</v>
      </c>
      <c r="H65" s="3">
        <f>ROUND(+'Resp. Thy.'!F160,0)</f>
        <v>34</v>
      </c>
      <c r="I65" s="8">
        <f t="shared" si="1"/>
        <v>108.59</v>
      </c>
      <c r="J65" s="8"/>
      <c r="K65" s="10">
        <f t="shared" si="2"/>
        <v>-0.0967</v>
      </c>
    </row>
    <row r="66" spans="2:11" ht="12">
      <c r="B66">
        <f>+'Resp. Thy.'!A61</f>
        <v>152</v>
      </c>
      <c r="C66" t="str">
        <f>+'Resp. Thy.'!B61</f>
        <v>MASON GENERAL HOSPITAL</v>
      </c>
      <c r="D66" s="3">
        <f>ROUND(+'Resp. Thy.'!O61,0)</f>
        <v>571</v>
      </c>
      <c r="E66" s="3">
        <f>ROUND(+'Resp. Thy.'!F61,0)</f>
        <v>10100</v>
      </c>
      <c r="F66" s="8">
        <f t="shared" si="0"/>
        <v>0.06</v>
      </c>
      <c r="G66" s="3">
        <f>ROUND(+'Resp. Thy.'!O161,0)</f>
        <v>404</v>
      </c>
      <c r="H66" s="3">
        <f>ROUND(+'Resp. Thy.'!F161,0)</f>
        <v>10147</v>
      </c>
      <c r="I66" s="8">
        <f t="shared" si="1"/>
        <v>0.04</v>
      </c>
      <c r="J66" s="8"/>
      <c r="K66" s="10">
        <f t="shared" si="2"/>
        <v>-0.3333</v>
      </c>
    </row>
    <row r="67" spans="2:11" ht="12">
      <c r="B67">
        <f>+'Resp. Thy.'!A62</f>
        <v>153</v>
      </c>
      <c r="C67" t="str">
        <f>+'Resp. Thy.'!B62</f>
        <v>WHITMAN HOSPITAL AND MEDICAL CENTER</v>
      </c>
      <c r="D67" s="3">
        <f>ROUND(+'Resp. Thy.'!O62,0)</f>
        <v>337</v>
      </c>
      <c r="E67" s="3">
        <f>ROUND(+'Resp. Thy.'!F62,0)</f>
        <v>22283</v>
      </c>
      <c r="F67" s="8">
        <f t="shared" si="0"/>
        <v>0.02</v>
      </c>
      <c r="G67" s="3">
        <f>ROUND(+'Resp. Thy.'!O162,0)</f>
        <v>3150</v>
      </c>
      <c r="H67" s="3">
        <f>ROUND(+'Resp. Thy.'!F162,0)</f>
        <v>37985</v>
      </c>
      <c r="I67" s="8">
        <f t="shared" si="1"/>
        <v>0.08</v>
      </c>
      <c r="J67" s="8"/>
      <c r="K67" s="10">
        <f t="shared" si="2"/>
        <v>3</v>
      </c>
    </row>
    <row r="68" spans="2:11" ht="12">
      <c r="B68">
        <f>+'Resp. Thy.'!A63</f>
        <v>155</v>
      </c>
      <c r="C68" t="str">
        <f>+'Resp. Thy.'!B63</f>
        <v>VALLEY MEDICAL CENTER</v>
      </c>
      <c r="D68" s="3">
        <f>ROUND(+'Resp. Thy.'!O63,0)</f>
        <v>12988</v>
      </c>
      <c r="E68" s="3">
        <f>ROUND(+'Resp. Thy.'!F63,0)</f>
        <v>44744</v>
      </c>
      <c r="F68" s="8">
        <f t="shared" si="0"/>
        <v>0.29</v>
      </c>
      <c r="G68" s="3">
        <f>ROUND(+'Resp. Thy.'!O163,0)</f>
        <v>7963</v>
      </c>
      <c r="H68" s="3">
        <f>ROUND(+'Resp. Thy.'!F163,0)</f>
        <v>47163</v>
      </c>
      <c r="I68" s="8">
        <f t="shared" si="1"/>
        <v>0.17</v>
      </c>
      <c r="J68" s="8"/>
      <c r="K68" s="10">
        <f t="shared" si="2"/>
        <v>-0.4138</v>
      </c>
    </row>
    <row r="69" spans="2:11" ht="12">
      <c r="B69">
        <f>+'Resp. Thy.'!A64</f>
        <v>156</v>
      </c>
      <c r="C69" t="str">
        <f>+'Resp. Thy.'!B64</f>
        <v>WHIDBEY GENERAL HOSPITAL</v>
      </c>
      <c r="D69" s="3">
        <f>ROUND(+'Resp. Thy.'!O64,0)</f>
        <v>1342</v>
      </c>
      <c r="E69" s="3">
        <f>ROUND(+'Resp. Thy.'!F64,0)</f>
        <v>4066</v>
      </c>
      <c r="F69" s="8">
        <f t="shared" si="0"/>
        <v>0.33</v>
      </c>
      <c r="G69" s="3">
        <f>ROUND(+'Resp. Thy.'!O164,0)</f>
        <v>92</v>
      </c>
      <c r="H69" s="3">
        <f>ROUND(+'Resp. Thy.'!F164,0)</f>
        <v>4402</v>
      </c>
      <c r="I69" s="8">
        <f t="shared" si="1"/>
        <v>0.02</v>
      </c>
      <c r="J69" s="8"/>
      <c r="K69" s="10">
        <f t="shared" si="2"/>
        <v>-0.9394</v>
      </c>
    </row>
    <row r="70" spans="2:11" ht="12">
      <c r="B70">
        <f>+'Resp. Thy.'!A65</f>
        <v>157</v>
      </c>
      <c r="C70" t="str">
        <f>+'Resp. Thy.'!B65</f>
        <v>SAINT LUKES REHABILIATION INSTITUTE</v>
      </c>
      <c r="D70" s="3">
        <f>ROUND(+'Resp. Thy.'!O65,0)</f>
        <v>1203</v>
      </c>
      <c r="E70" s="3">
        <f>ROUND(+'Resp. Thy.'!F65,0)</f>
        <v>0</v>
      </c>
      <c r="F70" s="8">
        <f t="shared" si="0"/>
      </c>
      <c r="G70" s="3">
        <f>ROUND(+'Resp. Thy.'!O165,0)</f>
        <v>456</v>
      </c>
      <c r="H70" s="3">
        <f>ROUND(+'Resp. Thy.'!F165,0)</f>
        <v>0</v>
      </c>
      <c r="I70" s="8">
        <f t="shared" si="1"/>
      </c>
      <c r="J70" s="8"/>
      <c r="K70" s="10">
        <f t="shared" si="2"/>
      </c>
    </row>
    <row r="71" spans="2:11" ht="12">
      <c r="B71">
        <f>+'Resp. Thy.'!A66</f>
        <v>158</v>
      </c>
      <c r="C71" t="str">
        <f>+'Resp. Thy.'!B66</f>
        <v>CASCADE MEDICAL CENTER</v>
      </c>
      <c r="D71" s="3">
        <f>ROUND(+'Resp. Thy.'!O66,0)</f>
        <v>0</v>
      </c>
      <c r="E71" s="3">
        <f>ROUND(+'Resp. Thy.'!F66,0)</f>
        <v>350</v>
      </c>
      <c r="F71" s="8">
        <f t="shared" si="0"/>
      </c>
      <c r="G71" s="3">
        <f>ROUND(+'Resp. Thy.'!O166,0)</f>
        <v>0</v>
      </c>
      <c r="H71" s="3">
        <f>ROUND(+'Resp. Thy.'!F166,0)</f>
        <v>0</v>
      </c>
      <c r="I71" s="8">
        <f t="shared" si="1"/>
      </c>
      <c r="J71" s="8"/>
      <c r="K71" s="10">
        <f t="shared" si="2"/>
      </c>
    </row>
    <row r="72" spans="2:11" ht="12">
      <c r="B72">
        <f>+'Resp. Thy.'!A67</f>
        <v>159</v>
      </c>
      <c r="C72" t="str">
        <f>+'Resp. Thy.'!B67</f>
        <v>PROVIDENCE SAINT PETER HOSPITAL</v>
      </c>
      <c r="D72" s="3">
        <f>ROUND(+'Resp. Thy.'!O67,0)</f>
        <v>12943</v>
      </c>
      <c r="E72" s="3">
        <f>ROUND(+'Resp. Thy.'!F67,0)</f>
        <v>100750</v>
      </c>
      <c r="F72" s="8">
        <f t="shared" si="0"/>
        <v>0.13</v>
      </c>
      <c r="G72" s="3">
        <f>ROUND(+'Resp. Thy.'!O167,0)</f>
        <v>3838</v>
      </c>
      <c r="H72" s="3">
        <f>ROUND(+'Resp. Thy.'!F167,0)</f>
        <v>127119</v>
      </c>
      <c r="I72" s="8">
        <f t="shared" si="1"/>
        <v>0.03</v>
      </c>
      <c r="J72" s="8"/>
      <c r="K72" s="10">
        <f t="shared" si="2"/>
        <v>-0.7692</v>
      </c>
    </row>
    <row r="73" spans="2:11" ht="12">
      <c r="B73">
        <f>+'Resp. Thy.'!A68</f>
        <v>161</v>
      </c>
      <c r="C73" t="str">
        <f>+'Resp. Thy.'!B68</f>
        <v>KADLEC REGIONAL MEDICAL CENTER</v>
      </c>
      <c r="D73" s="3">
        <f>ROUND(+'Resp. Thy.'!O68,0)</f>
        <v>21676</v>
      </c>
      <c r="E73" s="3">
        <f>ROUND(+'Resp. Thy.'!F68,0)</f>
        <v>40666</v>
      </c>
      <c r="F73" s="8">
        <f t="shared" si="0"/>
        <v>0.53</v>
      </c>
      <c r="G73" s="3">
        <f>ROUND(+'Resp. Thy.'!O168,0)</f>
        <v>20057</v>
      </c>
      <c r="H73" s="3">
        <f>ROUND(+'Resp. Thy.'!F168,0)</f>
        <v>46247</v>
      </c>
      <c r="I73" s="8">
        <f t="shared" si="1"/>
        <v>0.43</v>
      </c>
      <c r="J73" s="8"/>
      <c r="K73" s="10">
        <f t="shared" si="2"/>
        <v>-0.1887</v>
      </c>
    </row>
    <row r="74" spans="2:11" ht="12">
      <c r="B74">
        <f>+'Resp. Thy.'!A69</f>
        <v>162</v>
      </c>
      <c r="C74" t="str">
        <f>+'Resp. Thy.'!B69</f>
        <v>PROVIDENCE SACRED HEART MEDICAL CENTER</v>
      </c>
      <c r="D74" s="3">
        <f>ROUND(+'Resp. Thy.'!O69,0)</f>
        <v>5931</v>
      </c>
      <c r="E74" s="3">
        <f>ROUND(+'Resp. Thy.'!F69,0)</f>
        <v>323962</v>
      </c>
      <c r="F74" s="8">
        <f t="shared" si="0"/>
        <v>0.02</v>
      </c>
      <c r="G74" s="3">
        <f>ROUND(+'Resp. Thy.'!O169,0)</f>
        <v>4326</v>
      </c>
      <c r="H74" s="3">
        <f>ROUND(+'Resp. Thy.'!F169,0)</f>
        <v>654872</v>
      </c>
      <c r="I74" s="8">
        <f t="shared" si="1"/>
        <v>0.01</v>
      </c>
      <c r="J74" s="8"/>
      <c r="K74" s="10">
        <f t="shared" si="2"/>
        <v>-0.5</v>
      </c>
    </row>
    <row r="75" spans="2:11" ht="12">
      <c r="B75">
        <f>+'Resp. Thy.'!A70</f>
        <v>164</v>
      </c>
      <c r="C75" t="str">
        <f>+'Resp. Thy.'!B70</f>
        <v>EVERGREEN HOSPITAL MEDICAL CENTER</v>
      </c>
      <c r="D75" s="3">
        <f>ROUND(+'Resp. Thy.'!O70,0)</f>
        <v>4484</v>
      </c>
      <c r="E75" s="3">
        <f>ROUND(+'Resp. Thy.'!F70,0)</f>
        <v>0</v>
      </c>
      <c r="F75" s="8">
        <f aca="true" t="shared" si="3" ref="F75:F106">IF(D75=0,"",IF(E75=0,"",ROUND(D75/E75,2)))</f>
      </c>
      <c r="G75" s="3">
        <f>ROUND(+'Resp. Thy.'!O170,0)</f>
        <v>4240</v>
      </c>
      <c r="H75" s="3">
        <f>ROUND(+'Resp. Thy.'!F170,0)</f>
        <v>0</v>
      </c>
      <c r="I75" s="8">
        <f aca="true" t="shared" si="4" ref="I75:I106">IF(G75=0,"",IF(H75=0,"",ROUND(G75/H75,2)))</f>
      </c>
      <c r="J75" s="8"/>
      <c r="K75" s="10">
        <f aca="true" t="shared" si="5" ref="K75:K106">IF(D75=0,"",IF(E75=0,"",IF(G75=0,"",IF(H75=0,"",ROUND(I75/F75-1,4)))))</f>
      </c>
    </row>
    <row r="76" spans="2:11" ht="12">
      <c r="B76">
        <f>+'Resp. Thy.'!A71</f>
        <v>165</v>
      </c>
      <c r="C76" t="str">
        <f>+'Resp. Thy.'!B71</f>
        <v>LAKE CHELAN COMMUNITY HOSPITAL</v>
      </c>
      <c r="D76" s="3">
        <f>ROUND(+'Resp. Thy.'!O71,0)</f>
        <v>7818</v>
      </c>
      <c r="E76" s="3">
        <f>ROUND(+'Resp. Thy.'!F71,0)</f>
        <v>1150</v>
      </c>
      <c r="F76" s="8">
        <f t="shared" si="3"/>
        <v>6.8</v>
      </c>
      <c r="G76" s="3">
        <f>ROUND(+'Resp. Thy.'!O171,0)</f>
        <v>11162</v>
      </c>
      <c r="H76" s="3">
        <f>ROUND(+'Resp. Thy.'!F171,0)</f>
        <v>831</v>
      </c>
      <c r="I76" s="8">
        <f t="shared" si="4"/>
        <v>13.43</v>
      </c>
      <c r="J76" s="8"/>
      <c r="K76" s="10">
        <f t="shared" si="5"/>
        <v>0.975</v>
      </c>
    </row>
    <row r="77" spans="2:11" ht="12">
      <c r="B77">
        <f>+'Resp. Thy.'!A72</f>
        <v>167</v>
      </c>
      <c r="C77" t="str">
        <f>+'Resp. Thy.'!B72</f>
        <v>FERRY COUNTY MEMORIAL HOSPITAL</v>
      </c>
      <c r="D77" s="3">
        <f>ROUND(+'Resp. Thy.'!O72,0)</f>
        <v>587</v>
      </c>
      <c r="E77" s="3">
        <f>ROUND(+'Resp. Thy.'!F72,0)</f>
        <v>9605</v>
      </c>
      <c r="F77" s="8">
        <f t="shared" si="3"/>
        <v>0.06</v>
      </c>
      <c r="G77" s="3">
        <f>ROUND(+'Resp. Thy.'!O172,0)</f>
        <v>0</v>
      </c>
      <c r="H77" s="3">
        <f>ROUND(+'Resp. Thy.'!F172,0)</f>
        <v>4775</v>
      </c>
      <c r="I77" s="8">
        <f t="shared" si="4"/>
      </c>
      <c r="J77" s="8"/>
      <c r="K77" s="10">
        <f t="shared" si="5"/>
      </c>
    </row>
    <row r="78" spans="2:11" ht="12">
      <c r="B78">
        <f>+'Resp. Thy.'!A73</f>
        <v>168</v>
      </c>
      <c r="C78" t="str">
        <f>+'Resp. Thy.'!B73</f>
        <v>CENTRAL WASHINGTON HOSPITAL</v>
      </c>
      <c r="D78" s="3">
        <f>ROUND(+'Resp. Thy.'!O73,0)</f>
        <v>5171</v>
      </c>
      <c r="E78" s="3">
        <f>ROUND(+'Resp. Thy.'!F73,0)</f>
        <v>38199</v>
      </c>
      <c r="F78" s="8">
        <f t="shared" si="3"/>
        <v>0.14</v>
      </c>
      <c r="G78" s="3">
        <f>ROUND(+'Resp. Thy.'!O173,0)</f>
        <v>2810</v>
      </c>
      <c r="H78" s="3">
        <f>ROUND(+'Resp. Thy.'!F173,0)</f>
        <v>36984</v>
      </c>
      <c r="I78" s="8">
        <f t="shared" si="4"/>
        <v>0.08</v>
      </c>
      <c r="J78" s="8"/>
      <c r="K78" s="10">
        <f t="shared" si="5"/>
        <v>-0.4286</v>
      </c>
    </row>
    <row r="79" spans="2:11" ht="12">
      <c r="B79">
        <f>+'Resp. Thy.'!A74</f>
        <v>169</v>
      </c>
      <c r="C79" t="str">
        <f>+'Resp. Thy.'!B74</f>
        <v>GROUP HEALTH EASTSIDE</v>
      </c>
      <c r="D79" s="3">
        <f>ROUND(+'Resp. Thy.'!O74,0)</f>
        <v>211036</v>
      </c>
      <c r="E79" s="3">
        <f>ROUND(+'Resp. Thy.'!F74,0)</f>
        <v>3380</v>
      </c>
      <c r="F79" s="8">
        <f t="shared" si="3"/>
        <v>62.44</v>
      </c>
      <c r="G79" s="3">
        <f>ROUND(+'Resp. Thy.'!O174,0)</f>
        <v>0</v>
      </c>
      <c r="H79" s="3">
        <f>ROUND(+'Resp. Thy.'!F174,0)</f>
        <v>0</v>
      </c>
      <c r="I79" s="8">
        <f t="shared" si="4"/>
      </c>
      <c r="J79" s="8"/>
      <c r="K79" s="10">
        <f t="shared" si="5"/>
      </c>
    </row>
    <row r="80" spans="2:11" ht="12">
      <c r="B80">
        <f>+'Resp. Thy.'!A75</f>
        <v>170</v>
      </c>
      <c r="C80" t="str">
        <f>+'Resp. Thy.'!B75</f>
        <v>SOUTHWEST WASHINGTON MEDICAL CENTER</v>
      </c>
      <c r="D80" s="3">
        <f>ROUND(+'Resp. Thy.'!O75,0)</f>
        <v>4277</v>
      </c>
      <c r="E80" s="3">
        <f>ROUND(+'Resp. Thy.'!F75,0)</f>
        <v>878193</v>
      </c>
      <c r="F80" s="8">
        <f t="shared" si="3"/>
        <v>0</v>
      </c>
      <c r="G80" s="3">
        <f>ROUND(+'Resp. Thy.'!O175,0)</f>
        <v>3549</v>
      </c>
      <c r="H80" s="3">
        <f>ROUND(+'Resp. Thy.'!F175,0)</f>
        <v>83354</v>
      </c>
      <c r="I80" s="8">
        <f t="shared" si="4"/>
        <v>0.04</v>
      </c>
      <c r="J80" s="8"/>
      <c r="K80" s="10" t="e">
        <f t="shared" si="5"/>
        <v>#DIV/0!</v>
      </c>
    </row>
    <row r="81" spans="2:11" ht="12">
      <c r="B81">
        <f>+'Resp. Thy.'!A76</f>
        <v>172</v>
      </c>
      <c r="C81" t="str">
        <f>+'Resp. Thy.'!B76</f>
        <v>PULLMAN REGIONAL HOSPITAL</v>
      </c>
      <c r="D81" s="3">
        <f>ROUND(+'Resp. Thy.'!O76,0)</f>
        <v>4335</v>
      </c>
      <c r="E81" s="3">
        <f>ROUND(+'Resp. Thy.'!F76,0)</f>
        <v>19630</v>
      </c>
      <c r="F81" s="8">
        <f t="shared" si="3"/>
        <v>0.22</v>
      </c>
      <c r="G81" s="3">
        <f>ROUND(+'Resp. Thy.'!O176,0)</f>
        <v>6875</v>
      </c>
      <c r="H81" s="3">
        <f>ROUND(+'Resp. Thy.'!F176,0)</f>
        <v>17964</v>
      </c>
      <c r="I81" s="8">
        <f t="shared" si="4"/>
        <v>0.38</v>
      </c>
      <c r="J81" s="8"/>
      <c r="K81" s="10">
        <f t="shared" si="5"/>
        <v>0.7273</v>
      </c>
    </row>
    <row r="82" spans="2:11" ht="12">
      <c r="B82">
        <f>+'Resp. Thy.'!A77</f>
        <v>173</v>
      </c>
      <c r="C82" t="str">
        <f>+'Resp. Thy.'!B77</f>
        <v>MORTON GENERAL HOSPITAL</v>
      </c>
      <c r="D82" s="3">
        <f>ROUND(+'Resp. Thy.'!O77,0)</f>
        <v>588</v>
      </c>
      <c r="E82" s="3">
        <f>ROUND(+'Resp. Thy.'!F77,0)</f>
        <v>0</v>
      </c>
      <c r="F82" s="8">
        <f t="shared" si="3"/>
      </c>
      <c r="G82" s="3">
        <f>ROUND(+'Resp. Thy.'!O177,0)</f>
        <v>516</v>
      </c>
      <c r="H82" s="3">
        <f>ROUND(+'Resp. Thy.'!F177,0)</f>
        <v>0</v>
      </c>
      <c r="I82" s="8">
        <f t="shared" si="4"/>
      </c>
      <c r="J82" s="8"/>
      <c r="K82" s="10">
        <f t="shared" si="5"/>
      </c>
    </row>
    <row r="83" spans="2:11" ht="12">
      <c r="B83">
        <f>+'Resp. Thy.'!A78</f>
        <v>175</v>
      </c>
      <c r="C83" t="str">
        <f>+'Resp. Thy.'!B78</f>
        <v>MARY BRIDGE CHILDRENS HEALTH CENTER</v>
      </c>
      <c r="D83" s="3">
        <f>ROUND(+'Resp. Thy.'!O78,0)</f>
        <v>909543</v>
      </c>
      <c r="E83" s="3">
        <f>ROUND(+'Resp. Thy.'!F78,0)</f>
        <v>232856</v>
      </c>
      <c r="F83" s="8">
        <f t="shared" si="3"/>
        <v>3.91</v>
      </c>
      <c r="G83" s="3">
        <f>ROUND(+'Resp. Thy.'!O178,0)</f>
        <v>666320</v>
      </c>
      <c r="H83" s="3">
        <f>ROUND(+'Resp. Thy.'!F178,0)</f>
        <v>234677</v>
      </c>
      <c r="I83" s="8">
        <f t="shared" si="4"/>
        <v>2.84</v>
      </c>
      <c r="J83" s="8"/>
      <c r="K83" s="10">
        <f t="shared" si="5"/>
        <v>-0.2737</v>
      </c>
    </row>
    <row r="84" spans="2:11" ht="12">
      <c r="B84">
        <f>+'Resp. Thy.'!A79</f>
        <v>176</v>
      </c>
      <c r="C84" t="str">
        <f>+'Resp. Thy.'!B79</f>
        <v>TACOMA GENERAL ALLENMORE HOSPITAL</v>
      </c>
      <c r="D84" s="3">
        <f>ROUND(+'Resp. Thy.'!O79,0)</f>
        <v>1400</v>
      </c>
      <c r="E84" s="3">
        <f>ROUND(+'Resp. Thy.'!F79,0)</f>
        <v>685971</v>
      </c>
      <c r="F84" s="8">
        <f t="shared" si="3"/>
        <v>0</v>
      </c>
      <c r="G84" s="3">
        <f>ROUND(+'Resp. Thy.'!O179,0)</f>
        <v>139057</v>
      </c>
      <c r="H84" s="3">
        <f>ROUND(+'Resp. Thy.'!F179,0)</f>
        <v>737921</v>
      </c>
      <c r="I84" s="8">
        <f t="shared" si="4"/>
        <v>0.19</v>
      </c>
      <c r="J84" s="8"/>
      <c r="K84" s="10" t="e">
        <f t="shared" si="5"/>
        <v>#DIV/0!</v>
      </c>
    </row>
    <row r="85" spans="2:11" ht="12">
      <c r="B85">
        <f>+'Resp. Thy.'!A80</f>
        <v>178</v>
      </c>
      <c r="C85" t="str">
        <f>+'Resp. Thy.'!B80</f>
        <v>DEER PARK HOSPITAL</v>
      </c>
      <c r="D85" s="3">
        <f>ROUND(+'Resp. Thy.'!O80,0)</f>
        <v>37</v>
      </c>
      <c r="E85" s="3">
        <f>ROUND(+'Resp. Thy.'!F80,0)</f>
        <v>65</v>
      </c>
      <c r="F85" s="8">
        <f t="shared" si="3"/>
        <v>0.57</v>
      </c>
      <c r="G85" s="3">
        <f>ROUND(+'Resp. Thy.'!O180,0)</f>
        <v>0</v>
      </c>
      <c r="H85" s="3">
        <f>ROUND(+'Resp. Thy.'!F180,0)</f>
        <v>0</v>
      </c>
      <c r="I85" s="8">
        <f t="shared" si="4"/>
      </c>
      <c r="J85" s="8"/>
      <c r="K85" s="10">
        <f t="shared" si="5"/>
      </c>
    </row>
    <row r="86" spans="2:11" ht="12">
      <c r="B86">
        <f>+'Resp. Thy.'!A81</f>
        <v>180</v>
      </c>
      <c r="C86" t="str">
        <f>+'Resp. Thy.'!B81</f>
        <v>VALLEY HOSPITAL AND MEDICAL CENTER</v>
      </c>
      <c r="D86" s="3">
        <f>ROUND(+'Resp. Thy.'!O81,0)</f>
        <v>85</v>
      </c>
      <c r="E86" s="3">
        <f>ROUND(+'Resp. Thy.'!F81,0)</f>
        <v>11567</v>
      </c>
      <c r="F86" s="8">
        <f t="shared" si="3"/>
        <v>0.01</v>
      </c>
      <c r="G86" s="3">
        <f>ROUND(+'Resp. Thy.'!O181,0)</f>
        <v>0</v>
      </c>
      <c r="H86" s="3">
        <f>ROUND(+'Resp. Thy.'!F181,0)</f>
        <v>58043</v>
      </c>
      <c r="I86" s="8">
        <f t="shared" si="4"/>
      </c>
      <c r="J86" s="8"/>
      <c r="K86" s="10">
        <f t="shared" si="5"/>
      </c>
    </row>
    <row r="87" spans="2:11" ht="12">
      <c r="B87">
        <f>+'Resp. Thy.'!A82</f>
        <v>183</v>
      </c>
      <c r="C87" t="str">
        <f>+'Resp. Thy.'!B82</f>
        <v>AUBURN REGIONAL MEDICAL CENTER</v>
      </c>
      <c r="D87" s="3">
        <f>ROUND(+'Resp. Thy.'!O82,0)</f>
        <v>25988</v>
      </c>
      <c r="E87" s="3">
        <f>ROUND(+'Resp. Thy.'!F82,0)</f>
        <v>823464</v>
      </c>
      <c r="F87" s="8">
        <f t="shared" si="3"/>
        <v>0.03</v>
      </c>
      <c r="G87" s="3">
        <f>ROUND(+'Resp. Thy.'!O182,0)</f>
        <v>-7061</v>
      </c>
      <c r="H87" s="3">
        <f>ROUND(+'Resp. Thy.'!F182,0)</f>
        <v>31142</v>
      </c>
      <c r="I87" s="8">
        <f t="shared" si="4"/>
        <v>-0.23</v>
      </c>
      <c r="J87" s="8"/>
      <c r="K87" s="10">
        <f t="shared" si="5"/>
        <v>-8.6667</v>
      </c>
    </row>
    <row r="88" spans="2:11" ht="12">
      <c r="B88">
        <f>+'Resp. Thy.'!A83</f>
        <v>186</v>
      </c>
      <c r="C88" t="str">
        <f>+'Resp. Thy.'!B83</f>
        <v>MARK REED HOSPITAL</v>
      </c>
      <c r="D88" s="3">
        <f>ROUND(+'Resp. Thy.'!O83,0)</f>
        <v>0</v>
      </c>
      <c r="E88" s="3">
        <f>ROUND(+'Resp. Thy.'!F83,0)</f>
        <v>508</v>
      </c>
      <c r="F88" s="8">
        <f t="shared" si="3"/>
      </c>
      <c r="G88" s="3">
        <f>ROUND(+'Resp. Thy.'!O183,0)</f>
        <v>0</v>
      </c>
      <c r="H88" s="3">
        <f>ROUND(+'Resp. Thy.'!F183,0)</f>
        <v>656</v>
      </c>
      <c r="I88" s="8">
        <f t="shared" si="4"/>
      </c>
      <c r="J88" s="8"/>
      <c r="K88" s="10">
        <f t="shared" si="5"/>
      </c>
    </row>
    <row r="89" spans="2:11" ht="12">
      <c r="B89">
        <f>+'Resp. Thy.'!A84</f>
        <v>191</v>
      </c>
      <c r="C89" t="str">
        <f>+'Resp. Thy.'!B84</f>
        <v>PROVIDENCE CENTRALIA HOSPITAL</v>
      </c>
      <c r="D89" s="3">
        <f>ROUND(+'Resp. Thy.'!O84,0)</f>
        <v>2898</v>
      </c>
      <c r="E89" s="3">
        <f>ROUND(+'Resp. Thy.'!F84,0)</f>
        <v>132129</v>
      </c>
      <c r="F89" s="8">
        <f t="shared" si="3"/>
        <v>0.02</v>
      </c>
      <c r="G89" s="3">
        <f>ROUND(+'Resp. Thy.'!O184,0)</f>
        <v>7770</v>
      </c>
      <c r="H89" s="3">
        <f>ROUND(+'Resp. Thy.'!F184,0)</f>
        <v>146025</v>
      </c>
      <c r="I89" s="8">
        <f t="shared" si="4"/>
        <v>0.05</v>
      </c>
      <c r="J89" s="8"/>
      <c r="K89" s="10">
        <f t="shared" si="5"/>
        <v>1.5</v>
      </c>
    </row>
    <row r="90" spans="2:11" ht="12">
      <c r="B90">
        <f>+'Resp. Thy.'!A85</f>
        <v>193</v>
      </c>
      <c r="C90" t="str">
        <f>+'Resp. Thy.'!B85</f>
        <v>PROVIDENCE MOUNT CARMEL HOSPITAL</v>
      </c>
      <c r="D90" s="3">
        <f>ROUND(+'Resp. Thy.'!O85,0)</f>
        <v>5880</v>
      </c>
      <c r="E90" s="3">
        <f>ROUND(+'Resp. Thy.'!F85,0)</f>
        <v>16304</v>
      </c>
      <c r="F90" s="8">
        <f t="shared" si="3"/>
        <v>0.36</v>
      </c>
      <c r="G90" s="3">
        <f>ROUND(+'Resp. Thy.'!O185,0)</f>
        <v>929</v>
      </c>
      <c r="H90" s="3">
        <f>ROUND(+'Resp. Thy.'!F185,0)</f>
        <v>15889</v>
      </c>
      <c r="I90" s="8">
        <f t="shared" si="4"/>
        <v>0.06</v>
      </c>
      <c r="J90" s="8"/>
      <c r="K90" s="10">
        <f t="shared" si="5"/>
        <v>-0.8333</v>
      </c>
    </row>
    <row r="91" spans="2:11" ht="12">
      <c r="B91">
        <f>+'Resp. Thy.'!A86</f>
        <v>194</v>
      </c>
      <c r="C91" t="str">
        <f>+'Resp. Thy.'!B86</f>
        <v>PROVIDENCE SAINT JOSEPHS HOSPITAL</v>
      </c>
      <c r="D91" s="3">
        <f>ROUND(+'Resp. Thy.'!O86,0)</f>
        <v>5010</v>
      </c>
      <c r="E91" s="3">
        <f>ROUND(+'Resp. Thy.'!F86,0)</f>
        <v>16048</v>
      </c>
      <c r="F91" s="8">
        <f t="shared" si="3"/>
        <v>0.31</v>
      </c>
      <c r="G91" s="3">
        <f>ROUND(+'Resp. Thy.'!O186,0)</f>
        <v>2461</v>
      </c>
      <c r="H91" s="3">
        <f>ROUND(+'Resp. Thy.'!F186,0)</f>
        <v>17440</v>
      </c>
      <c r="I91" s="8">
        <f t="shared" si="4"/>
        <v>0.14</v>
      </c>
      <c r="J91" s="8"/>
      <c r="K91" s="10">
        <f t="shared" si="5"/>
        <v>-0.5484</v>
      </c>
    </row>
    <row r="92" spans="2:11" ht="12">
      <c r="B92">
        <f>+'Resp. Thy.'!A87</f>
        <v>195</v>
      </c>
      <c r="C92" t="str">
        <f>+'Resp. Thy.'!B87</f>
        <v>SNOQUALMIE VALLEY HOSPITAL</v>
      </c>
      <c r="D92" s="3">
        <f>ROUND(+'Resp. Thy.'!O87,0)</f>
        <v>0</v>
      </c>
      <c r="E92" s="3">
        <f>ROUND(+'Resp. Thy.'!F87,0)</f>
        <v>0</v>
      </c>
      <c r="F92" s="8">
        <f t="shared" si="3"/>
      </c>
      <c r="G92" s="3">
        <f>ROUND(+'Resp. Thy.'!O187,0)</f>
        <v>0</v>
      </c>
      <c r="H92" s="3">
        <f>ROUND(+'Resp. Thy.'!F187,0)</f>
        <v>0</v>
      </c>
      <c r="I92" s="8">
        <f t="shared" si="4"/>
      </c>
      <c r="J92" s="8"/>
      <c r="K92" s="10">
        <f t="shared" si="5"/>
      </c>
    </row>
    <row r="93" spans="2:11" ht="12">
      <c r="B93">
        <f>+'Resp. Thy.'!A88</f>
        <v>197</v>
      </c>
      <c r="C93" t="str">
        <f>+'Resp. Thy.'!B88</f>
        <v>CAPITAL MEDICAL CENTER</v>
      </c>
      <c r="D93" s="3">
        <f>ROUND(+'Resp. Thy.'!O88,0)</f>
        <v>24626</v>
      </c>
      <c r="E93" s="3">
        <f>ROUND(+'Resp. Thy.'!F88,0)</f>
        <v>22204</v>
      </c>
      <c r="F93" s="8">
        <f t="shared" si="3"/>
        <v>1.11</v>
      </c>
      <c r="G93" s="3">
        <f>ROUND(+'Resp. Thy.'!O188,0)</f>
        <v>22982</v>
      </c>
      <c r="H93" s="3">
        <f>ROUND(+'Resp. Thy.'!F188,0)</f>
        <v>19590</v>
      </c>
      <c r="I93" s="8">
        <f t="shared" si="4"/>
        <v>1.17</v>
      </c>
      <c r="J93" s="8"/>
      <c r="K93" s="10">
        <f t="shared" si="5"/>
        <v>0.0541</v>
      </c>
    </row>
    <row r="94" spans="2:11" ht="12">
      <c r="B94">
        <f>+'Resp. Thy.'!A89</f>
        <v>198</v>
      </c>
      <c r="C94" t="str">
        <f>+'Resp. Thy.'!B89</f>
        <v>SUNNYSIDE COMMUNITY HOSPITAL</v>
      </c>
      <c r="D94" s="3">
        <f>ROUND(+'Resp. Thy.'!O89,0)</f>
        <v>3482</v>
      </c>
      <c r="E94" s="3">
        <f>ROUND(+'Resp. Thy.'!F89,0)</f>
        <v>22938</v>
      </c>
      <c r="F94" s="8">
        <f t="shared" si="3"/>
        <v>0.15</v>
      </c>
      <c r="G94" s="3">
        <f>ROUND(+'Resp. Thy.'!O189,0)</f>
        <v>3769</v>
      </c>
      <c r="H94" s="3">
        <f>ROUND(+'Resp. Thy.'!F189,0)</f>
        <v>23070</v>
      </c>
      <c r="I94" s="8">
        <f t="shared" si="4"/>
        <v>0.16</v>
      </c>
      <c r="J94" s="8"/>
      <c r="K94" s="10">
        <f t="shared" si="5"/>
        <v>0.0667</v>
      </c>
    </row>
    <row r="95" spans="2:11" ht="12">
      <c r="B95">
        <f>+'Resp. Thy.'!A90</f>
        <v>199</v>
      </c>
      <c r="C95" t="str">
        <f>+'Resp. Thy.'!B90</f>
        <v>TOPPENISH COMMUNITY HOSPITAL</v>
      </c>
      <c r="D95" s="3">
        <f>ROUND(+'Resp. Thy.'!O90,0)</f>
        <v>1863</v>
      </c>
      <c r="E95" s="3">
        <f>ROUND(+'Resp. Thy.'!F90,0)</f>
        <v>22898</v>
      </c>
      <c r="F95" s="8">
        <f t="shared" si="3"/>
        <v>0.08</v>
      </c>
      <c r="G95" s="3">
        <f>ROUND(+'Resp. Thy.'!O190,0)</f>
        <v>852</v>
      </c>
      <c r="H95" s="3">
        <f>ROUND(+'Resp. Thy.'!F190,0)</f>
        <v>21970</v>
      </c>
      <c r="I95" s="8">
        <f t="shared" si="4"/>
        <v>0.04</v>
      </c>
      <c r="J95" s="8"/>
      <c r="K95" s="10">
        <f t="shared" si="5"/>
        <v>-0.5</v>
      </c>
    </row>
    <row r="96" spans="2:11" ht="12">
      <c r="B96">
        <f>+'Resp. Thy.'!A91</f>
        <v>201</v>
      </c>
      <c r="C96" t="str">
        <f>+'Resp. Thy.'!B91</f>
        <v>SAINT FRANCIS COMMUNITY HOSPITAL</v>
      </c>
      <c r="D96" s="3">
        <f>ROUND(+'Resp. Thy.'!O91,0)</f>
        <v>6988</v>
      </c>
      <c r="E96" s="3">
        <f>ROUND(+'Resp. Thy.'!F91,0)</f>
        <v>60879</v>
      </c>
      <c r="F96" s="8">
        <f t="shared" si="3"/>
        <v>0.11</v>
      </c>
      <c r="G96" s="3">
        <f>ROUND(+'Resp. Thy.'!O191,0)</f>
        <v>707</v>
      </c>
      <c r="H96" s="3">
        <f>ROUND(+'Resp. Thy.'!F191,0)</f>
        <v>65092</v>
      </c>
      <c r="I96" s="8">
        <f t="shared" si="4"/>
        <v>0.01</v>
      </c>
      <c r="J96" s="8"/>
      <c r="K96" s="10">
        <f t="shared" si="5"/>
        <v>-0.9091</v>
      </c>
    </row>
    <row r="97" spans="2:11" ht="12">
      <c r="B97">
        <f>+'Resp. Thy.'!A92</f>
        <v>202</v>
      </c>
      <c r="C97" t="str">
        <f>+'Resp. Thy.'!B92</f>
        <v>REGIONAL HOSP. FOR RESP. &amp; COMPLEX CARE</v>
      </c>
      <c r="D97" s="3">
        <f>ROUND(+'Resp. Thy.'!O92,0)</f>
        <v>5655</v>
      </c>
      <c r="E97" s="3">
        <f>ROUND(+'Resp. Thy.'!F92,0)</f>
        <v>0</v>
      </c>
      <c r="F97" s="8">
        <f t="shared" si="3"/>
      </c>
      <c r="G97" s="3">
        <f>ROUND(+'Resp. Thy.'!O192,0)</f>
        <v>2962</v>
      </c>
      <c r="H97" s="3">
        <f>ROUND(+'Resp. Thy.'!F192,0)</f>
        <v>0</v>
      </c>
      <c r="I97" s="8">
        <f t="shared" si="4"/>
      </c>
      <c r="J97" s="8"/>
      <c r="K97" s="10">
        <f t="shared" si="5"/>
      </c>
    </row>
    <row r="98" spans="2:11" ht="12">
      <c r="B98">
        <f>+'Resp. Thy.'!A93</f>
        <v>204</v>
      </c>
      <c r="C98" t="str">
        <f>+'Resp. Thy.'!B93</f>
        <v>SEATTLE CANCER CARE ALLIANCE</v>
      </c>
      <c r="D98" s="3">
        <f>ROUND(+'Resp. Thy.'!O93,0)</f>
        <v>3423</v>
      </c>
      <c r="E98" s="3">
        <f>ROUND(+'Resp. Thy.'!F93,0)</f>
        <v>0</v>
      </c>
      <c r="F98" s="8">
        <f t="shared" si="3"/>
      </c>
      <c r="G98" s="3">
        <f>ROUND(+'Resp. Thy.'!O193,0)</f>
        <v>2218</v>
      </c>
      <c r="H98" s="3">
        <f>ROUND(+'Resp. Thy.'!F193,0)</f>
        <v>0</v>
      </c>
      <c r="I98" s="8">
        <f t="shared" si="4"/>
      </c>
      <c r="J98" s="8"/>
      <c r="K98" s="10">
        <f t="shared" si="5"/>
      </c>
    </row>
    <row r="99" spans="2:11" ht="12">
      <c r="B99">
        <f>+'Resp. Thy.'!A94</f>
        <v>205</v>
      </c>
      <c r="C99" t="str">
        <f>+'Resp. Thy.'!B94</f>
        <v>WENATCHEE VALLEY MEDICAL CENTER</v>
      </c>
      <c r="D99" s="3">
        <f>ROUND(+'Resp. Thy.'!O94,0)</f>
        <v>0</v>
      </c>
      <c r="E99" s="3">
        <f>ROUND(+'Resp. Thy.'!F94,0)</f>
        <v>0</v>
      </c>
      <c r="F99" s="8">
        <f t="shared" si="3"/>
      </c>
      <c r="G99" s="3">
        <f>ROUND(+'Resp. Thy.'!O194,0)</f>
        <v>0</v>
      </c>
      <c r="H99" s="3">
        <f>ROUND(+'Resp. Thy.'!F194,0)</f>
        <v>0</v>
      </c>
      <c r="I99" s="8">
        <f t="shared" si="4"/>
      </c>
      <c r="J99" s="8"/>
      <c r="K99" s="10">
        <f t="shared" si="5"/>
      </c>
    </row>
    <row r="100" spans="2:11" ht="12">
      <c r="B100">
        <f>+'Resp. Thy.'!A95</f>
        <v>206</v>
      </c>
      <c r="C100" t="str">
        <f>+'Resp. Thy.'!B95</f>
        <v>UNITED GENERAL HOSPITAL</v>
      </c>
      <c r="D100" s="3">
        <f>ROUND(+'Resp. Thy.'!O95,0)</f>
        <v>5808</v>
      </c>
      <c r="E100" s="3">
        <f>ROUND(+'Resp. Thy.'!F95,0)</f>
        <v>24633</v>
      </c>
      <c r="F100" s="8">
        <f t="shared" si="3"/>
        <v>0.24</v>
      </c>
      <c r="G100" s="3">
        <f>ROUND(+'Resp. Thy.'!O195,0)</f>
        <v>4505</v>
      </c>
      <c r="H100" s="3">
        <f>ROUND(+'Resp. Thy.'!F195,0)</f>
        <v>20777</v>
      </c>
      <c r="I100" s="8">
        <f t="shared" si="4"/>
        <v>0.22</v>
      </c>
      <c r="J100" s="8"/>
      <c r="K100" s="10">
        <f t="shared" si="5"/>
        <v>-0.0833</v>
      </c>
    </row>
    <row r="101" spans="2:11" ht="12">
      <c r="B101">
        <f>+'Resp. Thy.'!A96</f>
        <v>207</v>
      </c>
      <c r="C101" t="str">
        <f>+'Resp. Thy.'!B96</f>
        <v>SKAGIT VALLEY HOSPITAL</v>
      </c>
      <c r="D101" s="3">
        <f>ROUND(+'Resp. Thy.'!O96,0)</f>
        <v>1400</v>
      </c>
      <c r="E101" s="3">
        <f>ROUND(+'Resp. Thy.'!F96,0)</f>
        <v>32654</v>
      </c>
      <c r="F101" s="8">
        <f t="shared" si="3"/>
        <v>0.04</v>
      </c>
      <c r="G101" s="3">
        <f>ROUND(+'Resp. Thy.'!O196,0)</f>
        <v>1900</v>
      </c>
      <c r="H101" s="3">
        <f>ROUND(+'Resp. Thy.'!F196,0)</f>
        <v>31789</v>
      </c>
      <c r="I101" s="8">
        <f t="shared" si="4"/>
        <v>0.06</v>
      </c>
      <c r="J101" s="8"/>
      <c r="K101" s="10">
        <f t="shared" si="5"/>
        <v>0.5</v>
      </c>
    </row>
    <row r="102" spans="2:11" ht="12">
      <c r="B102">
        <f>+'Resp. Thy.'!A97</f>
        <v>208</v>
      </c>
      <c r="C102" t="str">
        <f>+'Resp. Thy.'!B97</f>
        <v>LEGACY SALMON CREEK HOSPITAL</v>
      </c>
      <c r="D102" s="3">
        <f>ROUND(+'Resp. Thy.'!O97,0)</f>
        <v>1318</v>
      </c>
      <c r="E102" s="3">
        <f>ROUND(+'Resp. Thy.'!F97,0)</f>
        <v>107207</v>
      </c>
      <c r="F102" s="8">
        <f t="shared" si="3"/>
        <v>0.01</v>
      </c>
      <c r="G102" s="3">
        <f>ROUND(+'Resp. Thy.'!O197,0)</f>
        <v>1318</v>
      </c>
      <c r="H102" s="3">
        <f>ROUND(+'Resp. Thy.'!F197,0)</f>
        <v>123129</v>
      </c>
      <c r="I102" s="8">
        <f t="shared" si="4"/>
        <v>0.01</v>
      </c>
      <c r="J102" s="8"/>
      <c r="K102" s="10">
        <f t="shared" si="5"/>
        <v>0</v>
      </c>
    </row>
    <row r="103" spans="2:11" ht="12">
      <c r="B103">
        <f>+'Resp. Thy.'!A98</f>
        <v>209</v>
      </c>
      <c r="C103" t="str">
        <f>+'Resp. Thy.'!B98</f>
        <v>SAINT ANTHONY HOSPITAL</v>
      </c>
      <c r="D103" s="3">
        <f>ROUND(+'Resp. Thy.'!O98,0)</f>
        <v>0</v>
      </c>
      <c r="E103" s="3">
        <f>ROUND(+'Resp. Thy.'!F98,0)</f>
        <v>0</v>
      </c>
      <c r="F103" s="8">
        <f t="shared" si="3"/>
      </c>
      <c r="G103" s="3">
        <f>ROUND(+'Resp. Thy.'!O198,0)</f>
        <v>718</v>
      </c>
      <c r="H103" s="3">
        <f>ROUND(+'Resp. Thy.'!F198,0)</f>
        <v>4305</v>
      </c>
      <c r="I103" s="8">
        <f t="shared" si="4"/>
        <v>0.17</v>
      </c>
      <c r="J103" s="8"/>
      <c r="K103" s="10">
        <f t="shared" si="5"/>
      </c>
    </row>
    <row r="104" spans="2:11" ht="12">
      <c r="B104">
        <f>+'Resp. Thy.'!A99</f>
        <v>904</v>
      </c>
      <c r="C104" t="str">
        <f>+'Resp. Thy.'!B99</f>
        <v>BHC FAIRFAX HOSPITAL</v>
      </c>
      <c r="D104" s="3">
        <f>ROUND(+'Resp. Thy.'!O99,0)</f>
        <v>0</v>
      </c>
      <c r="E104" s="3">
        <f>ROUND(+'Resp. Thy.'!F99,0)</f>
        <v>0</v>
      </c>
      <c r="F104" s="8">
        <f t="shared" si="3"/>
      </c>
      <c r="G104" s="3">
        <f>ROUND(+'Resp. Thy.'!O199,0)</f>
        <v>0</v>
      </c>
      <c r="H104" s="3">
        <f>ROUND(+'Resp. Thy.'!F199,0)</f>
        <v>0</v>
      </c>
      <c r="I104" s="8">
        <f t="shared" si="4"/>
      </c>
      <c r="J104" s="8"/>
      <c r="K104" s="10">
        <f t="shared" si="5"/>
      </c>
    </row>
    <row r="105" spans="2:11" ht="12">
      <c r="B105">
        <f>+'Resp. Thy.'!A100</f>
        <v>915</v>
      </c>
      <c r="C105" t="str">
        <f>+'Resp. Thy.'!B100</f>
        <v>LOURDES COUNSELING CENTER</v>
      </c>
      <c r="D105" s="3">
        <f>ROUND(+'Resp. Thy.'!O100,0)</f>
        <v>0</v>
      </c>
      <c r="E105" s="3">
        <f>ROUND(+'Resp. Thy.'!F100,0)</f>
        <v>0</v>
      </c>
      <c r="F105" s="8">
        <f t="shared" si="3"/>
      </c>
      <c r="G105" s="3">
        <f>ROUND(+'Resp. Thy.'!O200,0)</f>
        <v>0</v>
      </c>
      <c r="H105" s="3">
        <f>ROUND(+'Resp. Thy.'!F200,0)</f>
        <v>0</v>
      </c>
      <c r="I105" s="8">
        <f t="shared" si="4"/>
      </c>
      <c r="J105" s="8"/>
      <c r="K105" s="10">
        <f t="shared" si="5"/>
      </c>
    </row>
    <row r="106" spans="2:11" ht="12">
      <c r="B106">
        <f>+'Resp. Thy.'!A101</f>
        <v>919</v>
      </c>
      <c r="C106" t="str">
        <f>+'Resp. Thy.'!B101</f>
        <v>NAVOS</v>
      </c>
      <c r="D106" s="3">
        <f>ROUND(+'Resp. Thy.'!O101,0)</f>
        <v>0</v>
      </c>
      <c r="E106" s="3">
        <f>ROUND(+'Resp. Thy.'!F101,0)</f>
        <v>0</v>
      </c>
      <c r="F106" s="8">
        <f t="shared" si="3"/>
      </c>
      <c r="G106" s="3">
        <f>ROUND(+'Resp. Thy.'!O201,0)</f>
        <v>0</v>
      </c>
      <c r="H106" s="3">
        <f>ROUND(+'Resp. Thy.'!F201,0)</f>
        <v>0</v>
      </c>
      <c r="I106" s="8">
        <f t="shared" si="4"/>
      </c>
      <c r="J106" s="8"/>
      <c r="K106" s="10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Respiratory Therapy Cost Center Screens</dc:title>
  <dc:subject>2009 comparative screens - respiratory therapy</dc:subject>
  <dc:creator>Washington State Dept of Health - EHSHPL - Hospital and Patient Data Systems</dc:creator>
  <cp:keywords/>
  <dc:description/>
  <cp:lastModifiedBy>Randy Huyck</cp:lastModifiedBy>
  <dcterms:created xsi:type="dcterms:W3CDTF">2000-10-12T14:15:16Z</dcterms:created>
  <dcterms:modified xsi:type="dcterms:W3CDTF">2011-09-13T14:57:51Z</dcterms:modified>
  <cp:category/>
  <cp:version/>
  <cp:contentType/>
  <cp:contentStatus/>
</cp:coreProperties>
</file>