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40" windowHeight="8070" tabRatio="923" activeTab="0"/>
  </bookViews>
  <sheets>
    <sheet name="TR_T" sheetId="1" r:id="rId1"/>
    <sheet name="OE_T" sheetId="2" r:id="rId2"/>
    <sheet name="SW_T" sheetId="3" r:id="rId3"/>
    <sheet name="EB_T" sheetId="4" r:id="rId4"/>
    <sheet name="PF_T" sheetId="5" r:id="rId5"/>
    <sheet name="SE_T" sheetId="6" r:id="rId6"/>
    <sheet name="PS_T" sheetId="7" r:id="rId7"/>
    <sheet name="DRL_T" sheetId="8" r:id="rId8"/>
    <sheet name="ODE_T" sheetId="9" r:id="rId9"/>
    <sheet name="SW_FTE" sheetId="10" r:id="rId10"/>
    <sheet name="EB_FTE" sheetId="11" r:id="rId11"/>
    <sheet name="PH_T" sheetId="12" r:id="rId12"/>
    <sheet name="Phys. Thy." sheetId="13" r:id="rId13"/>
  </sheets>
  <definedNames>
    <definedName name="\a">#REF!</definedName>
    <definedName name="\q">#REF!</definedName>
    <definedName name="BK3.193">#REF!</definedName>
    <definedName name="BK3.194">#REF!</definedName>
    <definedName name="BK3.195">#REF!</definedName>
    <definedName name="BK3.196">#REF!</definedName>
    <definedName name="BK3.197">#REF!</definedName>
    <definedName name="BK3.198">#REF!</definedName>
    <definedName name="BK3.199">#REF!</definedName>
    <definedName name="BK3.200">#REF!</definedName>
    <definedName name="BK3.201">#REF!</definedName>
    <definedName name="BK3.202">#REF!</definedName>
    <definedName name="BK3.203">#REF!</definedName>
    <definedName name="BK3.204">#REF!</definedName>
    <definedName name="BK3.205">#REF!</definedName>
    <definedName name="BK3.206">#REF!</definedName>
    <definedName name="BK3.207">#REF!</definedName>
    <definedName name="BK3.208">#REF!</definedName>
    <definedName name="BK3.209">#REF!</definedName>
    <definedName name="BK3.210">#REF!</definedName>
    <definedName name="BK3.211">#REF!</definedName>
    <definedName name="BK3.212">#REF!</definedName>
    <definedName name="BK3.213">#REF!</definedName>
    <definedName name="BK3.214">#REF!</definedName>
    <definedName name="BK3.215">#REF!</definedName>
    <definedName name="BK3.216">#REF!</definedName>
    <definedName name="CCHEADING">#REF!</definedName>
  </definedNames>
  <calcPr fullCalcOnLoad="1"/>
</workbook>
</file>

<file path=xl/sharedStrings.xml><?xml version="1.0" encoding="utf-8"?>
<sst xmlns="http://schemas.openxmlformats.org/spreadsheetml/2006/main" count="440" uniqueCount="167">
  <si>
    <t>BK3.193</t>
  </si>
  <si>
    <t>GROSS</t>
  </si>
  <si>
    <t>PER</t>
  </si>
  <si>
    <t>REVENUE</t>
  </si>
  <si>
    <t>U O M</t>
  </si>
  <si>
    <t>BK3.195</t>
  </si>
  <si>
    <t>BK3.197</t>
  </si>
  <si>
    <t>BK3.199</t>
  </si>
  <si>
    <t>BK3.201</t>
  </si>
  <si>
    <t>BK3.203</t>
  </si>
  <si>
    <t>BK3.205</t>
  </si>
  <si>
    <t>BK3.207</t>
  </si>
  <si>
    <t>BK3.209</t>
  </si>
  <si>
    <t>BK3.211</t>
  </si>
  <si>
    <t>BK3.213</t>
  </si>
  <si>
    <t>BK3.215</t>
  </si>
  <si>
    <t>LICNO</t>
  </si>
  <si>
    <t>HOSPITAL</t>
  </si>
  <si>
    <t>Page</t>
  </si>
  <si>
    <t>PHYSICAL THERAPY (7200)</t>
  </si>
  <si>
    <t>TOTAL REVENUE / TREATMENT</t>
  </si>
  <si>
    <t>TOTAL OPERATING EXP / TREATMENT</t>
  </si>
  <si>
    <t>SALARIES AND WAGES / TREATMENT</t>
  </si>
  <si>
    <t>PROFESSIONAL FEES / TREATMENT</t>
  </si>
  <si>
    <t>SUPPLIES EXPENSE / TREATMENT</t>
  </si>
  <si>
    <t>PURCHASED SERVICES / TREATMENT</t>
  </si>
  <si>
    <t>DEPRECIATION/RENTAL/LEASE / TREATMENT</t>
  </si>
  <si>
    <t>OTHER DIRECT EXPENSES / TREATMENT</t>
  </si>
  <si>
    <t>SALARIES &amp; WAGES / FTE</t>
  </si>
  <si>
    <t>EMPLOYEE BENEFITS / FTE</t>
  </si>
  <si>
    <t>PAID HOURS / TREATMENT</t>
  </si>
  <si>
    <t>EMPLOYEE BENEFITS / TREATMENT</t>
  </si>
  <si>
    <t>%</t>
  </si>
  <si>
    <t>CHANGE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</si>
  <si>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</si>
  <si>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</si>
  <si>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</si>
  <si>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</si>
  <si>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</si>
  <si>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</si>
  <si>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</si>
  <si>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</si>
  <si>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</si>
  <si>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</si>
  <si>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</si>
  <si>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</si>
  <si>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</si>
  <si>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</si>
  <si>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</si>
  <si>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</si>
  <si>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</si>
  <si>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</si>
  <si>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</si>
  <si>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OPERATING</t>
  </si>
  <si>
    <t>EXPENSE</t>
  </si>
  <si>
    <t>SALARIES</t>
  </si>
  <si>
    <t>EMPLOYEE</t>
  </si>
  <si>
    <t>BENEFITS</t>
  </si>
  <si>
    <t>PRO</t>
  </si>
  <si>
    <t>FEES</t>
  </si>
  <si>
    <t>SUPPLIES</t>
  </si>
  <si>
    <t>PURCHASED</t>
  </si>
  <si>
    <t>SERVICES</t>
  </si>
  <si>
    <t>DEPRE/RENT</t>
  </si>
  <si>
    <t>LEASE</t>
  </si>
  <si>
    <t>OTHER DIR.</t>
  </si>
  <si>
    <t>F T E's</t>
  </si>
  <si>
    <t>F T E</t>
  </si>
  <si>
    <t>PAID</t>
  </si>
  <si>
    <t>HOURS</t>
  </si>
  <si>
    <t>AUBURN REGIONAL MEDICAL CENTER</t>
  </si>
  <si>
    <t>CAPITAL MEDICAL CENTER</t>
  </si>
  <si>
    <t>CASCADE MEDICAL CENTER</t>
  </si>
  <si>
    <t>CASCADE VALLEY HOSPITAL</t>
  </si>
  <si>
    <t>CENTRAL WASHINGTON HOSPITAL</t>
  </si>
  <si>
    <t>COLUMBIA BASIN HOSPITAL</t>
  </si>
  <si>
    <t>COULEE COMMUNITY HOSPITAL</t>
  </si>
  <si>
    <t>DAYTON GENERAL HOSPITAL</t>
  </si>
  <si>
    <t>DEACONESS MEDICAL CENTER</t>
  </si>
  <si>
    <t>EAST ADAMS RURAL HOSPITAL</t>
  </si>
  <si>
    <t>EVERGREEN HOSPITAL MEDICAL CENTER</t>
  </si>
  <si>
    <t>FERRY COUNTY MEMORIAL HOSPITAL</t>
  </si>
  <si>
    <t>FORKS COMMUNITY HOSPITAL</t>
  </si>
  <si>
    <t>GARFIELD COUNTY MEMORIAL HOSPITAL</t>
  </si>
  <si>
    <t>GOOD SAMARITAN HOSPITAL</t>
  </si>
  <si>
    <t>GRAYS HARBOR COMMUNITY HOSPITAL</t>
  </si>
  <si>
    <t>GROUP HEALTH CENTRAL</t>
  </si>
  <si>
    <t>GROUP HEALTH EASTSIDE</t>
  </si>
  <si>
    <t>HARBORVIEW MEDICAL CENTER</t>
  </si>
  <si>
    <t>ISLAND HOSPITAL</t>
  </si>
  <si>
    <t>KENNEWICK GENERAL HOSPITAL</t>
  </si>
  <si>
    <t>KITTITAS VALLEY HOSPITAL</t>
  </si>
  <si>
    <t>KLICKITAT VALLEY HOSPITAL</t>
  </si>
  <si>
    <t>LAKE CHELAN COMMUNITY HOSPITAL</t>
  </si>
  <si>
    <t>LINCOLN HOSPITAL</t>
  </si>
  <si>
    <t>LOURDES MEDICAL CENTER</t>
  </si>
  <si>
    <t>MASON GENERAL HOSPITAL</t>
  </si>
  <si>
    <t>MORTON GENERAL HOSPITAL</t>
  </si>
  <si>
    <t>NEWPORT COMMUNITY HOSPITAL</t>
  </si>
  <si>
    <t>NORTH VALLEY HOSPITAL</t>
  </si>
  <si>
    <t>OCEAN BEACH HOSPITAL</t>
  </si>
  <si>
    <t>ODESSA MEMORIAL HOSPITAL</t>
  </si>
  <si>
    <t>OTHELLO COMMUNITY HOSPITAL</t>
  </si>
  <si>
    <t>OVERLAKE HOSPITAL MEDICAL CENTER</t>
  </si>
  <si>
    <t>PEACEHEALTH SAINT JOHN MEDICAL CENTER</t>
  </si>
  <si>
    <t>PROSSER MEMORIAL HOSPITAL</t>
  </si>
  <si>
    <t>PROVIDENCE CENTRALIA HOSPITAL</t>
  </si>
  <si>
    <t>PROVIDENCE SAINT PETER HOSPITAL</t>
  </si>
  <si>
    <t>SAINT CLARE HOSPITAL</t>
  </si>
  <si>
    <t>SAINT JOSEPH MEDICAL CENTER</t>
  </si>
  <si>
    <t>SAMARITAN HOSPITAL</t>
  </si>
  <si>
    <t>SKYLINE HOSPITAL</t>
  </si>
  <si>
    <t>SOUTHWEST WASHINGTON MEDICAL CENTER</t>
  </si>
  <si>
    <t>SUNNYSIDE COMMUNITY HOSPITAL</t>
  </si>
  <si>
    <t>TACOMA GENERAL ALLENMORE HOSPITAL</t>
  </si>
  <si>
    <t>TRI-STATE MEMORIAL HOSPITAL</t>
  </si>
  <si>
    <t>VALLEY GENERAL HOSPITAL</t>
  </si>
  <si>
    <t>VALLEY HOSPITAL AND MEDICAL CENTER</t>
  </si>
  <si>
    <t>VALLEY MEDICAL CENTER</t>
  </si>
  <si>
    <t>VIRGINIA MASON MEDICAL CENTER</t>
  </si>
  <si>
    <t>WALLA WALLA GENERAL HOSPITAL</t>
  </si>
  <si>
    <t>WHIDBEY GENERAL HOSPITAL</t>
  </si>
  <si>
    <t>WHITMAN HOSPITAL AND MEDICAL CENTER</t>
  </si>
  <si>
    <t>YAKIMA VALLEY MEMORIAL HOSPITAL</t>
  </si>
  <si>
    <t>TOPPENISH COMMUNITY HOSPITAL</t>
  </si>
  <si>
    <t>UNITED GENERAL HOSPITAL</t>
  </si>
  <si>
    <t>SEATTLE CANCER CARE ALLIANCE</t>
  </si>
  <si>
    <t>DEER PARK HOSPITAL</t>
  </si>
  <si>
    <t>HARRISON MEDICAL CENTER</t>
  </si>
  <si>
    <t>HIGHLINE MEDICAL CENTER</t>
  </si>
  <si>
    <t>JEFFERSON HEALTHCARE HOSPITAL</t>
  </si>
  <si>
    <t>KINDRED HOSPITAL - SEATTLE</t>
  </si>
  <si>
    <t>LEGACY SALMON CREEK HOSPITAL</t>
  </si>
  <si>
    <t>MID VALLEY HOSPITAL</t>
  </si>
  <si>
    <t>NORTHWEST HOSPITAL &amp; MEDICAL CENTER</t>
  </si>
  <si>
    <t>OLYMPIC MEDICAL CENTER</t>
  </si>
  <si>
    <t>PULLMAN REGIONAL HOSPITAL</t>
  </si>
  <si>
    <t>SAINT LUKES REHABILIATION INSTITUTE</t>
  </si>
  <si>
    <t>SKAGIT VALLEY HOSPITAL</t>
  </si>
  <si>
    <t>SNOQUALMIE VALLEY HOSPITAL</t>
  </si>
  <si>
    <t>UNIVERSITY OF WASHINGTON MEDICAL CENTER</t>
  </si>
  <si>
    <t>OKANOGAN-DOUGLAS DISTRICT HOSPITAL</t>
  </si>
  <si>
    <t>SWEDISH HEALTH SERVICES</t>
  </si>
  <si>
    <t>BHC FAIRFAX HOSPITAL</t>
  </si>
  <si>
    <t>ENUMCLAW REGIONAL HOSPITAL</t>
  </si>
  <si>
    <t>LOURDES COUNSELING CENTER</t>
  </si>
  <si>
    <t>MARK REED HOSPITAL</t>
  </si>
  <si>
    <t>MARY BRIDGE CHILDRENS HEALTH CENTER</t>
  </si>
  <si>
    <t>PEACEHEALTH SAINT JOSEPH HOSPITAL</t>
  </si>
  <si>
    <t>PROVIDENCE HOLY FAMILY HOSPITAL</t>
  </si>
  <si>
    <t>PROVIDENCE MOUNT CARMEL HOSPITAL</t>
  </si>
  <si>
    <t>PROVIDENCE REGIONAL MEDICAL CENTER EVERETT</t>
  </si>
  <si>
    <t>PROVIDENCE SACRED HEART MEDICAL CENTER</t>
  </si>
  <si>
    <t>PROVIDENCE SAINT JOSEPHS HOSPITAL</t>
  </si>
  <si>
    <t>PROVIDENCE SAINT MARY MEDICAL CENTER</t>
  </si>
  <si>
    <t>QUINCY VALLEY MEDICAL CENTER</t>
  </si>
  <si>
    <t>REGIONAL HOSP. FOR RESP. &amp; COMPLEX CARE</t>
  </si>
  <si>
    <t>SAINT FRANCIS COMMUNITY HOSPITAL</t>
  </si>
  <si>
    <t>SEATTLE CHILDRENS HOSPITAL</t>
  </si>
  <si>
    <t>SWEDISH MEDICAL CENTER CHERRY HILL</t>
  </si>
  <si>
    <t>WENATCHEE VALLEY MEDICAL CENTER</t>
  </si>
  <si>
    <t>WILLAPA HARBOR HOSPITAL</t>
  </si>
  <si>
    <t>YAKIMA REGIONAL MEDICAL AND CARDIAC CENTER</t>
  </si>
  <si>
    <t>KADLEC REGIONAL MEDICAL CENTER</t>
  </si>
  <si>
    <t>NAVOS</t>
  </si>
  <si>
    <t>SWEDISH EDMONDS</t>
  </si>
  <si>
    <t>SAINT ANTHONY HOSPITAL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</si>
</sst>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37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  <protection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39" fontId="0" fillId="0" borderId="0" xfId="0" applyNumberFormat="1" applyAlignment="1">
      <alignment/>
    </xf>
    <xf numFmtId="37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2" fillId="0" borderId="0" xfId="55">
      <alignment/>
      <protection/>
    </xf>
    <xf numFmtId="39" fontId="2" fillId="0" borderId="0" xfId="55" applyNumberFormat="1">
      <alignment/>
      <protection/>
    </xf>
    <xf numFmtId="37" fontId="2" fillId="0" borderId="0" xfId="55" applyNumberFormat="1">
      <alignment/>
      <protection/>
    </xf>
    <xf numFmtId="39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EP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="75" zoomScaleNormal="75" zoomScalePageLayoutView="0" workbookViewId="0" topLeftCell="A64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5" width="7.875" style="0" bestFit="1" customWidth="1"/>
    <col min="6" max="6" width="6.875" style="0" bestFit="1" customWidth="1"/>
    <col min="7" max="7" width="10.25390625" style="0" customWidth="1"/>
    <col min="8" max="8" width="7.875" style="0" bestFit="1" customWidth="1"/>
    <col min="9" max="9" width="6.875" style="0" bestFit="1" customWidth="1"/>
    <col min="10" max="10" width="2.625" style="0" customWidth="1"/>
    <col min="11" max="11" width="8.125" style="0" bestFit="1" customWidth="1"/>
  </cols>
  <sheetData>
    <row r="1" spans="1:9" ht="12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11" ht="1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ht="12">
      <c r="A3" s="5"/>
      <c r="B3" s="5"/>
      <c r="C3" s="5"/>
      <c r="D3" s="5"/>
      <c r="E3" s="5"/>
      <c r="F3" s="4"/>
      <c r="G3" s="5"/>
      <c r="H3" s="5"/>
      <c r="I3" s="5"/>
      <c r="K3">
        <v>328</v>
      </c>
    </row>
    <row r="4" spans="1:9" ht="1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9" ht="12">
      <c r="A5" s="4" t="s">
        <v>20</v>
      </c>
      <c r="B5" s="5"/>
      <c r="C5" s="5"/>
      <c r="D5" s="5"/>
      <c r="E5" s="5"/>
      <c r="F5" s="5"/>
      <c r="G5" s="5"/>
      <c r="H5" s="5"/>
      <c r="I5" s="5"/>
    </row>
    <row r="7" spans="5:9" ht="12">
      <c r="E7" s="18">
        <f>ROUND(+'Phys. Thy.'!D5,0)</f>
        <v>2008</v>
      </c>
      <c r="F7" s="3">
        <f>+E7</f>
        <v>2008</v>
      </c>
      <c r="G7" s="3"/>
      <c r="H7" s="1">
        <f>+F7+1</f>
        <v>2009</v>
      </c>
      <c r="I7" s="3">
        <f>+H7</f>
        <v>2009</v>
      </c>
    </row>
    <row r="8" spans="1:11" ht="12">
      <c r="A8" s="3"/>
      <c r="B8" s="3"/>
      <c r="C8" s="3"/>
      <c r="D8" s="1" t="s">
        <v>1</v>
      </c>
      <c r="F8" s="1" t="s">
        <v>2</v>
      </c>
      <c r="G8" s="1" t="s">
        <v>1</v>
      </c>
      <c r="I8" s="1" t="s">
        <v>2</v>
      </c>
      <c r="J8" s="1"/>
      <c r="K8" s="3" t="s">
        <v>32</v>
      </c>
    </row>
    <row r="9" spans="1:11" ht="12">
      <c r="A9" s="3"/>
      <c r="B9" s="3" t="s">
        <v>16</v>
      </c>
      <c r="C9" s="3" t="s">
        <v>17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3" t="s">
        <v>33</v>
      </c>
    </row>
    <row r="10" spans="2:11" ht="12">
      <c r="B10">
        <f>+'Phys. Thy.'!A5</f>
        <v>1</v>
      </c>
      <c r="C10" t="str">
        <f>+'Phys. Thy.'!B5</f>
        <v>SWEDISH HEALTH SERVICES</v>
      </c>
      <c r="D10" s="2">
        <f>ROUND(+'Phys. Thy.'!S5,0)</f>
        <v>19422781</v>
      </c>
      <c r="E10" s="2">
        <f>ROUND(+'Phys. Thy.'!F5,0)</f>
        <v>149332</v>
      </c>
      <c r="F10" s="7">
        <f>IF(D10=0,"",IF(E10=0,"",ROUND(D10/E10,2)))</f>
        <v>130.06</v>
      </c>
      <c r="G10" s="2">
        <f>ROUND(+'Phys. Thy.'!S105,0)</f>
        <v>22476951</v>
      </c>
      <c r="H10" s="2">
        <f>ROUND(+'Phys. Thy.'!F105,0)</f>
        <v>156226</v>
      </c>
      <c r="I10" s="7">
        <f>IF(G10=0,"",IF(H10=0,"",ROUND(G10/H10,2)))</f>
        <v>143.87</v>
      </c>
      <c r="J10" s="7"/>
      <c r="K10" s="8">
        <f>IF(D10=0,"",IF(E10=0,"",IF(G10=0,"",IF(H10=0,"",ROUND(I10/F10-1,4)))))</f>
        <v>0.1062</v>
      </c>
    </row>
    <row r="11" spans="2:11" ht="12">
      <c r="B11">
        <f>+'Phys. Thy.'!A6</f>
        <v>3</v>
      </c>
      <c r="C11" t="str">
        <f>+'Phys. Thy.'!B6</f>
        <v>SWEDISH MEDICAL CENTER CHERRY HILL</v>
      </c>
      <c r="D11" s="2">
        <f>ROUND(+'Phys. Thy.'!S6,0)</f>
        <v>9181689</v>
      </c>
      <c r="E11" s="2">
        <f>ROUND(+'Phys. Thy.'!F6,0)</f>
        <v>73702</v>
      </c>
      <c r="F11" s="7">
        <f aca="true" t="shared" si="0" ref="F11:F74">IF(D11=0,"",IF(E11=0,"",ROUND(D11/E11,2)))</f>
        <v>124.58</v>
      </c>
      <c r="G11" s="2">
        <f>ROUND(+'Phys. Thy.'!S106,0)</f>
        <v>9671362</v>
      </c>
      <c r="H11" s="2">
        <f>ROUND(+'Phys. Thy.'!F106,0)</f>
        <v>70377</v>
      </c>
      <c r="I11" s="7">
        <f aca="true" t="shared" si="1" ref="I11:I74">IF(G11=0,"",IF(H11=0,"",ROUND(G11/H11,2)))</f>
        <v>137.42</v>
      </c>
      <c r="J11" s="7"/>
      <c r="K11" s="8">
        <f aca="true" t="shared" si="2" ref="K11:K74">IF(D11=0,"",IF(E11=0,"",IF(G11=0,"",IF(H11=0,"",ROUND(I11/F11-1,4)))))</f>
        <v>0.1031</v>
      </c>
    </row>
    <row r="12" spans="2:11" ht="12">
      <c r="B12">
        <f>+'Phys. Thy.'!A7</f>
        <v>8</v>
      </c>
      <c r="C12" t="str">
        <f>+'Phys. Thy.'!B7</f>
        <v>KLICKITAT VALLEY HOSPITAL</v>
      </c>
      <c r="D12" s="2">
        <f>ROUND(+'Phys. Thy.'!S7,0)</f>
        <v>672560</v>
      </c>
      <c r="E12" s="2">
        <f>ROUND(+'Phys. Thy.'!F7,0)</f>
        <v>17722</v>
      </c>
      <c r="F12" s="7">
        <f t="shared" si="0"/>
        <v>37.95</v>
      </c>
      <c r="G12" s="2">
        <f>ROUND(+'Phys. Thy.'!S107,0)</f>
        <v>870895</v>
      </c>
      <c r="H12" s="2">
        <f>ROUND(+'Phys. Thy.'!F107,0)</f>
        <v>20566</v>
      </c>
      <c r="I12" s="7">
        <f t="shared" si="1"/>
        <v>42.35</v>
      </c>
      <c r="J12" s="7"/>
      <c r="K12" s="8">
        <f t="shared" si="2"/>
        <v>0.1159</v>
      </c>
    </row>
    <row r="13" spans="2:11" ht="12">
      <c r="B13">
        <f>+'Phys. Thy.'!A8</f>
        <v>10</v>
      </c>
      <c r="C13" t="str">
        <f>+'Phys. Thy.'!B8</f>
        <v>VIRGINIA MASON MEDICAL CENTER</v>
      </c>
      <c r="D13" s="2">
        <f>ROUND(+'Phys. Thy.'!S8,0)</f>
        <v>16842010</v>
      </c>
      <c r="E13" s="2">
        <f>ROUND(+'Phys. Thy.'!F8,0)</f>
        <v>198472</v>
      </c>
      <c r="F13" s="7">
        <f t="shared" si="0"/>
        <v>84.86</v>
      </c>
      <c r="G13" s="2">
        <f>ROUND(+'Phys. Thy.'!S108,0)</f>
        <v>19146044</v>
      </c>
      <c r="H13" s="2">
        <f>ROUND(+'Phys. Thy.'!F108,0)</f>
        <v>230127</v>
      </c>
      <c r="I13" s="7">
        <f t="shared" si="1"/>
        <v>83.2</v>
      </c>
      <c r="J13" s="7"/>
      <c r="K13" s="8">
        <f t="shared" si="2"/>
        <v>-0.0196</v>
      </c>
    </row>
    <row r="14" spans="2:11" ht="12">
      <c r="B14">
        <f>+'Phys. Thy.'!A9</f>
        <v>14</v>
      </c>
      <c r="C14" t="str">
        <f>+'Phys. Thy.'!B9</f>
        <v>SEATTLE CHILDRENS HOSPITAL</v>
      </c>
      <c r="D14" s="2">
        <f>ROUND(+'Phys. Thy.'!S9,0)</f>
        <v>3175177</v>
      </c>
      <c r="E14" s="2">
        <f>ROUND(+'Phys. Thy.'!F9,0)</f>
        <v>40145</v>
      </c>
      <c r="F14" s="7">
        <f t="shared" si="0"/>
        <v>79.09</v>
      </c>
      <c r="G14" s="2">
        <f>ROUND(+'Phys. Thy.'!S109,0)</f>
        <v>4460751</v>
      </c>
      <c r="H14" s="2">
        <f>ROUND(+'Phys. Thy.'!F109,0)</f>
        <v>46183</v>
      </c>
      <c r="I14" s="7">
        <f t="shared" si="1"/>
        <v>96.59</v>
      </c>
      <c r="J14" s="7"/>
      <c r="K14" s="8">
        <f t="shared" si="2"/>
        <v>0.2213</v>
      </c>
    </row>
    <row r="15" spans="2:11" ht="12">
      <c r="B15">
        <f>+'Phys. Thy.'!A10</f>
        <v>20</v>
      </c>
      <c r="C15" t="str">
        <f>+'Phys. Thy.'!B10</f>
        <v>GROUP HEALTH CENTRAL</v>
      </c>
      <c r="D15" s="2">
        <f>ROUND(+'Phys. Thy.'!S10,0)</f>
        <v>2417770</v>
      </c>
      <c r="E15" s="2">
        <f>ROUND(+'Phys. Thy.'!F10,0)</f>
        <v>18614</v>
      </c>
      <c r="F15" s="7">
        <f t="shared" si="0"/>
        <v>129.89</v>
      </c>
      <c r="G15" s="2">
        <f>ROUND(+'Phys. Thy.'!S110,0)</f>
        <v>0</v>
      </c>
      <c r="H15" s="2">
        <f>ROUND(+'Phys. Thy.'!F110,0)</f>
        <v>0</v>
      </c>
      <c r="I15" s="7">
        <f t="shared" si="1"/>
      </c>
      <c r="J15" s="7"/>
      <c r="K15" s="8">
        <f t="shared" si="2"/>
      </c>
    </row>
    <row r="16" spans="2:11" ht="12">
      <c r="B16">
        <f>+'Phys. Thy.'!A11</f>
        <v>21</v>
      </c>
      <c r="C16" t="str">
        <f>+'Phys. Thy.'!B11</f>
        <v>NEWPORT COMMUNITY HOSPITAL</v>
      </c>
      <c r="D16" s="2">
        <f>ROUND(+'Phys. Thy.'!S11,0)</f>
        <v>1478424</v>
      </c>
      <c r="E16" s="2">
        <f>ROUND(+'Phys. Thy.'!F11,0)</f>
        <v>7544</v>
      </c>
      <c r="F16" s="7">
        <f t="shared" si="0"/>
        <v>195.97</v>
      </c>
      <c r="G16" s="2">
        <f>ROUND(+'Phys. Thy.'!S111,0)</f>
        <v>1471141</v>
      </c>
      <c r="H16" s="2">
        <f>ROUND(+'Phys. Thy.'!F111,0)</f>
        <v>7335</v>
      </c>
      <c r="I16" s="7">
        <f t="shared" si="1"/>
        <v>200.56</v>
      </c>
      <c r="J16" s="7"/>
      <c r="K16" s="8">
        <f t="shared" si="2"/>
        <v>0.0234</v>
      </c>
    </row>
    <row r="17" spans="2:11" ht="12">
      <c r="B17">
        <f>+'Phys. Thy.'!A12</f>
        <v>22</v>
      </c>
      <c r="C17" t="str">
        <f>+'Phys. Thy.'!B12</f>
        <v>LOURDES MEDICAL CENTER</v>
      </c>
      <c r="D17" s="2">
        <f>ROUND(+'Phys. Thy.'!S12,0)</f>
        <v>3468483</v>
      </c>
      <c r="E17" s="2">
        <f>ROUND(+'Phys. Thy.'!F12,0)</f>
        <v>38052</v>
      </c>
      <c r="F17" s="7">
        <f t="shared" si="0"/>
        <v>91.15</v>
      </c>
      <c r="G17" s="2">
        <f>ROUND(+'Phys. Thy.'!S112,0)</f>
        <v>3873581</v>
      </c>
      <c r="H17" s="2">
        <f>ROUND(+'Phys. Thy.'!F112,0)</f>
        <v>40306</v>
      </c>
      <c r="I17" s="7">
        <f t="shared" si="1"/>
        <v>96.1</v>
      </c>
      <c r="J17" s="7"/>
      <c r="K17" s="8">
        <f t="shared" si="2"/>
        <v>0.0543</v>
      </c>
    </row>
    <row r="18" spans="2:11" ht="12">
      <c r="B18">
        <f>+'Phys. Thy.'!A13</f>
        <v>23</v>
      </c>
      <c r="C18" t="str">
        <f>+'Phys. Thy.'!B13</f>
        <v>OKANOGAN-DOUGLAS DISTRICT HOSPITAL</v>
      </c>
      <c r="D18" s="2">
        <f>ROUND(+'Phys. Thy.'!S13,0)</f>
        <v>326363</v>
      </c>
      <c r="E18" s="2">
        <f>ROUND(+'Phys. Thy.'!F13,0)</f>
        <v>6388</v>
      </c>
      <c r="F18" s="7">
        <f t="shared" si="0"/>
        <v>51.09</v>
      </c>
      <c r="G18" s="2">
        <f>ROUND(+'Phys. Thy.'!S113,0)</f>
        <v>319576</v>
      </c>
      <c r="H18" s="2">
        <f>ROUND(+'Phys. Thy.'!F113,0)</f>
        <v>5934</v>
      </c>
      <c r="I18" s="7">
        <f t="shared" si="1"/>
        <v>53.86</v>
      </c>
      <c r="J18" s="7"/>
      <c r="K18" s="8">
        <f t="shared" si="2"/>
        <v>0.0542</v>
      </c>
    </row>
    <row r="19" spans="2:11" ht="12">
      <c r="B19">
        <f>+'Phys. Thy.'!A14</f>
        <v>26</v>
      </c>
      <c r="C19" t="str">
        <f>+'Phys. Thy.'!B14</f>
        <v>PEACEHEALTH SAINT JOHN MEDICAL CENTER</v>
      </c>
      <c r="D19" s="2">
        <f>ROUND(+'Phys. Thy.'!S14,0)</f>
        <v>3978976</v>
      </c>
      <c r="E19" s="2">
        <f>ROUND(+'Phys. Thy.'!F14,0)</f>
        <v>61692</v>
      </c>
      <c r="F19" s="7">
        <f t="shared" si="0"/>
        <v>64.5</v>
      </c>
      <c r="G19" s="2">
        <f>ROUND(+'Phys. Thy.'!S114,0)</f>
        <v>4399403</v>
      </c>
      <c r="H19" s="2">
        <f>ROUND(+'Phys. Thy.'!F114,0)</f>
        <v>61369</v>
      </c>
      <c r="I19" s="7">
        <f t="shared" si="1"/>
        <v>71.69</v>
      </c>
      <c r="J19" s="7"/>
      <c r="K19" s="8">
        <f t="shared" si="2"/>
        <v>0.1115</v>
      </c>
    </row>
    <row r="20" spans="2:11" ht="12">
      <c r="B20">
        <f>+'Phys. Thy.'!A15</f>
        <v>29</v>
      </c>
      <c r="C20" t="str">
        <f>+'Phys. Thy.'!B15</f>
        <v>HARBORVIEW MEDICAL CENTER</v>
      </c>
      <c r="D20" s="2">
        <f>ROUND(+'Phys. Thy.'!S15,0)</f>
        <v>8971487</v>
      </c>
      <c r="E20" s="2">
        <f>ROUND(+'Phys. Thy.'!F15,0)</f>
        <v>67557</v>
      </c>
      <c r="F20" s="7">
        <f t="shared" si="0"/>
        <v>132.8</v>
      </c>
      <c r="G20" s="2">
        <f>ROUND(+'Phys. Thy.'!S115,0)</f>
        <v>9581257</v>
      </c>
      <c r="H20" s="2">
        <f>ROUND(+'Phys. Thy.'!F115,0)</f>
        <v>77724</v>
      </c>
      <c r="I20" s="7">
        <f t="shared" si="1"/>
        <v>123.27</v>
      </c>
      <c r="J20" s="7"/>
      <c r="K20" s="8">
        <f t="shared" si="2"/>
        <v>-0.0718</v>
      </c>
    </row>
    <row r="21" spans="2:11" ht="12">
      <c r="B21">
        <f>+'Phys. Thy.'!A16</f>
        <v>32</v>
      </c>
      <c r="C21" t="str">
        <f>+'Phys. Thy.'!B16</f>
        <v>SAINT JOSEPH MEDICAL CENTER</v>
      </c>
      <c r="D21" s="2">
        <f>ROUND(+'Phys. Thy.'!S16,0)</f>
        <v>11370880</v>
      </c>
      <c r="E21" s="2">
        <f>ROUND(+'Phys. Thy.'!F16,0)</f>
        <v>121395</v>
      </c>
      <c r="F21" s="7">
        <f t="shared" si="0"/>
        <v>93.67</v>
      </c>
      <c r="G21" s="2">
        <f>ROUND(+'Phys. Thy.'!S116,0)</f>
        <v>13190787</v>
      </c>
      <c r="H21" s="2">
        <f>ROUND(+'Phys. Thy.'!F116,0)</f>
        <v>131637</v>
      </c>
      <c r="I21" s="7">
        <f t="shared" si="1"/>
        <v>100.21</v>
      </c>
      <c r="J21" s="7"/>
      <c r="K21" s="8">
        <f t="shared" si="2"/>
        <v>0.0698</v>
      </c>
    </row>
    <row r="22" spans="2:11" ht="12">
      <c r="B22">
        <f>+'Phys. Thy.'!A17</f>
        <v>35</v>
      </c>
      <c r="C22" t="str">
        <f>+'Phys. Thy.'!B17</f>
        <v>ENUMCLAW REGIONAL HOSPITAL</v>
      </c>
      <c r="D22" s="2">
        <f>ROUND(+'Phys. Thy.'!S17,0)</f>
        <v>226693</v>
      </c>
      <c r="E22" s="2">
        <f>ROUND(+'Phys. Thy.'!F17,0)</f>
        <v>1802</v>
      </c>
      <c r="F22" s="7">
        <f t="shared" si="0"/>
        <v>125.8</v>
      </c>
      <c r="G22" s="2">
        <f>ROUND(+'Phys. Thy.'!S117,0)</f>
        <v>333198</v>
      </c>
      <c r="H22" s="2">
        <f>ROUND(+'Phys. Thy.'!F117,0)</f>
        <v>1836</v>
      </c>
      <c r="I22" s="7">
        <f t="shared" si="1"/>
        <v>181.48</v>
      </c>
      <c r="J22" s="7"/>
      <c r="K22" s="8">
        <f t="shared" si="2"/>
        <v>0.4426</v>
      </c>
    </row>
    <row r="23" spans="2:11" ht="12">
      <c r="B23">
        <f>+'Phys. Thy.'!A18</f>
        <v>37</v>
      </c>
      <c r="C23" t="str">
        <f>+'Phys. Thy.'!B18</f>
        <v>DEACONESS MEDICAL CENTER</v>
      </c>
      <c r="D23" s="2">
        <f>ROUND(+'Phys. Thy.'!S18,0)</f>
        <v>2529476</v>
      </c>
      <c r="E23" s="2">
        <f>ROUND(+'Phys. Thy.'!F18,0)</f>
        <v>20927</v>
      </c>
      <c r="F23" s="7">
        <f t="shared" si="0"/>
        <v>120.87</v>
      </c>
      <c r="G23" s="2">
        <f>ROUND(+'Phys. Thy.'!S118,0)</f>
        <v>3478060</v>
      </c>
      <c r="H23" s="2">
        <f>ROUND(+'Phys. Thy.'!F118,0)</f>
        <v>20932</v>
      </c>
      <c r="I23" s="7">
        <f t="shared" si="1"/>
        <v>166.16</v>
      </c>
      <c r="J23" s="7"/>
      <c r="K23" s="8">
        <f t="shared" si="2"/>
        <v>0.3747</v>
      </c>
    </row>
    <row r="24" spans="2:11" ht="12">
      <c r="B24">
        <f>+'Phys. Thy.'!A19</f>
        <v>38</v>
      </c>
      <c r="C24" t="str">
        <f>+'Phys. Thy.'!B19</f>
        <v>OLYMPIC MEDICAL CENTER</v>
      </c>
      <c r="D24" s="2">
        <f>ROUND(+'Phys. Thy.'!S19,0)</f>
        <v>5109092</v>
      </c>
      <c r="E24" s="2">
        <f>ROUND(+'Phys. Thy.'!F19,0)</f>
        <v>109172</v>
      </c>
      <c r="F24" s="7">
        <f t="shared" si="0"/>
        <v>46.8</v>
      </c>
      <c r="G24" s="2">
        <f>ROUND(+'Phys. Thy.'!S119,0)</f>
        <v>5884733</v>
      </c>
      <c r="H24" s="2">
        <f>ROUND(+'Phys. Thy.'!F119,0)</f>
        <v>118580</v>
      </c>
      <c r="I24" s="7">
        <f t="shared" si="1"/>
        <v>49.63</v>
      </c>
      <c r="J24" s="7"/>
      <c r="K24" s="8">
        <f t="shared" si="2"/>
        <v>0.0605</v>
      </c>
    </row>
    <row r="25" spans="2:11" ht="12">
      <c r="B25">
        <f>+'Phys. Thy.'!A20</f>
        <v>39</v>
      </c>
      <c r="C25" t="str">
        <f>+'Phys. Thy.'!B20</f>
        <v>KENNEWICK GENERAL HOSPITAL</v>
      </c>
      <c r="D25" s="2">
        <f>ROUND(+'Phys. Thy.'!S20,0)</f>
        <v>1879862</v>
      </c>
      <c r="E25" s="2">
        <f>ROUND(+'Phys. Thy.'!F20,0)</f>
        <v>325950</v>
      </c>
      <c r="F25" s="7">
        <f t="shared" si="0"/>
        <v>5.77</v>
      </c>
      <c r="G25" s="2">
        <f>ROUND(+'Phys. Thy.'!S120,0)</f>
        <v>2131181</v>
      </c>
      <c r="H25" s="2">
        <f>ROUND(+'Phys. Thy.'!F120,0)</f>
        <v>325205</v>
      </c>
      <c r="I25" s="7">
        <f t="shared" si="1"/>
        <v>6.55</v>
      </c>
      <c r="J25" s="7"/>
      <c r="K25" s="8">
        <f t="shared" si="2"/>
        <v>0.1352</v>
      </c>
    </row>
    <row r="26" spans="2:11" ht="12">
      <c r="B26">
        <f>+'Phys. Thy.'!A21</f>
        <v>43</v>
      </c>
      <c r="C26" t="str">
        <f>+'Phys. Thy.'!B21</f>
        <v>WALLA WALLA GENERAL HOSPITAL</v>
      </c>
      <c r="D26" s="2">
        <f>ROUND(+'Phys. Thy.'!S21,0)</f>
        <v>1463946</v>
      </c>
      <c r="E26" s="2">
        <f>ROUND(+'Phys. Thy.'!F21,0)</f>
        <v>10826</v>
      </c>
      <c r="F26" s="7">
        <f t="shared" si="0"/>
        <v>135.23</v>
      </c>
      <c r="G26" s="2">
        <f>ROUND(+'Phys. Thy.'!S121,0)</f>
        <v>1077107</v>
      </c>
      <c r="H26" s="2">
        <f>ROUND(+'Phys. Thy.'!F121,0)</f>
        <v>9724</v>
      </c>
      <c r="I26" s="7">
        <f t="shared" si="1"/>
        <v>110.77</v>
      </c>
      <c r="J26" s="7"/>
      <c r="K26" s="8">
        <f t="shared" si="2"/>
        <v>-0.1809</v>
      </c>
    </row>
    <row r="27" spans="2:11" ht="12">
      <c r="B27">
        <f>+'Phys. Thy.'!A22</f>
        <v>45</v>
      </c>
      <c r="C27" t="str">
        <f>+'Phys. Thy.'!B22</f>
        <v>COLUMBIA BASIN HOSPITAL</v>
      </c>
      <c r="D27" s="2">
        <f>ROUND(+'Phys. Thy.'!S22,0)</f>
        <v>513101</v>
      </c>
      <c r="E27" s="2">
        <f>ROUND(+'Phys. Thy.'!F22,0)</f>
        <v>8850</v>
      </c>
      <c r="F27" s="7">
        <f t="shared" si="0"/>
        <v>57.98</v>
      </c>
      <c r="G27" s="2">
        <f>ROUND(+'Phys. Thy.'!S122,0)</f>
        <v>736587</v>
      </c>
      <c r="H27" s="2">
        <f>ROUND(+'Phys. Thy.'!F122,0)</f>
        <v>12847</v>
      </c>
      <c r="I27" s="7">
        <f t="shared" si="1"/>
        <v>57.34</v>
      </c>
      <c r="J27" s="7"/>
      <c r="K27" s="8">
        <f t="shared" si="2"/>
        <v>-0.011</v>
      </c>
    </row>
    <row r="28" spans="2:11" ht="12">
      <c r="B28">
        <f>+'Phys. Thy.'!A23</f>
        <v>46</v>
      </c>
      <c r="C28" t="str">
        <f>+'Phys. Thy.'!B23</f>
        <v>PROSSER MEMORIAL HOSPITAL</v>
      </c>
      <c r="D28" s="2">
        <f>ROUND(+'Phys. Thy.'!S23,0)</f>
        <v>1103744</v>
      </c>
      <c r="E28" s="2">
        <f>ROUND(+'Phys. Thy.'!F23,0)</f>
        <v>5338</v>
      </c>
      <c r="F28" s="7">
        <f t="shared" si="0"/>
        <v>206.77</v>
      </c>
      <c r="G28" s="2">
        <f>ROUND(+'Phys. Thy.'!S123,0)</f>
        <v>1236100</v>
      </c>
      <c r="H28" s="2">
        <f>ROUND(+'Phys. Thy.'!F123,0)</f>
        <v>5100</v>
      </c>
      <c r="I28" s="7">
        <f t="shared" si="1"/>
        <v>242.37</v>
      </c>
      <c r="J28" s="7"/>
      <c r="K28" s="8">
        <f t="shared" si="2"/>
        <v>0.1722</v>
      </c>
    </row>
    <row r="29" spans="2:11" ht="12">
      <c r="B29">
        <f>+'Phys. Thy.'!A24</f>
        <v>50</v>
      </c>
      <c r="C29" t="str">
        <f>+'Phys. Thy.'!B24</f>
        <v>PROVIDENCE SAINT MARY MEDICAL CENTER</v>
      </c>
      <c r="D29" s="2">
        <f>ROUND(+'Phys. Thy.'!S24,0)</f>
        <v>6463247</v>
      </c>
      <c r="E29" s="2">
        <f>ROUND(+'Phys. Thy.'!F24,0)</f>
        <v>0</v>
      </c>
      <c r="F29" s="7">
        <f t="shared" si="0"/>
      </c>
      <c r="G29" s="2">
        <f>ROUND(+'Phys. Thy.'!S124,0)</f>
        <v>7024601</v>
      </c>
      <c r="H29" s="2">
        <f>ROUND(+'Phys. Thy.'!F124,0)</f>
        <v>0</v>
      </c>
      <c r="I29" s="7">
        <f t="shared" si="1"/>
      </c>
      <c r="J29" s="7"/>
      <c r="K29" s="8">
        <f t="shared" si="2"/>
      </c>
    </row>
    <row r="30" spans="2:11" ht="12">
      <c r="B30">
        <f>+'Phys. Thy.'!A25</f>
        <v>54</v>
      </c>
      <c r="C30" t="str">
        <f>+'Phys. Thy.'!B25</f>
        <v>FORKS COMMUNITY HOSPITAL</v>
      </c>
      <c r="D30" s="2">
        <f>ROUND(+'Phys. Thy.'!S25,0)</f>
        <v>1076015</v>
      </c>
      <c r="E30" s="2">
        <f>ROUND(+'Phys. Thy.'!F25,0)</f>
        <v>0</v>
      </c>
      <c r="F30" s="7">
        <f t="shared" si="0"/>
      </c>
      <c r="G30" s="2">
        <f>ROUND(+'Phys. Thy.'!S125,0)</f>
        <v>1135266</v>
      </c>
      <c r="H30" s="2">
        <f>ROUND(+'Phys. Thy.'!F125,0)</f>
        <v>0</v>
      </c>
      <c r="I30" s="7">
        <f t="shared" si="1"/>
      </c>
      <c r="J30" s="7"/>
      <c r="K30" s="8">
        <f t="shared" si="2"/>
      </c>
    </row>
    <row r="31" spans="2:11" ht="12">
      <c r="B31">
        <f>+'Phys. Thy.'!A26</f>
        <v>56</v>
      </c>
      <c r="C31" t="str">
        <f>+'Phys. Thy.'!B26</f>
        <v>WILLAPA HARBOR HOSPITAL</v>
      </c>
      <c r="D31" s="2">
        <f>ROUND(+'Phys. Thy.'!S26,0)</f>
        <v>0</v>
      </c>
      <c r="E31" s="2">
        <f>ROUND(+'Phys. Thy.'!F26,0)</f>
        <v>0</v>
      </c>
      <c r="F31" s="7">
        <f t="shared" si="0"/>
      </c>
      <c r="G31" s="2">
        <f>ROUND(+'Phys. Thy.'!S126,0)</f>
        <v>0</v>
      </c>
      <c r="H31" s="2">
        <f>ROUND(+'Phys. Thy.'!F126,0)</f>
        <v>0</v>
      </c>
      <c r="I31" s="7">
        <f t="shared" si="1"/>
      </c>
      <c r="J31" s="7"/>
      <c r="K31" s="8">
        <f t="shared" si="2"/>
      </c>
    </row>
    <row r="32" spans="2:11" ht="12">
      <c r="B32">
        <f>+'Phys. Thy.'!A27</f>
        <v>58</v>
      </c>
      <c r="C32" t="str">
        <f>+'Phys. Thy.'!B27</f>
        <v>YAKIMA VALLEY MEMORIAL HOSPITAL</v>
      </c>
      <c r="D32" s="2">
        <f>ROUND(+'Phys. Thy.'!S27,0)</f>
        <v>3483062</v>
      </c>
      <c r="E32" s="2">
        <f>ROUND(+'Phys. Thy.'!F27,0)</f>
        <v>156685</v>
      </c>
      <c r="F32" s="7">
        <f t="shared" si="0"/>
        <v>22.23</v>
      </c>
      <c r="G32" s="2">
        <f>ROUND(+'Phys. Thy.'!S127,0)</f>
        <v>3852991</v>
      </c>
      <c r="H32" s="2">
        <f>ROUND(+'Phys. Thy.'!F127,0)</f>
        <v>167253</v>
      </c>
      <c r="I32" s="7">
        <f t="shared" si="1"/>
        <v>23.04</v>
      </c>
      <c r="J32" s="7"/>
      <c r="K32" s="8">
        <f t="shared" si="2"/>
        <v>0.0364</v>
      </c>
    </row>
    <row r="33" spans="2:11" ht="12">
      <c r="B33">
        <f>+'Phys. Thy.'!A28</f>
        <v>63</v>
      </c>
      <c r="C33" t="str">
        <f>+'Phys. Thy.'!B28</f>
        <v>GRAYS HARBOR COMMUNITY HOSPITAL</v>
      </c>
      <c r="D33" s="2">
        <f>ROUND(+'Phys. Thy.'!S28,0)</f>
        <v>2683525</v>
      </c>
      <c r="E33" s="2">
        <f>ROUND(+'Phys. Thy.'!F28,0)</f>
        <v>24200</v>
      </c>
      <c r="F33" s="7">
        <f t="shared" si="0"/>
        <v>110.89</v>
      </c>
      <c r="G33" s="2">
        <f>ROUND(+'Phys. Thy.'!S128,0)</f>
        <v>2752657</v>
      </c>
      <c r="H33" s="2">
        <f>ROUND(+'Phys. Thy.'!F128,0)</f>
        <v>36304</v>
      </c>
      <c r="I33" s="7">
        <f t="shared" si="1"/>
        <v>75.82</v>
      </c>
      <c r="J33" s="7"/>
      <c r="K33" s="8">
        <f t="shared" si="2"/>
        <v>-0.3163</v>
      </c>
    </row>
    <row r="34" spans="2:11" ht="12">
      <c r="B34">
        <f>+'Phys. Thy.'!A29</f>
        <v>78</v>
      </c>
      <c r="C34" t="str">
        <f>+'Phys. Thy.'!B29</f>
        <v>SAMARITAN HOSPITAL</v>
      </c>
      <c r="D34" s="2">
        <f>ROUND(+'Phys. Thy.'!S29,0)</f>
        <v>226755</v>
      </c>
      <c r="E34" s="2">
        <f>ROUND(+'Phys. Thy.'!F29,0)</f>
        <v>4262</v>
      </c>
      <c r="F34" s="7">
        <f t="shared" si="0"/>
        <v>53.2</v>
      </c>
      <c r="G34" s="2">
        <f>ROUND(+'Phys. Thy.'!S129,0)</f>
        <v>360048</v>
      </c>
      <c r="H34" s="2">
        <f>ROUND(+'Phys. Thy.'!F129,0)</f>
        <v>5959</v>
      </c>
      <c r="I34" s="7">
        <f t="shared" si="1"/>
        <v>60.42</v>
      </c>
      <c r="J34" s="7"/>
      <c r="K34" s="8">
        <f t="shared" si="2"/>
        <v>0.1357</v>
      </c>
    </row>
    <row r="35" spans="2:11" ht="12">
      <c r="B35">
        <f>+'Phys. Thy.'!A30</f>
        <v>79</v>
      </c>
      <c r="C35" t="str">
        <f>+'Phys. Thy.'!B30</f>
        <v>OCEAN BEACH HOSPITAL</v>
      </c>
      <c r="D35" s="2">
        <f>ROUND(+'Phys. Thy.'!S30,0)</f>
        <v>192862</v>
      </c>
      <c r="E35" s="2">
        <f>ROUND(+'Phys. Thy.'!F30,0)</f>
        <v>0</v>
      </c>
      <c r="F35" s="7">
        <f t="shared" si="0"/>
      </c>
      <c r="G35" s="2">
        <f>ROUND(+'Phys. Thy.'!S130,0)</f>
        <v>276176</v>
      </c>
      <c r="H35" s="2">
        <f>ROUND(+'Phys. Thy.'!F130,0)</f>
        <v>0</v>
      </c>
      <c r="I35" s="7">
        <f t="shared" si="1"/>
      </c>
      <c r="J35" s="7"/>
      <c r="K35" s="8">
        <f t="shared" si="2"/>
      </c>
    </row>
    <row r="36" spans="2:11" ht="12">
      <c r="B36">
        <f>+'Phys. Thy.'!A31</f>
        <v>80</v>
      </c>
      <c r="C36" t="str">
        <f>+'Phys. Thy.'!B31</f>
        <v>ODESSA MEMORIAL HOSPITAL</v>
      </c>
      <c r="D36" s="2">
        <f>ROUND(+'Phys. Thy.'!S31,0)</f>
        <v>212302</v>
      </c>
      <c r="E36" s="2">
        <f>ROUND(+'Phys. Thy.'!F31,0)</f>
        <v>4720</v>
      </c>
      <c r="F36" s="7">
        <f t="shared" si="0"/>
        <v>44.98</v>
      </c>
      <c r="G36" s="2">
        <f>ROUND(+'Phys. Thy.'!S131,0)</f>
        <v>222290</v>
      </c>
      <c r="H36" s="2">
        <f>ROUND(+'Phys. Thy.'!F131,0)</f>
        <v>4845</v>
      </c>
      <c r="I36" s="7">
        <f t="shared" si="1"/>
        <v>45.88</v>
      </c>
      <c r="J36" s="7"/>
      <c r="K36" s="8">
        <f t="shared" si="2"/>
        <v>0.02</v>
      </c>
    </row>
    <row r="37" spans="2:11" ht="12">
      <c r="B37">
        <f>+'Phys. Thy.'!A32</f>
        <v>81</v>
      </c>
      <c r="C37" t="str">
        <f>+'Phys. Thy.'!B32</f>
        <v>GOOD SAMARITAN HOSPITAL</v>
      </c>
      <c r="D37" s="2">
        <f>ROUND(+'Phys. Thy.'!S32,0)</f>
        <v>8235175</v>
      </c>
      <c r="E37" s="2">
        <f>ROUND(+'Phys. Thy.'!F32,0)</f>
        <v>79300</v>
      </c>
      <c r="F37" s="7">
        <f t="shared" si="0"/>
        <v>103.85</v>
      </c>
      <c r="G37" s="2">
        <f>ROUND(+'Phys. Thy.'!S132,0)</f>
        <v>9148019</v>
      </c>
      <c r="H37" s="2">
        <f>ROUND(+'Phys. Thy.'!F132,0)</f>
        <v>49844</v>
      </c>
      <c r="I37" s="7">
        <f t="shared" si="1"/>
        <v>183.53</v>
      </c>
      <c r="J37" s="7"/>
      <c r="K37" s="8">
        <f t="shared" si="2"/>
        <v>0.7673</v>
      </c>
    </row>
    <row r="38" spans="2:11" ht="12">
      <c r="B38">
        <f>+'Phys. Thy.'!A33</f>
        <v>82</v>
      </c>
      <c r="C38" t="str">
        <f>+'Phys. Thy.'!B33</f>
        <v>GARFIELD COUNTY MEMORIAL HOSPITAL</v>
      </c>
      <c r="D38" s="2">
        <f>ROUND(+'Phys. Thy.'!S33,0)</f>
        <v>310991</v>
      </c>
      <c r="E38" s="2">
        <f>ROUND(+'Phys. Thy.'!F33,0)</f>
        <v>4020</v>
      </c>
      <c r="F38" s="7">
        <f t="shared" si="0"/>
        <v>77.36</v>
      </c>
      <c r="G38" s="2">
        <f>ROUND(+'Phys. Thy.'!S133,0)</f>
        <v>389033</v>
      </c>
      <c r="H38" s="2">
        <f>ROUND(+'Phys. Thy.'!F133,0)</f>
        <v>5512</v>
      </c>
      <c r="I38" s="7">
        <f t="shared" si="1"/>
        <v>70.58</v>
      </c>
      <c r="J38" s="7"/>
      <c r="K38" s="8">
        <f t="shared" si="2"/>
        <v>-0.0876</v>
      </c>
    </row>
    <row r="39" spans="2:11" ht="12">
      <c r="B39">
        <f>+'Phys. Thy.'!A34</f>
        <v>84</v>
      </c>
      <c r="C39" t="str">
        <f>+'Phys. Thy.'!B34</f>
        <v>PROVIDENCE REGIONAL MEDICAL CENTER EVERETT</v>
      </c>
      <c r="D39" s="2">
        <f>ROUND(+'Phys. Thy.'!S34,0)</f>
        <v>7907609</v>
      </c>
      <c r="E39" s="2">
        <f>ROUND(+'Phys. Thy.'!F34,0)</f>
        <v>106256</v>
      </c>
      <c r="F39" s="7">
        <f t="shared" si="0"/>
        <v>74.42</v>
      </c>
      <c r="G39" s="2">
        <f>ROUND(+'Phys. Thy.'!S134,0)</f>
        <v>8036939</v>
      </c>
      <c r="H39" s="2">
        <f>ROUND(+'Phys. Thy.'!F134,0)</f>
        <v>93624</v>
      </c>
      <c r="I39" s="7">
        <f t="shared" si="1"/>
        <v>85.84</v>
      </c>
      <c r="J39" s="7"/>
      <c r="K39" s="8">
        <f t="shared" si="2"/>
        <v>0.1535</v>
      </c>
    </row>
    <row r="40" spans="2:11" ht="12">
      <c r="B40">
        <f>+'Phys. Thy.'!A35</f>
        <v>85</v>
      </c>
      <c r="C40" t="str">
        <f>+'Phys. Thy.'!B35</f>
        <v>JEFFERSON HEALTHCARE HOSPITAL</v>
      </c>
      <c r="D40" s="2">
        <f>ROUND(+'Phys. Thy.'!S35,0)</f>
        <v>1243499</v>
      </c>
      <c r="E40" s="2">
        <f>ROUND(+'Phys. Thy.'!F35,0)</f>
        <v>16126</v>
      </c>
      <c r="F40" s="7">
        <f t="shared" si="0"/>
        <v>77.11</v>
      </c>
      <c r="G40" s="2">
        <f>ROUND(+'Phys. Thy.'!S135,0)</f>
        <v>1974823</v>
      </c>
      <c r="H40" s="2">
        <f>ROUND(+'Phys. Thy.'!F135,0)</f>
        <v>15608</v>
      </c>
      <c r="I40" s="7">
        <f t="shared" si="1"/>
        <v>126.53</v>
      </c>
      <c r="J40" s="7"/>
      <c r="K40" s="8">
        <f t="shared" si="2"/>
        <v>0.6409</v>
      </c>
    </row>
    <row r="41" spans="2:11" ht="12">
      <c r="B41">
        <f>+'Phys. Thy.'!A36</f>
        <v>96</v>
      </c>
      <c r="C41" t="str">
        <f>+'Phys. Thy.'!B36</f>
        <v>SKYLINE HOSPITAL</v>
      </c>
      <c r="D41" s="2">
        <f>ROUND(+'Phys. Thy.'!S36,0)</f>
        <v>924009</v>
      </c>
      <c r="E41" s="2">
        <f>ROUND(+'Phys. Thy.'!F36,0)</f>
        <v>15557</v>
      </c>
      <c r="F41" s="7">
        <f t="shared" si="0"/>
        <v>59.4</v>
      </c>
      <c r="G41" s="2">
        <f>ROUND(+'Phys. Thy.'!S136,0)</f>
        <v>1026051</v>
      </c>
      <c r="H41" s="2">
        <f>ROUND(+'Phys. Thy.'!F136,0)</f>
        <v>16343</v>
      </c>
      <c r="I41" s="7">
        <f t="shared" si="1"/>
        <v>62.78</v>
      </c>
      <c r="J41" s="7"/>
      <c r="K41" s="8">
        <f t="shared" si="2"/>
        <v>0.0569</v>
      </c>
    </row>
    <row r="42" spans="2:11" ht="12">
      <c r="B42">
        <f>+'Phys. Thy.'!A37</f>
        <v>102</v>
      </c>
      <c r="C42" t="str">
        <f>+'Phys. Thy.'!B37</f>
        <v>YAKIMA REGIONAL MEDICAL AND CARDIAC CENTER</v>
      </c>
      <c r="D42" s="2">
        <f>ROUND(+'Phys. Thy.'!S37,0)</f>
        <v>3342980</v>
      </c>
      <c r="E42" s="2">
        <f>ROUND(+'Phys. Thy.'!F37,0)</f>
        <v>49458</v>
      </c>
      <c r="F42" s="7">
        <f t="shared" si="0"/>
        <v>67.59</v>
      </c>
      <c r="G42" s="2">
        <f>ROUND(+'Phys. Thy.'!S137,0)</f>
        <v>3650848</v>
      </c>
      <c r="H42" s="2">
        <f>ROUND(+'Phys. Thy.'!F137,0)</f>
        <v>52398</v>
      </c>
      <c r="I42" s="7">
        <f t="shared" si="1"/>
        <v>69.68</v>
      </c>
      <c r="J42" s="7"/>
      <c r="K42" s="8">
        <f t="shared" si="2"/>
        <v>0.0309</v>
      </c>
    </row>
    <row r="43" spans="2:11" ht="12">
      <c r="B43">
        <f>+'Phys. Thy.'!A38</f>
        <v>104</v>
      </c>
      <c r="C43" t="str">
        <f>+'Phys. Thy.'!B38</f>
        <v>VALLEY GENERAL HOSPITAL</v>
      </c>
      <c r="D43" s="2">
        <f>ROUND(+'Phys. Thy.'!S38,0)</f>
        <v>1946954</v>
      </c>
      <c r="E43" s="2">
        <f>ROUND(+'Phys. Thy.'!F38,0)</f>
        <v>51730</v>
      </c>
      <c r="F43" s="7">
        <f t="shared" si="0"/>
        <v>37.64</v>
      </c>
      <c r="G43" s="2">
        <f>ROUND(+'Phys. Thy.'!S138,0)</f>
        <v>4337071</v>
      </c>
      <c r="H43" s="2">
        <f>ROUND(+'Phys. Thy.'!F138,0)</f>
        <v>45859</v>
      </c>
      <c r="I43" s="7">
        <f t="shared" si="1"/>
        <v>94.57</v>
      </c>
      <c r="J43" s="7"/>
      <c r="K43" s="8">
        <f t="shared" si="2"/>
        <v>1.5125</v>
      </c>
    </row>
    <row r="44" spans="2:11" ht="12">
      <c r="B44">
        <f>+'Phys. Thy.'!A39</f>
        <v>106</v>
      </c>
      <c r="C44" t="str">
        <f>+'Phys. Thy.'!B39</f>
        <v>CASCADE VALLEY HOSPITAL</v>
      </c>
      <c r="D44" s="2">
        <f>ROUND(+'Phys. Thy.'!S39,0)</f>
        <v>42585</v>
      </c>
      <c r="E44" s="2">
        <f>ROUND(+'Phys. Thy.'!F39,0)</f>
        <v>1369</v>
      </c>
      <c r="F44" s="7">
        <f t="shared" si="0"/>
        <v>31.11</v>
      </c>
      <c r="G44" s="2">
        <f>ROUND(+'Phys. Thy.'!S139,0)</f>
        <v>41671</v>
      </c>
      <c r="H44" s="2">
        <f>ROUND(+'Phys. Thy.'!F139,0)</f>
        <v>1337</v>
      </c>
      <c r="I44" s="7">
        <f t="shared" si="1"/>
        <v>31.17</v>
      </c>
      <c r="J44" s="7"/>
      <c r="K44" s="8">
        <f t="shared" si="2"/>
        <v>0.0019</v>
      </c>
    </row>
    <row r="45" spans="2:11" ht="12">
      <c r="B45">
        <f>+'Phys. Thy.'!A40</f>
        <v>107</v>
      </c>
      <c r="C45" t="str">
        <f>+'Phys. Thy.'!B40</f>
        <v>NORTH VALLEY HOSPITAL</v>
      </c>
      <c r="D45" s="2">
        <f>ROUND(+'Phys. Thy.'!S40,0)</f>
        <v>1382714</v>
      </c>
      <c r="E45" s="2">
        <f>ROUND(+'Phys. Thy.'!F40,0)</f>
        <v>15794</v>
      </c>
      <c r="F45" s="7">
        <f t="shared" si="0"/>
        <v>87.55</v>
      </c>
      <c r="G45" s="2">
        <f>ROUND(+'Phys. Thy.'!S140,0)</f>
        <v>1818072</v>
      </c>
      <c r="H45" s="2">
        <f>ROUND(+'Phys. Thy.'!F140,0)</f>
        <v>18635</v>
      </c>
      <c r="I45" s="7">
        <f t="shared" si="1"/>
        <v>97.56</v>
      </c>
      <c r="J45" s="7"/>
      <c r="K45" s="8">
        <f t="shared" si="2"/>
        <v>0.1143</v>
      </c>
    </row>
    <row r="46" spans="2:11" ht="12">
      <c r="B46">
        <f>+'Phys. Thy.'!A41</f>
        <v>108</v>
      </c>
      <c r="C46" t="str">
        <f>+'Phys. Thy.'!B41</f>
        <v>TRI-STATE MEMORIAL HOSPITAL</v>
      </c>
      <c r="D46" s="2">
        <f>ROUND(+'Phys. Thy.'!S41,0)</f>
        <v>384540</v>
      </c>
      <c r="E46" s="2">
        <f>ROUND(+'Phys. Thy.'!F41,0)</f>
        <v>0</v>
      </c>
      <c r="F46" s="7">
        <f t="shared" si="0"/>
      </c>
      <c r="G46" s="2">
        <f>ROUND(+'Phys. Thy.'!S141,0)</f>
        <v>0</v>
      </c>
      <c r="H46" s="2">
        <f>ROUND(+'Phys. Thy.'!F141,0)</f>
        <v>0</v>
      </c>
      <c r="I46" s="7">
        <f t="shared" si="1"/>
      </c>
      <c r="J46" s="7"/>
      <c r="K46" s="8">
        <f t="shared" si="2"/>
      </c>
    </row>
    <row r="47" spans="2:11" ht="12">
      <c r="B47">
        <f>+'Phys. Thy.'!A42</f>
        <v>111</v>
      </c>
      <c r="C47" t="str">
        <f>+'Phys. Thy.'!B42</f>
        <v>EAST ADAMS RURAL HOSPITAL</v>
      </c>
      <c r="D47" s="2">
        <f>ROUND(+'Phys. Thy.'!S42,0)</f>
        <v>282813</v>
      </c>
      <c r="E47" s="2">
        <f>ROUND(+'Phys. Thy.'!F42,0)</f>
        <v>1367</v>
      </c>
      <c r="F47" s="7">
        <f t="shared" si="0"/>
        <v>206.89</v>
      </c>
      <c r="G47" s="2">
        <f>ROUND(+'Phys. Thy.'!S142,0)</f>
        <v>300900</v>
      </c>
      <c r="H47" s="2">
        <f>ROUND(+'Phys. Thy.'!F142,0)</f>
        <v>1482</v>
      </c>
      <c r="I47" s="7">
        <f t="shared" si="1"/>
        <v>203.04</v>
      </c>
      <c r="J47" s="7"/>
      <c r="K47" s="8">
        <f t="shared" si="2"/>
        <v>-0.0186</v>
      </c>
    </row>
    <row r="48" spans="2:11" ht="12">
      <c r="B48">
        <f>+'Phys. Thy.'!A43</f>
        <v>125</v>
      </c>
      <c r="C48" t="str">
        <f>+'Phys. Thy.'!B43</f>
        <v>OTHELLO COMMUNITY HOSPITAL</v>
      </c>
      <c r="D48" s="2">
        <f>ROUND(+'Phys. Thy.'!S43,0)</f>
        <v>755553</v>
      </c>
      <c r="E48" s="2">
        <f>ROUND(+'Phys. Thy.'!F43,0)</f>
        <v>9180</v>
      </c>
      <c r="F48" s="7">
        <f t="shared" si="0"/>
        <v>82.3</v>
      </c>
      <c r="G48" s="2">
        <f>ROUND(+'Phys. Thy.'!S143,0)</f>
        <v>760966</v>
      </c>
      <c r="H48" s="2">
        <f>ROUND(+'Phys. Thy.'!F143,0)</f>
        <v>8545</v>
      </c>
      <c r="I48" s="7">
        <f t="shared" si="1"/>
        <v>89.05</v>
      </c>
      <c r="J48" s="7"/>
      <c r="K48" s="8">
        <f t="shared" si="2"/>
        <v>0.082</v>
      </c>
    </row>
    <row r="49" spans="2:11" ht="12">
      <c r="B49">
        <f>+'Phys. Thy.'!A44</f>
        <v>126</v>
      </c>
      <c r="C49" t="str">
        <f>+'Phys. Thy.'!B44</f>
        <v>HIGHLINE MEDICAL CENTER</v>
      </c>
      <c r="D49" s="2">
        <f>ROUND(+'Phys. Thy.'!S44,0)</f>
        <v>3527174</v>
      </c>
      <c r="E49" s="2">
        <f>ROUND(+'Phys. Thy.'!F44,0)</f>
        <v>35012</v>
      </c>
      <c r="F49" s="7">
        <f t="shared" si="0"/>
        <v>100.74</v>
      </c>
      <c r="G49" s="2">
        <f>ROUND(+'Phys. Thy.'!S144,0)</f>
        <v>3848792</v>
      </c>
      <c r="H49" s="2">
        <f>ROUND(+'Phys. Thy.'!F144,0)</f>
        <v>33248</v>
      </c>
      <c r="I49" s="7">
        <f t="shared" si="1"/>
        <v>115.76</v>
      </c>
      <c r="J49" s="7"/>
      <c r="K49" s="8">
        <f t="shared" si="2"/>
        <v>0.1491</v>
      </c>
    </row>
    <row r="50" spans="2:11" ht="12">
      <c r="B50">
        <f>+'Phys. Thy.'!A45</f>
        <v>128</v>
      </c>
      <c r="C50" t="str">
        <f>+'Phys. Thy.'!B45</f>
        <v>UNIVERSITY OF WASHINGTON MEDICAL CENTER</v>
      </c>
      <c r="D50" s="2">
        <f>ROUND(+'Phys. Thy.'!S45,0)</f>
        <v>13261999</v>
      </c>
      <c r="E50" s="2">
        <f>ROUND(+'Phys. Thy.'!F45,0)</f>
        <v>139941</v>
      </c>
      <c r="F50" s="7">
        <f t="shared" si="0"/>
        <v>94.77</v>
      </c>
      <c r="G50" s="2">
        <f>ROUND(+'Phys. Thy.'!S145,0)</f>
        <v>14446340</v>
      </c>
      <c r="H50" s="2">
        <f>ROUND(+'Phys. Thy.'!F145,0)</f>
        <v>140180</v>
      </c>
      <c r="I50" s="7">
        <f t="shared" si="1"/>
        <v>103.06</v>
      </c>
      <c r="J50" s="7"/>
      <c r="K50" s="8">
        <f t="shared" si="2"/>
        <v>0.0875</v>
      </c>
    </row>
    <row r="51" spans="2:11" ht="12">
      <c r="B51">
        <f>+'Phys. Thy.'!A46</f>
        <v>129</v>
      </c>
      <c r="C51" t="str">
        <f>+'Phys. Thy.'!B46</f>
        <v>QUINCY VALLEY MEDICAL CENTER</v>
      </c>
      <c r="D51" s="2">
        <f>ROUND(+'Phys. Thy.'!S46,0)</f>
        <v>619417</v>
      </c>
      <c r="E51" s="2">
        <f>ROUND(+'Phys. Thy.'!F46,0)</f>
        <v>9970</v>
      </c>
      <c r="F51" s="7">
        <f t="shared" si="0"/>
        <v>62.13</v>
      </c>
      <c r="G51" s="2">
        <f>ROUND(+'Phys. Thy.'!S146,0)</f>
        <v>710054</v>
      </c>
      <c r="H51" s="2">
        <f>ROUND(+'Phys. Thy.'!F146,0)</f>
        <v>9909</v>
      </c>
      <c r="I51" s="7">
        <f t="shared" si="1"/>
        <v>71.66</v>
      </c>
      <c r="J51" s="7"/>
      <c r="K51" s="8">
        <f t="shared" si="2"/>
        <v>0.1534</v>
      </c>
    </row>
    <row r="52" spans="2:11" ht="12">
      <c r="B52">
        <f>+'Phys. Thy.'!A47</f>
        <v>130</v>
      </c>
      <c r="C52" t="str">
        <f>+'Phys. Thy.'!B47</f>
        <v>NORTHWEST HOSPITAL &amp; MEDICAL CENTER</v>
      </c>
      <c r="D52" s="2">
        <f>ROUND(+'Phys. Thy.'!S47,0)</f>
        <v>6963716</v>
      </c>
      <c r="E52" s="2">
        <f>ROUND(+'Phys. Thy.'!F47,0)</f>
        <v>82782</v>
      </c>
      <c r="F52" s="7">
        <f t="shared" si="0"/>
        <v>84.12</v>
      </c>
      <c r="G52" s="2">
        <f>ROUND(+'Phys. Thy.'!S147,0)</f>
        <v>7916551</v>
      </c>
      <c r="H52" s="2">
        <f>ROUND(+'Phys. Thy.'!F147,0)</f>
        <v>81888</v>
      </c>
      <c r="I52" s="7">
        <f t="shared" si="1"/>
        <v>96.68</v>
      </c>
      <c r="J52" s="7"/>
      <c r="K52" s="8">
        <f t="shared" si="2"/>
        <v>0.1493</v>
      </c>
    </row>
    <row r="53" spans="2:11" ht="12">
      <c r="B53">
        <f>+'Phys. Thy.'!A48</f>
        <v>131</v>
      </c>
      <c r="C53" t="str">
        <f>+'Phys. Thy.'!B48</f>
        <v>OVERLAKE HOSPITAL MEDICAL CENTER</v>
      </c>
      <c r="D53" s="2">
        <f>ROUND(+'Phys. Thy.'!S48,0)</f>
        <v>5607476</v>
      </c>
      <c r="E53" s="2">
        <f>ROUND(+'Phys. Thy.'!F48,0)</f>
        <v>0</v>
      </c>
      <c r="F53" s="7">
        <f t="shared" si="0"/>
      </c>
      <c r="G53" s="2">
        <f>ROUND(+'Phys. Thy.'!S148,0)</f>
        <v>7695332</v>
      </c>
      <c r="H53" s="2">
        <f>ROUND(+'Phys. Thy.'!F148,0)</f>
        <v>0</v>
      </c>
      <c r="I53" s="7">
        <f t="shared" si="1"/>
      </c>
      <c r="J53" s="7"/>
      <c r="K53" s="8">
        <f t="shared" si="2"/>
      </c>
    </row>
    <row r="54" spans="2:11" ht="12">
      <c r="B54">
        <f>+'Phys. Thy.'!A49</f>
        <v>132</v>
      </c>
      <c r="C54" t="str">
        <f>+'Phys. Thy.'!B49</f>
        <v>SAINT CLARE HOSPITAL</v>
      </c>
      <c r="D54" s="2">
        <f>ROUND(+'Phys. Thy.'!S49,0)</f>
        <v>3433910</v>
      </c>
      <c r="E54" s="2">
        <f>ROUND(+'Phys. Thy.'!F49,0)</f>
        <v>41202</v>
      </c>
      <c r="F54" s="7">
        <f t="shared" si="0"/>
        <v>83.34</v>
      </c>
      <c r="G54" s="2">
        <f>ROUND(+'Phys. Thy.'!S149,0)</f>
        <v>4076437</v>
      </c>
      <c r="H54" s="2">
        <f>ROUND(+'Phys. Thy.'!F149,0)</f>
        <v>38772</v>
      </c>
      <c r="I54" s="7">
        <f t="shared" si="1"/>
        <v>105.14</v>
      </c>
      <c r="J54" s="7"/>
      <c r="K54" s="8">
        <f t="shared" si="2"/>
        <v>0.2616</v>
      </c>
    </row>
    <row r="55" spans="2:11" ht="12">
      <c r="B55">
        <f>+'Phys. Thy.'!A50</f>
        <v>134</v>
      </c>
      <c r="C55" t="str">
        <f>+'Phys. Thy.'!B50</f>
        <v>ISLAND HOSPITAL</v>
      </c>
      <c r="D55" s="2">
        <f>ROUND(+'Phys. Thy.'!S50,0)</f>
        <v>3120053</v>
      </c>
      <c r="E55" s="2">
        <f>ROUND(+'Phys. Thy.'!F50,0)</f>
        <v>17944</v>
      </c>
      <c r="F55" s="7">
        <f t="shared" si="0"/>
        <v>173.88</v>
      </c>
      <c r="G55" s="2">
        <f>ROUND(+'Phys. Thy.'!S150,0)</f>
        <v>3274595</v>
      </c>
      <c r="H55" s="2">
        <f>ROUND(+'Phys. Thy.'!F150,0)</f>
        <v>18627</v>
      </c>
      <c r="I55" s="7">
        <f t="shared" si="1"/>
        <v>175.8</v>
      </c>
      <c r="J55" s="7"/>
      <c r="K55" s="8">
        <f t="shared" si="2"/>
        <v>0.011</v>
      </c>
    </row>
    <row r="56" spans="2:11" ht="12">
      <c r="B56">
        <f>+'Phys. Thy.'!A51</f>
        <v>137</v>
      </c>
      <c r="C56" t="str">
        <f>+'Phys. Thy.'!B51</f>
        <v>LINCOLN HOSPITAL</v>
      </c>
      <c r="D56" s="2">
        <f>ROUND(+'Phys. Thy.'!S51,0)</f>
        <v>542300</v>
      </c>
      <c r="E56" s="2">
        <f>ROUND(+'Phys. Thy.'!F51,0)</f>
        <v>5694</v>
      </c>
      <c r="F56" s="7">
        <f t="shared" si="0"/>
        <v>95.24</v>
      </c>
      <c r="G56" s="2">
        <f>ROUND(+'Phys. Thy.'!S151,0)</f>
        <v>653477</v>
      </c>
      <c r="H56" s="2">
        <f>ROUND(+'Phys. Thy.'!F151,0)</f>
        <v>0</v>
      </c>
      <c r="I56" s="7">
        <f t="shared" si="1"/>
      </c>
      <c r="J56" s="7"/>
      <c r="K56" s="8">
        <f t="shared" si="2"/>
      </c>
    </row>
    <row r="57" spans="2:11" ht="12">
      <c r="B57">
        <f>+'Phys. Thy.'!A52</f>
        <v>138</v>
      </c>
      <c r="C57" t="str">
        <f>+'Phys. Thy.'!B52</f>
        <v>SWEDISH EDMONDS</v>
      </c>
      <c r="D57" s="2">
        <f>ROUND(+'Phys. Thy.'!S52,0)</f>
        <v>3216374</v>
      </c>
      <c r="E57" s="2">
        <f>ROUND(+'Phys. Thy.'!F52,0)</f>
        <v>14923</v>
      </c>
      <c r="F57" s="7">
        <f t="shared" si="0"/>
        <v>215.53</v>
      </c>
      <c r="G57" s="2">
        <f>ROUND(+'Phys. Thy.'!S152,0)</f>
        <v>5312684</v>
      </c>
      <c r="H57" s="2">
        <f>ROUND(+'Phys. Thy.'!F152,0)</f>
        <v>16483</v>
      </c>
      <c r="I57" s="7">
        <f t="shared" si="1"/>
        <v>322.31</v>
      </c>
      <c r="J57" s="7"/>
      <c r="K57" s="8">
        <f t="shared" si="2"/>
        <v>0.4954</v>
      </c>
    </row>
    <row r="58" spans="2:11" ht="12">
      <c r="B58">
        <f>+'Phys. Thy.'!A53</f>
        <v>139</v>
      </c>
      <c r="C58" t="str">
        <f>+'Phys. Thy.'!B53</f>
        <v>PROVIDENCE HOLY FAMILY HOSPITAL</v>
      </c>
      <c r="D58" s="2">
        <f>ROUND(+'Phys. Thy.'!S53,0)</f>
        <v>5334509</v>
      </c>
      <c r="E58" s="2">
        <f>ROUND(+'Phys. Thy.'!F53,0)</f>
        <v>67392</v>
      </c>
      <c r="F58" s="7">
        <f t="shared" si="0"/>
        <v>79.16</v>
      </c>
      <c r="G58" s="2">
        <f>ROUND(+'Phys. Thy.'!S153,0)</f>
        <v>5101390</v>
      </c>
      <c r="H58" s="2">
        <f>ROUND(+'Phys. Thy.'!F153,0)</f>
        <v>71799</v>
      </c>
      <c r="I58" s="7">
        <f t="shared" si="1"/>
        <v>71.05</v>
      </c>
      <c r="J58" s="7"/>
      <c r="K58" s="8">
        <f t="shared" si="2"/>
        <v>-0.1025</v>
      </c>
    </row>
    <row r="59" spans="2:11" ht="12">
      <c r="B59">
        <f>+'Phys. Thy.'!A54</f>
        <v>140</v>
      </c>
      <c r="C59" t="str">
        <f>+'Phys. Thy.'!B54</f>
        <v>KITTITAS VALLEY HOSPITAL</v>
      </c>
      <c r="D59" s="2">
        <f>ROUND(+'Phys. Thy.'!S54,0)</f>
        <v>2022138</v>
      </c>
      <c r="E59" s="2">
        <f>ROUND(+'Phys. Thy.'!F54,0)</f>
        <v>45287</v>
      </c>
      <c r="F59" s="7">
        <f t="shared" si="0"/>
        <v>44.65</v>
      </c>
      <c r="G59" s="2">
        <f>ROUND(+'Phys. Thy.'!S154,0)</f>
        <v>1719018</v>
      </c>
      <c r="H59" s="2">
        <f>ROUND(+'Phys. Thy.'!F154,0)</f>
        <v>37323</v>
      </c>
      <c r="I59" s="7">
        <f t="shared" si="1"/>
        <v>46.06</v>
      </c>
      <c r="J59" s="7"/>
      <c r="K59" s="8">
        <f t="shared" si="2"/>
        <v>0.0316</v>
      </c>
    </row>
    <row r="60" spans="2:11" ht="12">
      <c r="B60">
        <f>+'Phys. Thy.'!A55</f>
        <v>141</v>
      </c>
      <c r="C60" t="str">
        <f>+'Phys. Thy.'!B55</f>
        <v>DAYTON GENERAL HOSPITAL</v>
      </c>
      <c r="D60" s="2">
        <f>ROUND(+'Phys. Thy.'!S55,0)</f>
        <v>275031</v>
      </c>
      <c r="E60" s="2">
        <f>ROUND(+'Phys. Thy.'!F55,0)</f>
        <v>2535</v>
      </c>
      <c r="F60" s="7">
        <f t="shared" si="0"/>
        <v>108.49</v>
      </c>
      <c r="G60" s="2">
        <f>ROUND(+'Phys. Thy.'!S155,0)</f>
        <v>0</v>
      </c>
      <c r="H60" s="2">
        <f>ROUND(+'Phys. Thy.'!F155,0)</f>
        <v>0</v>
      </c>
      <c r="I60" s="7">
        <f t="shared" si="1"/>
      </c>
      <c r="J60" s="7"/>
      <c r="K60" s="8">
        <f t="shared" si="2"/>
      </c>
    </row>
    <row r="61" spans="2:11" ht="12">
      <c r="B61">
        <f>+'Phys. Thy.'!A56</f>
        <v>142</v>
      </c>
      <c r="C61" t="str">
        <f>+'Phys. Thy.'!B56</f>
        <v>HARRISON MEDICAL CENTER</v>
      </c>
      <c r="D61" s="2">
        <f>ROUND(+'Phys. Thy.'!S56,0)</f>
        <v>6014075</v>
      </c>
      <c r="E61" s="2">
        <f>ROUND(+'Phys. Thy.'!F56,0)</f>
        <v>30309</v>
      </c>
      <c r="F61" s="7">
        <f t="shared" si="0"/>
        <v>198.43</v>
      </c>
      <c r="G61" s="2">
        <f>ROUND(+'Phys. Thy.'!S156,0)</f>
        <v>6311751</v>
      </c>
      <c r="H61" s="2">
        <f>ROUND(+'Phys. Thy.'!F156,0)</f>
        <v>30375</v>
      </c>
      <c r="I61" s="7">
        <f t="shared" si="1"/>
        <v>207.79</v>
      </c>
      <c r="J61" s="7"/>
      <c r="K61" s="8">
        <f t="shared" si="2"/>
        <v>0.0472</v>
      </c>
    </row>
    <row r="62" spans="2:11" ht="12">
      <c r="B62">
        <f>+'Phys. Thy.'!A57</f>
        <v>145</v>
      </c>
      <c r="C62" t="str">
        <f>+'Phys. Thy.'!B57</f>
        <v>PEACEHEALTH SAINT JOSEPH HOSPITAL</v>
      </c>
      <c r="D62" s="2">
        <f>ROUND(+'Phys. Thy.'!S57,0)</f>
        <v>8267109</v>
      </c>
      <c r="E62" s="2">
        <f>ROUND(+'Phys. Thy.'!F57,0)</f>
        <v>128212</v>
      </c>
      <c r="F62" s="7">
        <f t="shared" si="0"/>
        <v>64.48</v>
      </c>
      <c r="G62" s="2">
        <f>ROUND(+'Phys. Thy.'!S157,0)</f>
        <v>11929465</v>
      </c>
      <c r="H62" s="2">
        <f>ROUND(+'Phys. Thy.'!F157,0)</f>
        <v>176625</v>
      </c>
      <c r="I62" s="7">
        <f t="shared" si="1"/>
        <v>67.54</v>
      </c>
      <c r="J62" s="7"/>
      <c r="K62" s="8">
        <f t="shared" si="2"/>
        <v>0.0475</v>
      </c>
    </row>
    <row r="63" spans="2:11" ht="12">
      <c r="B63">
        <f>+'Phys. Thy.'!A58</f>
        <v>147</v>
      </c>
      <c r="C63" t="str">
        <f>+'Phys. Thy.'!B58</f>
        <v>MID VALLEY HOSPITAL</v>
      </c>
      <c r="D63" s="2">
        <f>ROUND(+'Phys. Thy.'!S58,0)</f>
        <v>582234</v>
      </c>
      <c r="E63" s="2">
        <f>ROUND(+'Phys. Thy.'!F58,0)</f>
        <v>7009</v>
      </c>
      <c r="F63" s="7">
        <f t="shared" si="0"/>
        <v>83.07</v>
      </c>
      <c r="G63" s="2">
        <f>ROUND(+'Phys. Thy.'!S158,0)</f>
        <v>536290</v>
      </c>
      <c r="H63" s="2">
        <f>ROUND(+'Phys. Thy.'!F158,0)</f>
        <v>6244</v>
      </c>
      <c r="I63" s="7">
        <f t="shared" si="1"/>
        <v>85.89</v>
      </c>
      <c r="J63" s="7"/>
      <c r="K63" s="8">
        <f t="shared" si="2"/>
        <v>0.0339</v>
      </c>
    </row>
    <row r="64" spans="2:11" ht="12">
      <c r="B64">
        <f>+'Phys. Thy.'!A59</f>
        <v>148</v>
      </c>
      <c r="C64" t="str">
        <f>+'Phys. Thy.'!B59</f>
        <v>KINDRED HOSPITAL - SEATTLE</v>
      </c>
      <c r="D64" s="2">
        <f>ROUND(+'Phys. Thy.'!S59,0)</f>
        <v>782986</v>
      </c>
      <c r="E64" s="2">
        <f>ROUND(+'Phys. Thy.'!F59,0)</f>
        <v>8647</v>
      </c>
      <c r="F64" s="7">
        <f t="shared" si="0"/>
        <v>90.55</v>
      </c>
      <c r="G64" s="2">
        <f>ROUND(+'Phys. Thy.'!S159,0)</f>
        <v>933155</v>
      </c>
      <c r="H64" s="2">
        <f>ROUND(+'Phys. Thy.'!F159,0)</f>
        <v>9587</v>
      </c>
      <c r="I64" s="7">
        <f t="shared" si="1"/>
        <v>97.34</v>
      </c>
      <c r="J64" s="7"/>
      <c r="K64" s="8">
        <f t="shared" si="2"/>
        <v>0.075</v>
      </c>
    </row>
    <row r="65" spans="2:11" ht="12">
      <c r="B65">
        <f>+'Phys. Thy.'!A60</f>
        <v>150</v>
      </c>
      <c r="C65" t="str">
        <f>+'Phys. Thy.'!B60</f>
        <v>COULEE COMMUNITY HOSPITAL</v>
      </c>
      <c r="D65" s="2">
        <f>ROUND(+'Phys. Thy.'!S60,0)</f>
        <v>61151</v>
      </c>
      <c r="E65" s="2">
        <f>ROUND(+'Phys. Thy.'!F60,0)</f>
        <v>516</v>
      </c>
      <c r="F65" s="7">
        <f t="shared" si="0"/>
        <v>118.51</v>
      </c>
      <c r="G65" s="2">
        <f>ROUND(+'Phys. Thy.'!S160,0)</f>
        <v>74361</v>
      </c>
      <c r="H65" s="2">
        <f>ROUND(+'Phys. Thy.'!F160,0)</f>
        <v>674</v>
      </c>
      <c r="I65" s="7">
        <f t="shared" si="1"/>
        <v>110.33</v>
      </c>
      <c r="J65" s="7"/>
      <c r="K65" s="8">
        <f t="shared" si="2"/>
        <v>-0.069</v>
      </c>
    </row>
    <row r="66" spans="2:11" ht="12">
      <c r="B66">
        <f>+'Phys. Thy.'!A61</f>
        <v>152</v>
      </c>
      <c r="C66" t="str">
        <f>+'Phys. Thy.'!B61</f>
        <v>MASON GENERAL HOSPITAL</v>
      </c>
      <c r="D66" s="2">
        <f>ROUND(+'Phys. Thy.'!S61,0)</f>
        <v>2000807</v>
      </c>
      <c r="E66" s="2">
        <f>ROUND(+'Phys. Thy.'!F61,0)</f>
        <v>11474</v>
      </c>
      <c r="F66" s="7">
        <f t="shared" si="0"/>
        <v>174.38</v>
      </c>
      <c r="G66" s="2">
        <f>ROUND(+'Phys. Thy.'!S161,0)</f>
        <v>2149113</v>
      </c>
      <c r="H66" s="2">
        <f>ROUND(+'Phys. Thy.'!F161,0)</f>
        <v>10882</v>
      </c>
      <c r="I66" s="7">
        <f t="shared" si="1"/>
        <v>197.49</v>
      </c>
      <c r="J66" s="7"/>
      <c r="K66" s="8">
        <f t="shared" si="2"/>
        <v>0.1325</v>
      </c>
    </row>
    <row r="67" spans="2:11" ht="12">
      <c r="B67">
        <f>+'Phys. Thy.'!A62</f>
        <v>153</v>
      </c>
      <c r="C67" t="str">
        <f>+'Phys. Thy.'!B62</f>
        <v>WHITMAN HOSPITAL AND MEDICAL CENTER</v>
      </c>
      <c r="D67" s="2">
        <f>ROUND(+'Phys. Thy.'!S62,0)</f>
        <v>896442</v>
      </c>
      <c r="E67" s="2">
        <f>ROUND(+'Phys. Thy.'!F62,0)</f>
        <v>15257</v>
      </c>
      <c r="F67" s="7">
        <f t="shared" si="0"/>
        <v>58.76</v>
      </c>
      <c r="G67" s="2">
        <f>ROUND(+'Phys. Thy.'!S162,0)</f>
        <v>1002050</v>
      </c>
      <c r="H67" s="2">
        <f>ROUND(+'Phys. Thy.'!F162,0)</f>
        <v>11743</v>
      </c>
      <c r="I67" s="7">
        <f t="shared" si="1"/>
        <v>85.33</v>
      </c>
      <c r="J67" s="7"/>
      <c r="K67" s="8">
        <f t="shared" si="2"/>
        <v>0.4522</v>
      </c>
    </row>
    <row r="68" spans="2:11" ht="12">
      <c r="B68">
        <f>+'Phys. Thy.'!A63</f>
        <v>155</v>
      </c>
      <c r="C68" t="str">
        <f>+'Phys. Thy.'!B63</f>
        <v>VALLEY MEDICAL CENTER</v>
      </c>
      <c r="D68" s="2">
        <f>ROUND(+'Phys. Thy.'!S63,0)</f>
        <v>13422404</v>
      </c>
      <c r="E68" s="2">
        <f>ROUND(+'Phys. Thy.'!F63,0)</f>
        <v>93175</v>
      </c>
      <c r="F68" s="7">
        <f t="shared" si="0"/>
        <v>144.06</v>
      </c>
      <c r="G68" s="2">
        <f>ROUND(+'Phys. Thy.'!S163,0)</f>
        <v>15434364</v>
      </c>
      <c r="H68" s="2">
        <f>ROUND(+'Phys. Thy.'!F163,0)</f>
        <v>105621</v>
      </c>
      <c r="I68" s="7">
        <f t="shared" si="1"/>
        <v>146.13</v>
      </c>
      <c r="J68" s="7"/>
      <c r="K68" s="8">
        <f t="shared" si="2"/>
        <v>0.0144</v>
      </c>
    </row>
    <row r="69" spans="2:11" ht="12">
      <c r="B69">
        <f>+'Phys. Thy.'!A64</f>
        <v>156</v>
      </c>
      <c r="C69" t="str">
        <f>+'Phys. Thy.'!B64</f>
        <v>WHIDBEY GENERAL HOSPITAL</v>
      </c>
      <c r="D69" s="2">
        <f>ROUND(+'Phys. Thy.'!S64,0)</f>
        <v>3120230</v>
      </c>
      <c r="E69" s="2">
        <f>ROUND(+'Phys. Thy.'!F64,0)</f>
        <v>10690</v>
      </c>
      <c r="F69" s="7">
        <f t="shared" si="0"/>
        <v>291.88</v>
      </c>
      <c r="G69" s="2">
        <f>ROUND(+'Phys. Thy.'!S164,0)</f>
        <v>3818307</v>
      </c>
      <c r="H69" s="2">
        <f>ROUND(+'Phys. Thy.'!F164,0)</f>
        <v>12998</v>
      </c>
      <c r="I69" s="7">
        <f t="shared" si="1"/>
        <v>293.76</v>
      </c>
      <c r="J69" s="7"/>
      <c r="K69" s="8">
        <f t="shared" si="2"/>
        <v>0.0064</v>
      </c>
    </row>
    <row r="70" spans="2:11" ht="12">
      <c r="B70">
        <f>+'Phys. Thy.'!A65</f>
        <v>157</v>
      </c>
      <c r="C70" t="str">
        <f>+'Phys. Thy.'!B65</f>
        <v>SAINT LUKES REHABILIATION INSTITUTE</v>
      </c>
      <c r="D70" s="2">
        <f>ROUND(+'Phys. Thy.'!S65,0)</f>
        <v>8355873</v>
      </c>
      <c r="E70" s="2">
        <f>ROUND(+'Phys. Thy.'!F65,0)</f>
        <v>0</v>
      </c>
      <c r="F70" s="7">
        <f t="shared" si="0"/>
      </c>
      <c r="G70" s="2">
        <f>ROUND(+'Phys. Thy.'!S165,0)</f>
        <v>10257385</v>
      </c>
      <c r="H70" s="2">
        <f>ROUND(+'Phys. Thy.'!F165,0)</f>
        <v>0</v>
      </c>
      <c r="I70" s="7">
        <f t="shared" si="1"/>
      </c>
      <c r="J70" s="7"/>
      <c r="K70" s="8">
        <f t="shared" si="2"/>
      </c>
    </row>
    <row r="71" spans="2:11" ht="12">
      <c r="B71">
        <f>+'Phys. Thy.'!A66</f>
        <v>158</v>
      </c>
      <c r="C71" t="str">
        <f>+'Phys. Thy.'!B66</f>
        <v>CASCADE MEDICAL CENTER</v>
      </c>
      <c r="D71" s="2">
        <f>ROUND(+'Phys. Thy.'!S66,0)</f>
        <v>525505</v>
      </c>
      <c r="E71" s="2">
        <f>ROUND(+'Phys. Thy.'!F66,0)</f>
        <v>9572</v>
      </c>
      <c r="F71" s="7">
        <f t="shared" si="0"/>
        <v>54.9</v>
      </c>
      <c r="G71" s="2">
        <f>ROUND(+'Phys. Thy.'!S166,0)</f>
        <v>699925</v>
      </c>
      <c r="H71" s="2">
        <f>ROUND(+'Phys. Thy.'!F166,0)</f>
        <v>11823</v>
      </c>
      <c r="I71" s="7">
        <f t="shared" si="1"/>
        <v>59.2</v>
      </c>
      <c r="J71" s="7"/>
      <c r="K71" s="8">
        <f t="shared" si="2"/>
        <v>0.0783</v>
      </c>
    </row>
    <row r="72" spans="2:11" ht="12">
      <c r="B72">
        <f>+'Phys. Thy.'!A67</f>
        <v>159</v>
      </c>
      <c r="C72" t="str">
        <f>+'Phys. Thy.'!B67</f>
        <v>PROVIDENCE SAINT PETER HOSPITAL</v>
      </c>
      <c r="D72" s="2">
        <f>ROUND(+'Phys. Thy.'!S67,0)</f>
        <v>8918323</v>
      </c>
      <c r="E72" s="2">
        <f>ROUND(+'Phys. Thy.'!F67,0)</f>
        <v>1879366</v>
      </c>
      <c r="F72" s="7">
        <f t="shared" si="0"/>
        <v>4.75</v>
      </c>
      <c r="G72" s="2">
        <f>ROUND(+'Phys. Thy.'!S167,0)</f>
        <v>10202199</v>
      </c>
      <c r="H72" s="2">
        <f>ROUND(+'Phys. Thy.'!F167,0)</f>
        <v>2162595</v>
      </c>
      <c r="I72" s="7">
        <f t="shared" si="1"/>
        <v>4.72</v>
      </c>
      <c r="J72" s="7"/>
      <c r="K72" s="8">
        <f t="shared" si="2"/>
        <v>-0.0063</v>
      </c>
    </row>
    <row r="73" spans="2:11" ht="12">
      <c r="B73">
        <f>+'Phys. Thy.'!A68</f>
        <v>161</v>
      </c>
      <c r="C73" t="str">
        <f>+'Phys. Thy.'!B68</f>
        <v>KADLEC REGIONAL MEDICAL CENTER</v>
      </c>
      <c r="D73" s="2">
        <f>ROUND(+'Phys. Thy.'!S68,0)</f>
        <v>4118879</v>
      </c>
      <c r="E73" s="2">
        <f>ROUND(+'Phys. Thy.'!F68,0)</f>
        <v>98344</v>
      </c>
      <c r="F73" s="7">
        <f t="shared" si="0"/>
        <v>41.88</v>
      </c>
      <c r="G73" s="2">
        <f>ROUND(+'Phys. Thy.'!S168,0)</f>
        <v>5289231</v>
      </c>
      <c r="H73" s="2">
        <f>ROUND(+'Phys. Thy.'!F168,0)</f>
        <v>115970</v>
      </c>
      <c r="I73" s="7">
        <f t="shared" si="1"/>
        <v>45.61</v>
      </c>
      <c r="J73" s="7"/>
      <c r="K73" s="8">
        <f t="shared" si="2"/>
        <v>0.0891</v>
      </c>
    </row>
    <row r="74" spans="2:11" ht="12">
      <c r="B74">
        <f>+'Phys. Thy.'!A69</f>
        <v>162</v>
      </c>
      <c r="C74" t="str">
        <f>+'Phys. Thy.'!B69</f>
        <v>PROVIDENCE SACRED HEART MEDICAL CENTER</v>
      </c>
      <c r="D74" s="2">
        <f>ROUND(+'Phys. Thy.'!S69,0)</f>
        <v>7623217</v>
      </c>
      <c r="E74" s="2">
        <f>ROUND(+'Phys. Thy.'!F69,0)</f>
        <v>55207</v>
      </c>
      <c r="F74" s="7">
        <f t="shared" si="0"/>
        <v>138.08</v>
      </c>
      <c r="G74" s="2">
        <f>ROUND(+'Phys. Thy.'!S169,0)</f>
        <v>8368050</v>
      </c>
      <c r="H74" s="2">
        <f>ROUND(+'Phys. Thy.'!F169,0)</f>
        <v>0</v>
      </c>
      <c r="I74" s="7">
        <f t="shared" si="1"/>
      </c>
      <c r="J74" s="7"/>
      <c r="K74" s="8">
        <f t="shared" si="2"/>
      </c>
    </row>
    <row r="75" spans="2:11" ht="12">
      <c r="B75">
        <f>+'Phys. Thy.'!A70</f>
        <v>164</v>
      </c>
      <c r="C75" t="str">
        <f>+'Phys. Thy.'!B70</f>
        <v>EVERGREEN HOSPITAL MEDICAL CENTER</v>
      </c>
      <c r="D75" s="2">
        <f>ROUND(+'Phys. Thy.'!S70,0)</f>
        <v>14858369</v>
      </c>
      <c r="E75" s="2">
        <f>ROUND(+'Phys. Thy.'!F70,0)</f>
        <v>36434</v>
      </c>
      <c r="F75" s="7">
        <f aca="true" t="shared" si="3" ref="F75:F106">IF(D75=0,"",IF(E75=0,"",ROUND(D75/E75,2)))</f>
        <v>407.82</v>
      </c>
      <c r="G75" s="2">
        <f>ROUND(+'Phys. Thy.'!S170,0)</f>
        <v>16016530</v>
      </c>
      <c r="H75" s="2">
        <f>ROUND(+'Phys. Thy.'!F170,0)</f>
        <v>39388</v>
      </c>
      <c r="I75" s="7">
        <f aca="true" t="shared" si="4" ref="I75:I106">IF(G75=0,"",IF(H75=0,"",ROUND(G75/H75,2)))</f>
        <v>406.63</v>
      </c>
      <c r="J75" s="7"/>
      <c r="K75" s="8">
        <f aca="true" t="shared" si="5" ref="K75:K106">IF(D75=0,"",IF(E75=0,"",IF(G75=0,"",IF(H75=0,"",ROUND(I75/F75-1,4)))))</f>
        <v>-0.0029</v>
      </c>
    </row>
    <row r="76" spans="2:11" ht="12">
      <c r="B76">
        <f>+'Phys. Thy.'!A71</f>
        <v>165</v>
      </c>
      <c r="C76" t="str">
        <f>+'Phys. Thy.'!B71</f>
        <v>LAKE CHELAN COMMUNITY HOSPITAL</v>
      </c>
      <c r="D76" s="2">
        <f>ROUND(+'Phys. Thy.'!S71,0)</f>
        <v>205014</v>
      </c>
      <c r="E76" s="2">
        <f>ROUND(+'Phys. Thy.'!F71,0)</f>
        <v>265</v>
      </c>
      <c r="F76" s="7">
        <f t="shared" si="3"/>
        <v>773.64</v>
      </c>
      <c r="G76" s="2">
        <f>ROUND(+'Phys. Thy.'!S171,0)</f>
        <v>197083</v>
      </c>
      <c r="H76" s="2">
        <f>ROUND(+'Phys. Thy.'!F171,0)</f>
        <v>1264</v>
      </c>
      <c r="I76" s="7">
        <f t="shared" si="4"/>
        <v>155.92</v>
      </c>
      <c r="J76" s="7"/>
      <c r="K76" s="8">
        <f t="shared" si="5"/>
        <v>-0.7985</v>
      </c>
    </row>
    <row r="77" spans="2:11" ht="12">
      <c r="B77">
        <f>+'Phys. Thy.'!A72</f>
        <v>167</v>
      </c>
      <c r="C77" t="str">
        <f>+'Phys. Thy.'!B72</f>
        <v>FERRY COUNTY MEMORIAL HOSPITAL</v>
      </c>
      <c r="D77" s="2">
        <f>ROUND(+'Phys. Thy.'!S72,0)</f>
        <v>227968</v>
      </c>
      <c r="E77" s="2">
        <f>ROUND(+'Phys. Thy.'!F72,0)</f>
        <v>4321</v>
      </c>
      <c r="F77" s="7">
        <f t="shared" si="3"/>
        <v>52.76</v>
      </c>
      <c r="G77" s="2">
        <f>ROUND(+'Phys. Thy.'!S172,0)</f>
        <v>309303</v>
      </c>
      <c r="H77" s="2">
        <f>ROUND(+'Phys. Thy.'!F172,0)</f>
        <v>5547</v>
      </c>
      <c r="I77" s="7">
        <f t="shared" si="4"/>
        <v>55.76</v>
      </c>
      <c r="J77" s="7"/>
      <c r="K77" s="8">
        <f t="shared" si="5"/>
        <v>0.0569</v>
      </c>
    </row>
    <row r="78" spans="2:11" ht="12">
      <c r="B78">
        <f>+'Phys. Thy.'!A73</f>
        <v>168</v>
      </c>
      <c r="C78" t="str">
        <f>+'Phys. Thy.'!B73</f>
        <v>CENTRAL WASHINGTON HOSPITAL</v>
      </c>
      <c r="D78" s="2">
        <f>ROUND(+'Phys. Thy.'!S73,0)</f>
        <v>3253656</v>
      </c>
      <c r="E78" s="2">
        <f>ROUND(+'Phys. Thy.'!F73,0)</f>
        <v>82444</v>
      </c>
      <c r="F78" s="7">
        <f t="shared" si="3"/>
        <v>39.47</v>
      </c>
      <c r="G78" s="2">
        <f>ROUND(+'Phys. Thy.'!S173,0)</f>
        <v>3307964</v>
      </c>
      <c r="H78" s="2">
        <f>ROUND(+'Phys. Thy.'!F173,0)</f>
        <v>65046</v>
      </c>
      <c r="I78" s="7">
        <f t="shared" si="4"/>
        <v>50.86</v>
      </c>
      <c r="J78" s="7"/>
      <c r="K78" s="8">
        <f t="shared" si="5"/>
        <v>0.2886</v>
      </c>
    </row>
    <row r="79" spans="2:11" ht="12">
      <c r="B79">
        <f>+'Phys. Thy.'!A74</f>
        <v>169</v>
      </c>
      <c r="C79" t="str">
        <f>+'Phys. Thy.'!B74</f>
        <v>GROUP HEALTH EASTSIDE</v>
      </c>
      <c r="D79" s="2">
        <f>ROUND(+'Phys. Thy.'!S74,0)</f>
        <v>802600</v>
      </c>
      <c r="E79" s="2">
        <f>ROUND(+'Phys. Thy.'!F74,0)</f>
        <v>900</v>
      </c>
      <c r="F79" s="7">
        <f t="shared" si="3"/>
        <v>891.78</v>
      </c>
      <c r="G79" s="2">
        <f>ROUND(+'Phys. Thy.'!S174,0)</f>
        <v>0</v>
      </c>
      <c r="H79" s="2">
        <f>ROUND(+'Phys. Thy.'!F174,0)</f>
        <v>0</v>
      </c>
      <c r="I79" s="7">
        <f t="shared" si="4"/>
      </c>
      <c r="J79" s="7"/>
      <c r="K79" s="8">
        <f t="shared" si="5"/>
      </c>
    </row>
    <row r="80" spans="2:11" ht="12">
      <c r="B80">
        <f>+'Phys. Thy.'!A75</f>
        <v>170</v>
      </c>
      <c r="C80" t="str">
        <f>+'Phys. Thy.'!B75</f>
        <v>SOUTHWEST WASHINGTON MEDICAL CENTER</v>
      </c>
      <c r="D80" s="2">
        <f>ROUND(+'Phys. Thy.'!S75,0)</f>
        <v>12659519</v>
      </c>
      <c r="E80" s="2">
        <f>ROUND(+'Phys. Thy.'!F75,0)</f>
        <v>111707</v>
      </c>
      <c r="F80" s="7">
        <f t="shared" si="3"/>
        <v>113.33</v>
      </c>
      <c r="G80" s="2">
        <f>ROUND(+'Phys. Thy.'!S175,0)</f>
        <v>13401261</v>
      </c>
      <c r="H80" s="2">
        <f>ROUND(+'Phys. Thy.'!F175,0)</f>
        <v>105114</v>
      </c>
      <c r="I80" s="7">
        <f t="shared" si="4"/>
        <v>127.49</v>
      </c>
      <c r="J80" s="7"/>
      <c r="K80" s="8">
        <f t="shared" si="5"/>
        <v>0.1249</v>
      </c>
    </row>
    <row r="81" spans="2:11" ht="12">
      <c r="B81">
        <f>+'Phys. Thy.'!A76</f>
        <v>172</v>
      </c>
      <c r="C81" t="str">
        <f>+'Phys. Thy.'!B76</f>
        <v>PULLMAN REGIONAL HOSPITAL</v>
      </c>
      <c r="D81" s="2">
        <f>ROUND(+'Phys. Thy.'!S76,0)</f>
        <v>1657593</v>
      </c>
      <c r="E81" s="2">
        <f>ROUND(+'Phys. Thy.'!F76,0)</f>
        <v>15483</v>
      </c>
      <c r="F81" s="7">
        <f t="shared" si="3"/>
        <v>107.06</v>
      </c>
      <c r="G81" s="2">
        <f>ROUND(+'Phys. Thy.'!S176,0)</f>
        <v>2014531</v>
      </c>
      <c r="H81" s="2">
        <f>ROUND(+'Phys. Thy.'!F176,0)</f>
        <v>23162</v>
      </c>
      <c r="I81" s="7">
        <f t="shared" si="4"/>
        <v>86.98</v>
      </c>
      <c r="J81" s="7"/>
      <c r="K81" s="8">
        <f t="shared" si="5"/>
        <v>-0.1876</v>
      </c>
    </row>
    <row r="82" spans="2:11" ht="12">
      <c r="B82">
        <f>+'Phys. Thy.'!A77</f>
        <v>173</v>
      </c>
      <c r="C82" t="str">
        <f>+'Phys. Thy.'!B77</f>
        <v>MORTON GENERAL HOSPITAL</v>
      </c>
      <c r="D82" s="2">
        <f>ROUND(+'Phys. Thy.'!S77,0)</f>
        <v>384356</v>
      </c>
      <c r="E82" s="2">
        <f>ROUND(+'Phys. Thy.'!F77,0)</f>
        <v>0</v>
      </c>
      <c r="F82" s="7">
        <f t="shared" si="3"/>
      </c>
      <c r="G82" s="2">
        <f>ROUND(+'Phys. Thy.'!S177,0)</f>
        <v>451430</v>
      </c>
      <c r="H82" s="2">
        <f>ROUND(+'Phys. Thy.'!F177,0)</f>
        <v>0</v>
      </c>
      <c r="I82" s="7">
        <f t="shared" si="4"/>
      </c>
      <c r="J82" s="7"/>
      <c r="K82" s="8">
        <f t="shared" si="5"/>
      </c>
    </row>
    <row r="83" spans="2:11" ht="12">
      <c r="B83">
        <f>+'Phys. Thy.'!A78</f>
        <v>175</v>
      </c>
      <c r="C83" t="str">
        <f>+'Phys. Thy.'!B78</f>
        <v>MARY BRIDGE CHILDRENS HEALTH CENTER</v>
      </c>
      <c r="D83" s="2">
        <f>ROUND(+'Phys. Thy.'!S78,0)</f>
        <v>1753825</v>
      </c>
      <c r="E83" s="2">
        <f>ROUND(+'Phys. Thy.'!F78,0)</f>
        <v>7112</v>
      </c>
      <c r="F83" s="7">
        <f t="shared" si="3"/>
        <v>246.6</v>
      </c>
      <c r="G83" s="2">
        <f>ROUND(+'Phys. Thy.'!S178,0)</f>
        <v>2233502</v>
      </c>
      <c r="H83" s="2">
        <f>ROUND(+'Phys. Thy.'!F178,0)</f>
        <v>7215</v>
      </c>
      <c r="I83" s="7">
        <f t="shared" si="4"/>
        <v>309.56</v>
      </c>
      <c r="J83" s="7"/>
      <c r="K83" s="8">
        <f t="shared" si="5"/>
        <v>0.2553</v>
      </c>
    </row>
    <row r="84" spans="2:11" ht="12">
      <c r="B84">
        <f>+'Phys. Thy.'!A79</f>
        <v>176</v>
      </c>
      <c r="C84" t="str">
        <f>+'Phys. Thy.'!B79</f>
        <v>TACOMA GENERAL ALLENMORE HOSPITAL</v>
      </c>
      <c r="D84" s="2">
        <f>ROUND(+'Phys. Thy.'!S79,0)</f>
        <v>5790092</v>
      </c>
      <c r="E84" s="2">
        <f>ROUND(+'Phys. Thy.'!F79,0)</f>
        <v>190310</v>
      </c>
      <c r="F84" s="7">
        <f t="shared" si="3"/>
        <v>30.42</v>
      </c>
      <c r="G84" s="2">
        <f>ROUND(+'Phys. Thy.'!S179,0)</f>
        <v>7968316</v>
      </c>
      <c r="H84" s="2">
        <f>ROUND(+'Phys. Thy.'!F179,0)</f>
        <v>185610</v>
      </c>
      <c r="I84" s="7">
        <f t="shared" si="4"/>
        <v>42.93</v>
      </c>
      <c r="J84" s="7"/>
      <c r="K84" s="8">
        <f t="shared" si="5"/>
        <v>0.4112</v>
      </c>
    </row>
    <row r="85" spans="2:11" ht="12">
      <c r="B85">
        <f>+'Phys. Thy.'!A80</f>
        <v>178</v>
      </c>
      <c r="C85" t="str">
        <f>+'Phys. Thy.'!B80</f>
        <v>DEER PARK HOSPITAL</v>
      </c>
      <c r="D85" s="2">
        <f>ROUND(+'Phys. Thy.'!S80,0)</f>
        <v>96884</v>
      </c>
      <c r="E85" s="2">
        <f>ROUND(+'Phys. Thy.'!F80,0)</f>
        <v>0</v>
      </c>
      <c r="F85" s="7">
        <f t="shared" si="3"/>
      </c>
      <c r="G85" s="2">
        <f>ROUND(+'Phys. Thy.'!S180,0)</f>
        <v>0</v>
      </c>
      <c r="H85" s="2">
        <f>ROUND(+'Phys. Thy.'!F180,0)</f>
        <v>0</v>
      </c>
      <c r="I85" s="7">
        <f t="shared" si="4"/>
      </c>
      <c r="J85" s="7"/>
      <c r="K85" s="8">
        <f t="shared" si="5"/>
      </c>
    </row>
    <row r="86" spans="2:11" ht="12">
      <c r="B86">
        <f>+'Phys. Thy.'!A81</f>
        <v>180</v>
      </c>
      <c r="C86" t="str">
        <f>+'Phys. Thy.'!B81</f>
        <v>VALLEY HOSPITAL AND MEDICAL CENTER</v>
      </c>
      <c r="D86" s="2">
        <f>ROUND(+'Phys. Thy.'!S81,0)</f>
        <v>1146088</v>
      </c>
      <c r="E86" s="2">
        <f>ROUND(+'Phys. Thy.'!F81,0)</f>
        <v>10928</v>
      </c>
      <c r="F86" s="7">
        <f t="shared" si="3"/>
        <v>104.88</v>
      </c>
      <c r="G86" s="2">
        <f>ROUND(+'Phys. Thy.'!S181,0)</f>
        <v>1368227</v>
      </c>
      <c r="H86" s="2">
        <f>ROUND(+'Phys. Thy.'!F181,0)</f>
        <v>8646</v>
      </c>
      <c r="I86" s="7">
        <f t="shared" si="4"/>
        <v>158.25</v>
      </c>
      <c r="J86" s="7"/>
      <c r="K86" s="8">
        <f t="shared" si="5"/>
        <v>0.5089</v>
      </c>
    </row>
    <row r="87" spans="2:11" ht="12">
      <c r="B87">
        <f>+'Phys. Thy.'!A82</f>
        <v>183</v>
      </c>
      <c r="C87" t="str">
        <f>+'Phys. Thy.'!B82</f>
        <v>AUBURN REGIONAL MEDICAL CENTER</v>
      </c>
      <c r="D87" s="2">
        <f>ROUND(+'Phys. Thy.'!S82,0)</f>
        <v>3321482</v>
      </c>
      <c r="E87" s="2">
        <f>ROUND(+'Phys. Thy.'!F82,0)</f>
        <v>35203</v>
      </c>
      <c r="F87" s="7">
        <f t="shared" si="3"/>
        <v>94.35</v>
      </c>
      <c r="G87" s="2">
        <f>ROUND(+'Phys. Thy.'!S182,0)</f>
        <v>4402935</v>
      </c>
      <c r="H87" s="2">
        <f>ROUND(+'Phys. Thy.'!F182,0)</f>
        <v>38518</v>
      </c>
      <c r="I87" s="7">
        <f t="shared" si="4"/>
        <v>114.31</v>
      </c>
      <c r="J87" s="7"/>
      <c r="K87" s="8">
        <f t="shared" si="5"/>
        <v>0.2116</v>
      </c>
    </row>
    <row r="88" spans="2:11" ht="12">
      <c r="B88">
        <f>+'Phys. Thy.'!A83</f>
        <v>186</v>
      </c>
      <c r="C88" t="str">
        <f>+'Phys. Thy.'!B83</f>
        <v>MARK REED HOSPITAL</v>
      </c>
      <c r="D88" s="2">
        <f>ROUND(+'Phys. Thy.'!S83,0)</f>
        <v>1714</v>
      </c>
      <c r="E88" s="2">
        <f>ROUND(+'Phys. Thy.'!F83,0)</f>
        <v>0</v>
      </c>
      <c r="F88" s="7">
        <f t="shared" si="3"/>
      </c>
      <c r="G88" s="2">
        <f>ROUND(+'Phys. Thy.'!S183,0)</f>
        <v>7122</v>
      </c>
      <c r="H88" s="2">
        <f>ROUND(+'Phys. Thy.'!F183,0)</f>
        <v>0</v>
      </c>
      <c r="I88" s="7">
        <f t="shared" si="4"/>
      </c>
      <c r="J88" s="7"/>
      <c r="K88" s="8">
        <f t="shared" si="5"/>
      </c>
    </row>
    <row r="89" spans="2:11" ht="12">
      <c r="B89">
        <f>+'Phys. Thy.'!A84</f>
        <v>191</v>
      </c>
      <c r="C89" t="str">
        <f>+'Phys. Thy.'!B84</f>
        <v>PROVIDENCE CENTRALIA HOSPITAL</v>
      </c>
      <c r="D89" s="2">
        <f>ROUND(+'Phys. Thy.'!S84,0)</f>
        <v>3389577</v>
      </c>
      <c r="E89" s="2">
        <f>ROUND(+'Phys. Thy.'!F84,0)</f>
        <v>54394</v>
      </c>
      <c r="F89" s="7">
        <f t="shared" si="3"/>
        <v>62.32</v>
      </c>
      <c r="G89" s="2">
        <f>ROUND(+'Phys. Thy.'!S184,0)</f>
        <v>3839262</v>
      </c>
      <c r="H89" s="2">
        <f>ROUND(+'Phys. Thy.'!F184,0)</f>
        <v>57795</v>
      </c>
      <c r="I89" s="7">
        <f t="shared" si="4"/>
        <v>66.43</v>
      </c>
      <c r="J89" s="7"/>
      <c r="K89" s="8">
        <f t="shared" si="5"/>
        <v>0.0659</v>
      </c>
    </row>
    <row r="90" spans="2:11" ht="12">
      <c r="B90">
        <f>+'Phys. Thy.'!A85</f>
        <v>193</v>
      </c>
      <c r="C90" t="str">
        <f>+'Phys. Thy.'!B85</f>
        <v>PROVIDENCE MOUNT CARMEL HOSPITAL</v>
      </c>
      <c r="D90" s="2">
        <f>ROUND(+'Phys. Thy.'!S85,0)</f>
        <v>1837586</v>
      </c>
      <c r="E90" s="2">
        <f>ROUND(+'Phys. Thy.'!F85,0)</f>
        <v>26028</v>
      </c>
      <c r="F90" s="7">
        <f t="shared" si="3"/>
        <v>70.6</v>
      </c>
      <c r="G90" s="2">
        <f>ROUND(+'Phys. Thy.'!S185,0)</f>
        <v>1801576</v>
      </c>
      <c r="H90" s="2">
        <f>ROUND(+'Phys. Thy.'!F185,0)</f>
        <v>26220</v>
      </c>
      <c r="I90" s="7">
        <f t="shared" si="4"/>
        <v>68.71</v>
      </c>
      <c r="J90" s="7"/>
      <c r="K90" s="8">
        <f t="shared" si="5"/>
        <v>-0.0268</v>
      </c>
    </row>
    <row r="91" spans="2:11" ht="12">
      <c r="B91">
        <f>+'Phys. Thy.'!A86</f>
        <v>194</v>
      </c>
      <c r="C91" t="str">
        <f>+'Phys. Thy.'!B86</f>
        <v>PROVIDENCE SAINT JOSEPHS HOSPITAL</v>
      </c>
      <c r="D91" s="2">
        <f>ROUND(+'Phys. Thy.'!S86,0)</f>
        <v>1527794</v>
      </c>
      <c r="E91" s="2">
        <f>ROUND(+'Phys. Thy.'!F86,0)</f>
        <v>17849</v>
      </c>
      <c r="F91" s="7">
        <f t="shared" si="3"/>
        <v>85.6</v>
      </c>
      <c r="G91" s="2">
        <f>ROUND(+'Phys. Thy.'!S186,0)</f>
        <v>1672589</v>
      </c>
      <c r="H91" s="2">
        <f>ROUND(+'Phys. Thy.'!F186,0)</f>
        <v>18204</v>
      </c>
      <c r="I91" s="7">
        <f t="shared" si="4"/>
        <v>91.88</v>
      </c>
      <c r="J91" s="7"/>
      <c r="K91" s="8">
        <f t="shared" si="5"/>
        <v>0.0734</v>
      </c>
    </row>
    <row r="92" spans="2:11" ht="12">
      <c r="B92">
        <f>+'Phys. Thy.'!A87</f>
        <v>195</v>
      </c>
      <c r="C92" t="str">
        <f>+'Phys. Thy.'!B87</f>
        <v>SNOQUALMIE VALLEY HOSPITAL</v>
      </c>
      <c r="D92" s="2">
        <f>ROUND(+'Phys. Thy.'!S87,0)</f>
        <v>686663</v>
      </c>
      <c r="E92" s="2">
        <f>ROUND(+'Phys. Thy.'!F87,0)</f>
        <v>12052</v>
      </c>
      <c r="F92" s="7">
        <f t="shared" si="3"/>
        <v>56.98</v>
      </c>
      <c r="G92" s="2">
        <f>ROUND(+'Phys. Thy.'!S187,0)</f>
        <v>755133</v>
      </c>
      <c r="H92" s="2">
        <f>ROUND(+'Phys. Thy.'!F187,0)</f>
        <v>12774</v>
      </c>
      <c r="I92" s="7">
        <f t="shared" si="4"/>
        <v>59.11</v>
      </c>
      <c r="J92" s="7"/>
      <c r="K92" s="8">
        <f t="shared" si="5"/>
        <v>0.0374</v>
      </c>
    </row>
    <row r="93" spans="2:11" ht="12">
      <c r="B93">
        <f>+'Phys. Thy.'!A88</f>
        <v>197</v>
      </c>
      <c r="C93" t="str">
        <f>+'Phys. Thy.'!B88</f>
        <v>CAPITAL MEDICAL CENTER</v>
      </c>
      <c r="D93" s="2">
        <f>ROUND(+'Phys. Thy.'!S88,0)</f>
        <v>1552438</v>
      </c>
      <c r="E93" s="2">
        <f>ROUND(+'Phys. Thy.'!F88,0)</f>
        <v>22571</v>
      </c>
      <c r="F93" s="7">
        <f t="shared" si="3"/>
        <v>68.78</v>
      </c>
      <c r="G93" s="2">
        <f>ROUND(+'Phys. Thy.'!S188,0)</f>
        <v>1926265</v>
      </c>
      <c r="H93" s="2">
        <f>ROUND(+'Phys. Thy.'!F188,0)</f>
        <v>25445</v>
      </c>
      <c r="I93" s="7">
        <f t="shared" si="4"/>
        <v>75.7</v>
      </c>
      <c r="J93" s="7"/>
      <c r="K93" s="8">
        <f t="shared" si="5"/>
        <v>0.1006</v>
      </c>
    </row>
    <row r="94" spans="2:11" ht="12">
      <c r="B94">
        <f>+'Phys. Thy.'!A89</f>
        <v>198</v>
      </c>
      <c r="C94" t="str">
        <f>+'Phys. Thy.'!B89</f>
        <v>SUNNYSIDE COMMUNITY HOSPITAL</v>
      </c>
      <c r="D94" s="2">
        <f>ROUND(+'Phys. Thy.'!S89,0)</f>
        <v>169092</v>
      </c>
      <c r="E94" s="2">
        <f>ROUND(+'Phys. Thy.'!F89,0)</f>
        <v>1548</v>
      </c>
      <c r="F94" s="7">
        <f t="shared" si="3"/>
        <v>109.23</v>
      </c>
      <c r="G94" s="2">
        <f>ROUND(+'Phys. Thy.'!S189,0)</f>
        <v>152360</v>
      </c>
      <c r="H94" s="2">
        <f>ROUND(+'Phys. Thy.'!F189,0)</f>
        <v>1341</v>
      </c>
      <c r="I94" s="7">
        <f t="shared" si="4"/>
        <v>113.62</v>
      </c>
      <c r="J94" s="7"/>
      <c r="K94" s="8">
        <f t="shared" si="5"/>
        <v>0.0402</v>
      </c>
    </row>
    <row r="95" spans="2:11" ht="12">
      <c r="B95">
        <f>+'Phys. Thy.'!A90</f>
        <v>199</v>
      </c>
      <c r="C95" t="str">
        <f>+'Phys. Thy.'!B90</f>
        <v>TOPPENISH COMMUNITY HOSPITAL</v>
      </c>
      <c r="D95" s="2">
        <f>ROUND(+'Phys. Thy.'!S90,0)</f>
        <v>13869</v>
      </c>
      <c r="E95" s="2">
        <f>ROUND(+'Phys. Thy.'!F90,0)</f>
        <v>148</v>
      </c>
      <c r="F95" s="7">
        <f t="shared" si="3"/>
        <v>93.71</v>
      </c>
      <c r="G95" s="2">
        <f>ROUND(+'Phys. Thy.'!S190,0)</f>
        <v>8725</v>
      </c>
      <c r="H95" s="2">
        <f>ROUND(+'Phys. Thy.'!F190,0)</f>
        <v>92</v>
      </c>
      <c r="I95" s="7">
        <f t="shared" si="4"/>
        <v>94.84</v>
      </c>
      <c r="J95" s="7"/>
      <c r="K95" s="8">
        <f t="shared" si="5"/>
        <v>0.0121</v>
      </c>
    </row>
    <row r="96" spans="2:11" ht="12">
      <c r="B96">
        <f>+'Phys. Thy.'!A91</f>
        <v>201</v>
      </c>
      <c r="C96" t="str">
        <f>+'Phys. Thy.'!B91</f>
        <v>SAINT FRANCIS COMMUNITY HOSPITAL</v>
      </c>
      <c r="D96" s="2">
        <f>ROUND(+'Phys. Thy.'!S91,0)</f>
        <v>2616760</v>
      </c>
      <c r="E96" s="2">
        <f>ROUND(+'Phys. Thy.'!F91,0)</f>
        <v>26662</v>
      </c>
      <c r="F96" s="7">
        <f t="shared" si="3"/>
        <v>98.15</v>
      </c>
      <c r="G96" s="2">
        <f>ROUND(+'Phys. Thy.'!S191,0)</f>
        <v>3342734</v>
      </c>
      <c r="H96" s="2">
        <f>ROUND(+'Phys. Thy.'!F191,0)</f>
        <v>32242</v>
      </c>
      <c r="I96" s="7">
        <f t="shared" si="4"/>
        <v>103.68</v>
      </c>
      <c r="J96" s="7"/>
      <c r="K96" s="8">
        <f t="shared" si="5"/>
        <v>0.0563</v>
      </c>
    </row>
    <row r="97" spans="2:11" ht="12">
      <c r="B97">
        <f>+'Phys. Thy.'!A92</f>
        <v>202</v>
      </c>
      <c r="C97" t="str">
        <f>+'Phys. Thy.'!B92</f>
        <v>REGIONAL HOSP. FOR RESP. &amp; COMPLEX CARE</v>
      </c>
      <c r="D97" s="2">
        <f>ROUND(+'Phys. Thy.'!S92,0)</f>
        <v>653258</v>
      </c>
      <c r="E97" s="2">
        <f>ROUND(+'Phys. Thy.'!F92,0)</f>
        <v>0</v>
      </c>
      <c r="F97" s="7">
        <f t="shared" si="3"/>
      </c>
      <c r="G97" s="2">
        <f>ROUND(+'Phys. Thy.'!S192,0)</f>
        <v>781693</v>
      </c>
      <c r="H97" s="2">
        <f>ROUND(+'Phys. Thy.'!F192,0)</f>
        <v>0</v>
      </c>
      <c r="I97" s="7">
        <f t="shared" si="4"/>
      </c>
      <c r="J97" s="7"/>
      <c r="K97" s="8">
        <f t="shared" si="5"/>
      </c>
    </row>
    <row r="98" spans="2:11" ht="12">
      <c r="B98">
        <f>+'Phys. Thy.'!A93</f>
        <v>204</v>
      </c>
      <c r="C98" t="str">
        <f>+'Phys. Thy.'!B93</f>
        <v>SEATTLE CANCER CARE ALLIANCE</v>
      </c>
      <c r="D98" s="2">
        <f>ROUND(+'Phys. Thy.'!S93,0)</f>
        <v>561277</v>
      </c>
      <c r="E98" s="2">
        <f>ROUND(+'Phys. Thy.'!F93,0)</f>
        <v>0</v>
      </c>
      <c r="F98" s="7">
        <f t="shared" si="3"/>
      </c>
      <c r="G98" s="2">
        <f>ROUND(+'Phys. Thy.'!S193,0)</f>
        <v>697557</v>
      </c>
      <c r="H98" s="2">
        <f>ROUND(+'Phys. Thy.'!F193,0)</f>
        <v>0</v>
      </c>
      <c r="I98" s="7">
        <f t="shared" si="4"/>
      </c>
      <c r="J98" s="7"/>
      <c r="K98" s="8">
        <f t="shared" si="5"/>
      </c>
    </row>
    <row r="99" spans="2:11" ht="12">
      <c r="B99">
        <f>+'Phys. Thy.'!A94</f>
        <v>205</v>
      </c>
      <c r="C99" t="str">
        <f>+'Phys. Thy.'!B94</f>
        <v>WENATCHEE VALLEY MEDICAL CENTER</v>
      </c>
      <c r="D99" s="2">
        <f>ROUND(+'Phys. Thy.'!S94,0)</f>
        <v>477484</v>
      </c>
      <c r="E99" s="2">
        <f>ROUND(+'Phys. Thy.'!F94,0)</f>
        <v>63445</v>
      </c>
      <c r="F99" s="7">
        <f t="shared" si="3"/>
        <v>7.53</v>
      </c>
      <c r="G99" s="2">
        <f>ROUND(+'Phys. Thy.'!S194,0)</f>
        <v>1691048</v>
      </c>
      <c r="H99" s="2">
        <f>ROUND(+'Phys. Thy.'!F194,0)</f>
        <v>71992</v>
      </c>
      <c r="I99" s="7">
        <f t="shared" si="4"/>
        <v>23.49</v>
      </c>
      <c r="J99" s="7"/>
      <c r="K99" s="8">
        <f t="shared" si="5"/>
        <v>2.1195</v>
      </c>
    </row>
    <row r="100" spans="2:11" ht="12">
      <c r="B100">
        <f>+'Phys. Thy.'!A95</f>
        <v>206</v>
      </c>
      <c r="C100" t="str">
        <f>+'Phys. Thy.'!B95</f>
        <v>UNITED GENERAL HOSPITAL</v>
      </c>
      <c r="D100" s="2">
        <f>ROUND(+'Phys. Thy.'!S95,0)</f>
        <v>1206646</v>
      </c>
      <c r="E100" s="2">
        <f>ROUND(+'Phys. Thy.'!F95,0)</f>
        <v>12262</v>
      </c>
      <c r="F100" s="7">
        <f t="shared" si="3"/>
        <v>98.41</v>
      </c>
      <c r="G100" s="2">
        <f>ROUND(+'Phys. Thy.'!S195,0)</f>
        <v>1368760</v>
      </c>
      <c r="H100" s="2">
        <f>ROUND(+'Phys. Thy.'!F195,0)</f>
        <v>13374</v>
      </c>
      <c r="I100" s="7">
        <f t="shared" si="4"/>
        <v>102.34</v>
      </c>
      <c r="J100" s="7"/>
      <c r="K100" s="8">
        <f t="shared" si="5"/>
        <v>0.0399</v>
      </c>
    </row>
    <row r="101" spans="2:11" ht="12">
      <c r="B101">
        <f>+'Phys. Thy.'!A96</f>
        <v>207</v>
      </c>
      <c r="C101" t="str">
        <f>+'Phys. Thy.'!B96</f>
        <v>SKAGIT VALLEY HOSPITAL</v>
      </c>
      <c r="D101" s="2">
        <f>ROUND(+'Phys. Thy.'!S96,0)</f>
        <v>5961553</v>
      </c>
      <c r="E101" s="2">
        <f>ROUND(+'Phys. Thy.'!F96,0)</f>
        <v>31083</v>
      </c>
      <c r="F101" s="7">
        <f t="shared" si="3"/>
        <v>191.79</v>
      </c>
      <c r="G101" s="2">
        <f>ROUND(+'Phys. Thy.'!S196,0)</f>
        <v>7634773</v>
      </c>
      <c r="H101" s="2">
        <f>ROUND(+'Phys. Thy.'!F196,0)</f>
        <v>29707</v>
      </c>
      <c r="I101" s="7">
        <f t="shared" si="4"/>
        <v>257</v>
      </c>
      <c r="J101" s="7"/>
      <c r="K101" s="8">
        <f t="shared" si="5"/>
        <v>0.34</v>
      </c>
    </row>
    <row r="102" spans="2:11" ht="12">
      <c r="B102">
        <f>+'Phys. Thy.'!A97</f>
        <v>208</v>
      </c>
      <c r="C102" t="str">
        <f>+'Phys. Thy.'!B97</f>
        <v>LEGACY SALMON CREEK HOSPITAL</v>
      </c>
      <c r="D102" s="2">
        <f>ROUND(+'Phys. Thy.'!S97,0)</f>
        <v>4013116</v>
      </c>
      <c r="E102" s="2">
        <f>ROUND(+'Phys. Thy.'!F97,0)</f>
        <v>69448</v>
      </c>
      <c r="F102" s="7">
        <f t="shared" si="3"/>
        <v>57.79</v>
      </c>
      <c r="G102" s="2">
        <f>ROUND(+'Phys. Thy.'!S197,0)</f>
        <v>5837939</v>
      </c>
      <c r="H102" s="2">
        <f>ROUND(+'Phys. Thy.'!F197,0)</f>
        <v>92922</v>
      </c>
      <c r="I102" s="7">
        <f t="shared" si="4"/>
        <v>62.83</v>
      </c>
      <c r="J102" s="7"/>
      <c r="K102" s="8">
        <f t="shared" si="5"/>
        <v>0.0872</v>
      </c>
    </row>
    <row r="103" spans="2:11" ht="12">
      <c r="B103">
        <f>+'Phys. Thy.'!A98</f>
        <v>209</v>
      </c>
      <c r="C103" t="str">
        <f>+'Phys. Thy.'!B98</f>
        <v>SAINT ANTHONY HOSPITAL</v>
      </c>
      <c r="D103" s="2">
        <f>ROUND(+'Phys. Thy.'!S98,0)</f>
        <v>0</v>
      </c>
      <c r="E103" s="2">
        <f>ROUND(+'Phys. Thy.'!F98,0)</f>
        <v>0</v>
      </c>
      <c r="F103" s="7">
        <f t="shared" si="3"/>
      </c>
      <c r="G103" s="2">
        <f>ROUND(+'Phys. Thy.'!S198,0)</f>
        <v>605156</v>
      </c>
      <c r="H103" s="2">
        <f>ROUND(+'Phys. Thy.'!F198,0)</f>
        <v>2418</v>
      </c>
      <c r="I103" s="7">
        <f t="shared" si="4"/>
        <v>250.27</v>
      </c>
      <c r="J103" s="7"/>
      <c r="K103" s="8">
        <f t="shared" si="5"/>
      </c>
    </row>
    <row r="104" spans="2:11" ht="12">
      <c r="B104">
        <f>+'Phys. Thy.'!A99</f>
        <v>904</v>
      </c>
      <c r="C104" t="str">
        <f>+'Phys. Thy.'!B99</f>
        <v>BHC FAIRFAX HOSPITAL</v>
      </c>
      <c r="D104" s="2">
        <f>ROUND(+'Phys. Thy.'!S99,0)</f>
        <v>0</v>
      </c>
      <c r="E104" s="2">
        <f>ROUND(+'Phys. Thy.'!F99,0)</f>
        <v>0</v>
      </c>
      <c r="F104" s="7">
        <f t="shared" si="3"/>
      </c>
      <c r="G104" s="2">
        <f>ROUND(+'Phys. Thy.'!S199,0)</f>
        <v>0</v>
      </c>
      <c r="H104" s="2">
        <f>ROUND(+'Phys. Thy.'!F199,0)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+'Phys. Thy.'!A100</f>
        <v>915</v>
      </c>
      <c r="C105" t="str">
        <f>+'Phys. Thy.'!B100</f>
        <v>LOURDES COUNSELING CENTER</v>
      </c>
      <c r="D105" s="2">
        <f>ROUND(+'Phys. Thy.'!S100,0)</f>
        <v>0</v>
      </c>
      <c r="E105" s="2">
        <f>ROUND(+'Phys. Thy.'!F100,0)</f>
        <v>0</v>
      </c>
      <c r="F105" s="7">
        <f t="shared" si="3"/>
      </c>
      <c r="G105" s="2">
        <f>ROUND(+'Phys. Thy.'!S200,0)</f>
        <v>0</v>
      </c>
      <c r="H105" s="2">
        <f>ROUND(+'Phys. Thy.'!F200,0)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+'Phys. Thy.'!A101</f>
        <v>919</v>
      </c>
      <c r="C106" t="str">
        <f>+'Phys. Thy.'!B101</f>
        <v>NAVOS</v>
      </c>
      <c r="D106" s="2">
        <f>ROUND(+'Phys. Thy.'!S101,0)</f>
        <v>0</v>
      </c>
      <c r="E106" s="2">
        <f>ROUND(+'Phys. Thy.'!F101,0)</f>
        <v>0</v>
      </c>
      <c r="F106" s="7">
        <f t="shared" si="3"/>
      </c>
      <c r="G106" s="2">
        <f>ROUND(+'Phys. Thy.'!S201,0)</f>
        <v>0</v>
      </c>
      <c r="H106" s="2">
        <f>ROUND(+'Phys. Thy.'!F201,0)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9.875" style="0" bestFit="1" customWidth="1"/>
    <col min="5" max="5" width="7.875" style="0" bestFit="1" customWidth="1"/>
    <col min="6" max="7" width="9.875" style="0" bestFit="1" customWidth="1"/>
    <col min="8" max="8" width="7.875" style="0" bestFit="1" customWidth="1"/>
    <col min="9" max="9" width="9.875" style="0" bestFit="1" customWidth="1"/>
    <col min="10" max="10" width="2.625" style="0" customWidth="1"/>
    <col min="11" max="11" width="8.125" style="0" bestFit="1" customWidth="1"/>
  </cols>
  <sheetData>
    <row r="1" spans="1:9" ht="12">
      <c r="A1" s="4" t="s">
        <v>13</v>
      </c>
      <c r="B1" s="5"/>
      <c r="C1" s="5"/>
      <c r="D1" s="5"/>
      <c r="E1" s="5"/>
      <c r="F1" s="5"/>
      <c r="G1" s="5"/>
      <c r="H1" s="5"/>
      <c r="I1" s="5"/>
    </row>
    <row r="2" spans="1:11" ht="1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ht="12">
      <c r="A3" s="5"/>
      <c r="B3" s="5"/>
      <c r="C3" s="5"/>
      <c r="D3" s="5"/>
      <c r="E3" s="5"/>
      <c r="F3" s="4"/>
      <c r="G3" s="5"/>
      <c r="H3" s="5"/>
      <c r="I3" s="5"/>
      <c r="K3">
        <v>346</v>
      </c>
    </row>
    <row r="4" spans="1:9" ht="1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9" ht="12">
      <c r="A5" s="4" t="s">
        <v>28</v>
      </c>
      <c r="B5" s="5"/>
      <c r="C5" s="5"/>
      <c r="D5" s="5"/>
      <c r="E5" s="5"/>
      <c r="F5" s="5"/>
      <c r="G5" s="5"/>
      <c r="H5" s="5"/>
      <c r="I5" s="5"/>
    </row>
    <row r="7" spans="5:9" ht="12">
      <c r="E7" s="18">
        <f>ROUND(+'Phys. Thy.'!D5,0)</f>
        <v>2008</v>
      </c>
      <c r="F7" s="3">
        <f>+E7</f>
        <v>2008</v>
      </c>
      <c r="G7" s="3"/>
      <c r="H7" s="1">
        <f>+F7+1</f>
        <v>2009</v>
      </c>
      <c r="I7" s="3">
        <f>+H7</f>
        <v>2009</v>
      </c>
    </row>
    <row r="8" spans="1:11" ht="12">
      <c r="A8" s="10"/>
      <c r="B8" s="2"/>
      <c r="C8" s="2"/>
      <c r="F8" s="1" t="s">
        <v>2</v>
      </c>
      <c r="I8" s="1" t="s">
        <v>2</v>
      </c>
      <c r="J8" s="1"/>
      <c r="K8" s="9" t="s">
        <v>32</v>
      </c>
    </row>
    <row r="9" spans="1:11" ht="12">
      <c r="A9" s="10"/>
      <c r="B9" s="10" t="s">
        <v>16</v>
      </c>
      <c r="C9" s="10" t="s">
        <v>17</v>
      </c>
      <c r="D9" s="1" t="s">
        <v>55</v>
      </c>
      <c r="E9" s="1" t="s">
        <v>66</v>
      </c>
      <c r="F9" s="1" t="s">
        <v>67</v>
      </c>
      <c r="G9" s="1" t="s">
        <v>55</v>
      </c>
      <c r="H9" s="1" t="s">
        <v>66</v>
      </c>
      <c r="I9" s="1" t="s">
        <v>67</v>
      </c>
      <c r="J9" s="1"/>
      <c r="K9" s="9" t="s">
        <v>33</v>
      </c>
    </row>
    <row r="10" spans="2:11" ht="12">
      <c r="B10">
        <f>+'Phys. Thy.'!A5</f>
        <v>1</v>
      </c>
      <c r="C10" t="str">
        <f>+'Phys. Thy.'!B5</f>
        <v>SWEDISH HEALTH SERVICES</v>
      </c>
      <c r="D10" s="2">
        <f>ROUND(+'Phys. Thy.'!G5,0)</f>
        <v>5938905</v>
      </c>
      <c r="E10" s="7">
        <f>ROUND(+'Phys. Thy.'!E5,2)</f>
        <v>82</v>
      </c>
      <c r="F10" s="7">
        <f>IF(D10=0,"",IF(E10=0,"",ROUND(D10/E10,2)))</f>
        <v>72425.67</v>
      </c>
      <c r="G10" s="2">
        <f>ROUND(+'Phys. Thy.'!G105,0)</f>
        <v>5824673</v>
      </c>
      <c r="H10" s="7">
        <f>ROUND(+'Phys. Thy.'!E105,2)</f>
        <v>77</v>
      </c>
      <c r="I10" s="7">
        <f>IF(G10=0,"",IF(H10=0,"",ROUND(G10/H10,2)))</f>
        <v>75645.1</v>
      </c>
      <c r="J10" s="7"/>
      <c r="K10" s="8">
        <f>IF(D10=0,"",IF(E10=0,"",IF(G10=0,"",IF(H10=0,"",ROUND(I10/F10-1,4)))))</f>
        <v>0.0445</v>
      </c>
    </row>
    <row r="11" spans="2:11" ht="12">
      <c r="B11">
        <f>+'Phys. Thy.'!A6</f>
        <v>3</v>
      </c>
      <c r="C11" t="str">
        <f>+'Phys. Thy.'!B6</f>
        <v>SWEDISH MEDICAL CENTER CHERRY HILL</v>
      </c>
      <c r="D11" s="2">
        <f>ROUND(+'Phys. Thy.'!G6,0)</f>
        <v>2321014</v>
      </c>
      <c r="E11" s="7">
        <f>ROUND(+'Phys. Thy.'!E6,2)</f>
        <v>29</v>
      </c>
      <c r="F11" s="7">
        <f aca="true" t="shared" si="0" ref="F11:F74">IF(D11=0,"",IF(E11=0,"",ROUND(D11/E11,2)))</f>
        <v>80034.97</v>
      </c>
      <c r="G11" s="2">
        <f>ROUND(+'Phys. Thy.'!G106,0)</f>
        <v>2205381</v>
      </c>
      <c r="H11" s="7">
        <f>ROUND(+'Phys. Thy.'!E106,2)</f>
        <v>28</v>
      </c>
      <c r="I11" s="7">
        <f aca="true" t="shared" si="1" ref="I11:I74">IF(G11=0,"",IF(H11=0,"",ROUND(G11/H11,2)))</f>
        <v>78763.61</v>
      </c>
      <c r="J11" s="7"/>
      <c r="K11" s="8">
        <f aca="true" t="shared" si="2" ref="K11:K74">IF(D11=0,"",IF(E11=0,"",IF(G11=0,"",IF(H11=0,"",ROUND(I11/F11-1,4)))))</f>
        <v>-0.0159</v>
      </c>
    </row>
    <row r="12" spans="2:11" ht="12">
      <c r="B12">
        <f>+'Phys. Thy.'!A7</f>
        <v>8</v>
      </c>
      <c r="C12" t="str">
        <f>+'Phys. Thy.'!B7</f>
        <v>KLICKITAT VALLEY HOSPITAL</v>
      </c>
      <c r="D12" s="2">
        <f>ROUND(+'Phys. Thy.'!G7,0)</f>
        <v>61215</v>
      </c>
      <c r="E12" s="7">
        <f>ROUND(+'Phys. Thy.'!E7,2)</f>
        <v>2.57</v>
      </c>
      <c r="F12" s="7">
        <f t="shared" si="0"/>
        <v>23819.07</v>
      </c>
      <c r="G12" s="2">
        <f>ROUND(+'Phys. Thy.'!G107,0)</f>
        <v>64527</v>
      </c>
      <c r="H12" s="7">
        <f>ROUND(+'Phys. Thy.'!E107,2)</f>
        <v>2.67</v>
      </c>
      <c r="I12" s="7">
        <f t="shared" si="1"/>
        <v>24167.42</v>
      </c>
      <c r="J12" s="7"/>
      <c r="K12" s="8">
        <f t="shared" si="2"/>
        <v>0.0146</v>
      </c>
    </row>
    <row r="13" spans="2:11" ht="12">
      <c r="B13">
        <f>+'Phys. Thy.'!A8</f>
        <v>10</v>
      </c>
      <c r="C13" t="str">
        <f>+'Phys. Thy.'!B8</f>
        <v>VIRGINIA MASON MEDICAL CENTER</v>
      </c>
      <c r="D13" s="2">
        <f>ROUND(+'Phys. Thy.'!G8,0)</f>
        <v>6793132</v>
      </c>
      <c r="E13" s="7">
        <f>ROUND(+'Phys. Thy.'!E8,2)</f>
        <v>77.67</v>
      </c>
      <c r="F13" s="7">
        <f t="shared" si="0"/>
        <v>87461.47</v>
      </c>
      <c r="G13" s="2">
        <f>ROUND(+'Phys. Thy.'!G108,0)</f>
        <v>6997715</v>
      </c>
      <c r="H13" s="7">
        <f>ROUND(+'Phys. Thy.'!E108,2)</f>
        <v>81.8</v>
      </c>
      <c r="I13" s="7">
        <f t="shared" si="1"/>
        <v>85546.64</v>
      </c>
      <c r="J13" s="7"/>
      <c r="K13" s="8">
        <f t="shared" si="2"/>
        <v>-0.0219</v>
      </c>
    </row>
    <row r="14" spans="2:11" ht="12">
      <c r="B14">
        <f>+'Phys. Thy.'!A9</f>
        <v>14</v>
      </c>
      <c r="C14" t="str">
        <f>+'Phys. Thy.'!B9</f>
        <v>SEATTLE CHILDRENS HOSPITAL</v>
      </c>
      <c r="D14" s="2">
        <f>ROUND(+'Phys. Thy.'!G9,0)</f>
        <v>1289715</v>
      </c>
      <c r="E14" s="7">
        <f>ROUND(+'Phys. Thy.'!E9,2)</f>
        <v>20.77</v>
      </c>
      <c r="F14" s="7">
        <f t="shared" si="0"/>
        <v>62095.09</v>
      </c>
      <c r="G14" s="2">
        <f>ROUND(+'Phys. Thy.'!G109,0)</f>
        <v>1528059</v>
      </c>
      <c r="H14" s="7">
        <f>ROUND(+'Phys. Thy.'!E109,2)</f>
        <v>23.97</v>
      </c>
      <c r="I14" s="7">
        <f t="shared" si="1"/>
        <v>63748.81</v>
      </c>
      <c r="J14" s="7"/>
      <c r="K14" s="8">
        <f t="shared" si="2"/>
        <v>0.0266</v>
      </c>
    </row>
    <row r="15" spans="2:11" ht="12">
      <c r="B15">
        <f>+'Phys. Thy.'!A10</f>
        <v>20</v>
      </c>
      <c r="C15" t="str">
        <f>+'Phys. Thy.'!B10</f>
        <v>GROUP HEALTH CENTRAL</v>
      </c>
      <c r="D15" s="2">
        <f>ROUND(+'Phys. Thy.'!G10,0)</f>
        <v>1205595</v>
      </c>
      <c r="E15" s="7">
        <f>ROUND(+'Phys. Thy.'!E10,2)</f>
        <v>15.13</v>
      </c>
      <c r="F15" s="7">
        <f t="shared" si="0"/>
        <v>79682.42</v>
      </c>
      <c r="G15" s="2">
        <f>ROUND(+'Phys. Thy.'!G110,0)</f>
        <v>0</v>
      </c>
      <c r="H15" s="7">
        <f>ROUND(+'Phys. Thy.'!E110,2)</f>
        <v>0</v>
      </c>
      <c r="I15" s="7">
        <f t="shared" si="1"/>
      </c>
      <c r="J15" s="7"/>
      <c r="K15" s="8">
        <f t="shared" si="2"/>
      </c>
    </row>
    <row r="16" spans="2:11" ht="12">
      <c r="B16">
        <f>+'Phys. Thy.'!A11</f>
        <v>21</v>
      </c>
      <c r="C16" t="str">
        <f>+'Phys. Thy.'!B11</f>
        <v>NEWPORT COMMUNITY HOSPITAL</v>
      </c>
      <c r="D16" s="2">
        <f>ROUND(+'Phys. Thy.'!G11,0)</f>
        <v>440458</v>
      </c>
      <c r="E16" s="7">
        <f>ROUND(+'Phys. Thy.'!E11,2)</f>
        <v>8</v>
      </c>
      <c r="F16" s="7">
        <f t="shared" si="0"/>
        <v>55057.25</v>
      </c>
      <c r="G16" s="2">
        <f>ROUND(+'Phys. Thy.'!G111,0)</f>
        <v>418834</v>
      </c>
      <c r="H16" s="7">
        <f>ROUND(+'Phys. Thy.'!E111,2)</f>
        <v>7.9</v>
      </c>
      <c r="I16" s="7">
        <f t="shared" si="1"/>
        <v>53016.96</v>
      </c>
      <c r="J16" s="7"/>
      <c r="K16" s="8">
        <f t="shared" si="2"/>
        <v>-0.0371</v>
      </c>
    </row>
    <row r="17" spans="2:11" ht="12">
      <c r="B17">
        <f>+'Phys. Thy.'!A12</f>
        <v>22</v>
      </c>
      <c r="C17" t="str">
        <f>+'Phys. Thy.'!B12</f>
        <v>LOURDES MEDICAL CENTER</v>
      </c>
      <c r="D17" s="2">
        <f>ROUND(+'Phys. Thy.'!G12,0)</f>
        <v>635086</v>
      </c>
      <c r="E17" s="7">
        <f>ROUND(+'Phys. Thy.'!E12,2)</f>
        <v>11.21</v>
      </c>
      <c r="F17" s="7">
        <f t="shared" si="0"/>
        <v>56653.52</v>
      </c>
      <c r="G17" s="2">
        <f>ROUND(+'Phys. Thy.'!G112,0)</f>
        <v>777435</v>
      </c>
      <c r="H17" s="7">
        <f>ROUND(+'Phys. Thy.'!E112,2)</f>
        <v>11.69</v>
      </c>
      <c r="I17" s="7">
        <f t="shared" si="1"/>
        <v>66504.28</v>
      </c>
      <c r="J17" s="7"/>
      <c r="K17" s="8">
        <f t="shared" si="2"/>
        <v>0.1739</v>
      </c>
    </row>
    <row r="18" spans="2:11" ht="12">
      <c r="B18">
        <f>+'Phys. Thy.'!A13</f>
        <v>23</v>
      </c>
      <c r="C18" t="str">
        <f>+'Phys. Thy.'!B13</f>
        <v>OKANOGAN-DOUGLAS DISTRICT HOSPITAL</v>
      </c>
      <c r="D18" s="2">
        <f>ROUND(+'Phys. Thy.'!G13,0)</f>
        <v>204577</v>
      </c>
      <c r="E18" s="7">
        <f>ROUND(+'Phys. Thy.'!E13,2)</f>
        <v>3.16</v>
      </c>
      <c r="F18" s="7">
        <f t="shared" si="0"/>
        <v>64739.56</v>
      </c>
      <c r="G18" s="2">
        <f>ROUND(+'Phys. Thy.'!G113,0)</f>
        <v>212904</v>
      </c>
      <c r="H18" s="7">
        <f>ROUND(+'Phys. Thy.'!E113,2)</f>
        <v>3.23</v>
      </c>
      <c r="I18" s="7">
        <f t="shared" si="1"/>
        <v>65914.55</v>
      </c>
      <c r="J18" s="7"/>
      <c r="K18" s="8">
        <f t="shared" si="2"/>
        <v>0.0181</v>
      </c>
    </row>
    <row r="19" spans="2:11" ht="12">
      <c r="B19">
        <f>+'Phys. Thy.'!A14</f>
        <v>26</v>
      </c>
      <c r="C19" t="str">
        <f>+'Phys. Thy.'!B14</f>
        <v>PEACEHEALTH SAINT JOHN MEDICAL CENTER</v>
      </c>
      <c r="D19" s="2">
        <f>ROUND(+'Phys. Thy.'!G14,0)</f>
        <v>1271273</v>
      </c>
      <c r="E19" s="7">
        <f>ROUND(+'Phys. Thy.'!E14,2)</f>
        <v>23.98</v>
      </c>
      <c r="F19" s="7">
        <f t="shared" si="0"/>
        <v>53013.89</v>
      </c>
      <c r="G19" s="2">
        <f>ROUND(+'Phys. Thy.'!G114,0)</f>
        <v>1221890</v>
      </c>
      <c r="H19" s="7">
        <f>ROUND(+'Phys. Thy.'!E114,2)</f>
        <v>24.62</v>
      </c>
      <c r="I19" s="7">
        <f t="shared" si="1"/>
        <v>49629.98</v>
      </c>
      <c r="J19" s="7"/>
      <c r="K19" s="8">
        <f t="shared" si="2"/>
        <v>-0.0638</v>
      </c>
    </row>
    <row r="20" spans="2:11" ht="12">
      <c r="B20">
        <f>+'Phys. Thy.'!A15</f>
        <v>29</v>
      </c>
      <c r="C20" t="str">
        <f>+'Phys. Thy.'!B15</f>
        <v>HARBORVIEW MEDICAL CENTER</v>
      </c>
      <c r="D20" s="2">
        <f>ROUND(+'Phys. Thy.'!G15,0)</f>
        <v>4154555</v>
      </c>
      <c r="E20" s="7">
        <f>ROUND(+'Phys. Thy.'!E15,2)</f>
        <v>57.58</v>
      </c>
      <c r="F20" s="7">
        <f t="shared" si="0"/>
        <v>72152.74</v>
      </c>
      <c r="G20" s="2">
        <f>ROUND(+'Phys. Thy.'!G115,0)</f>
        <v>4667218</v>
      </c>
      <c r="H20" s="7">
        <f>ROUND(+'Phys. Thy.'!E115,2)</f>
        <v>62</v>
      </c>
      <c r="I20" s="7">
        <f t="shared" si="1"/>
        <v>75277.71</v>
      </c>
      <c r="J20" s="7"/>
      <c r="K20" s="8">
        <f t="shared" si="2"/>
        <v>0.0433</v>
      </c>
    </row>
    <row r="21" spans="2:11" ht="12">
      <c r="B21">
        <f>+'Phys. Thy.'!A16</f>
        <v>32</v>
      </c>
      <c r="C21" t="str">
        <f>+'Phys. Thy.'!B16</f>
        <v>SAINT JOSEPH MEDICAL CENTER</v>
      </c>
      <c r="D21" s="2">
        <f>ROUND(+'Phys. Thy.'!G16,0)</f>
        <v>3109924</v>
      </c>
      <c r="E21" s="7">
        <f>ROUND(+'Phys. Thy.'!E16,2)</f>
        <v>37</v>
      </c>
      <c r="F21" s="7">
        <f t="shared" si="0"/>
        <v>84052</v>
      </c>
      <c r="G21" s="2">
        <f>ROUND(+'Phys. Thy.'!G116,0)</f>
        <v>2723257</v>
      </c>
      <c r="H21" s="7">
        <f>ROUND(+'Phys. Thy.'!E116,2)</f>
        <v>38</v>
      </c>
      <c r="I21" s="7">
        <f t="shared" si="1"/>
        <v>71664.66</v>
      </c>
      <c r="J21" s="7"/>
      <c r="K21" s="8">
        <f t="shared" si="2"/>
        <v>-0.1474</v>
      </c>
    </row>
    <row r="22" spans="2:11" ht="12">
      <c r="B22">
        <f>+'Phys. Thy.'!A17</f>
        <v>35</v>
      </c>
      <c r="C22" t="str">
        <f>+'Phys. Thy.'!B17</f>
        <v>ENUMCLAW REGIONAL HOSPITAL</v>
      </c>
      <c r="D22" s="2">
        <f>ROUND(+'Phys. Thy.'!G17,0)</f>
        <v>66914</v>
      </c>
      <c r="E22" s="7">
        <f>ROUND(+'Phys. Thy.'!E17,2)</f>
        <v>0.36</v>
      </c>
      <c r="F22" s="7">
        <f t="shared" si="0"/>
        <v>185872.22</v>
      </c>
      <c r="G22" s="2">
        <f>ROUND(+'Phys. Thy.'!G117,0)</f>
        <v>90188</v>
      </c>
      <c r="H22" s="7">
        <f>ROUND(+'Phys. Thy.'!E117,2)</f>
        <v>0.56</v>
      </c>
      <c r="I22" s="7">
        <f t="shared" si="1"/>
        <v>161050</v>
      </c>
      <c r="J22" s="7"/>
      <c r="K22" s="8">
        <f t="shared" si="2"/>
        <v>-0.1335</v>
      </c>
    </row>
    <row r="23" spans="2:11" ht="12">
      <c r="B23">
        <f>+'Phys. Thy.'!A18</f>
        <v>37</v>
      </c>
      <c r="C23" t="str">
        <f>+'Phys. Thy.'!B18</f>
        <v>DEACONESS MEDICAL CENTER</v>
      </c>
      <c r="D23" s="2">
        <f>ROUND(+'Phys. Thy.'!G18,0)</f>
        <v>0</v>
      </c>
      <c r="E23" s="7">
        <f>ROUND(+'Phys. Thy.'!E18,2)</f>
        <v>0</v>
      </c>
      <c r="F23" s="7">
        <f t="shared" si="0"/>
      </c>
      <c r="G23" s="2">
        <f>ROUND(+'Phys. Thy.'!G118,0)</f>
        <v>0</v>
      </c>
      <c r="H23" s="7">
        <f>ROUND(+'Phys. Thy.'!E118,2)</f>
        <v>13.17</v>
      </c>
      <c r="I23" s="7">
        <f t="shared" si="1"/>
      </c>
      <c r="J23" s="7"/>
      <c r="K23" s="8">
        <f t="shared" si="2"/>
      </c>
    </row>
    <row r="24" spans="2:11" ht="12">
      <c r="B24">
        <f>+'Phys. Thy.'!A19</f>
        <v>38</v>
      </c>
      <c r="C24" t="str">
        <f>+'Phys. Thy.'!B19</f>
        <v>OLYMPIC MEDICAL CENTER</v>
      </c>
      <c r="D24" s="2">
        <f>ROUND(+'Phys. Thy.'!G19,0)</f>
        <v>2025489</v>
      </c>
      <c r="E24" s="7">
        <f>ROUND(+'Phys. Thy.'!E19,2)</f>
        <v>32.7</v>
      </c>
      <c r="F24" s="7">
        <f t="shared" si="0"/>
        <v>61941.56</v>
      </c>
      <c r="G24" s="2">
        <f>ROUND(+'Phys. Thy.'!G119,0)</f>
        <v>2573562</v>
      </c>
      <c r="H24" s="7">
        <f>ROUND(+'Phys. Thy.'!E119,2)</f>
        <v>40.5</v>
      </c>
      <c r="I24" s="7">
        <f t="shared" si="1"/>
        <v>63544.74</v>
      </c>
      <c r="J24" s="7"/>
      <c r="K24" s="8">
        <f t="shared" si="2"/>
        <v>0.0259</v>
      </c>
    </row>
    <row r="25" spans="2:11" ht="12">
      <c r="B25">
        <f>+'Phys. Thy.'!A20</f>
        <v>39</v>
      </c>
      <c r="C25" t="str">
        <f>+'Phys. Thy.'!B20</f>
        <v>KENNEWICK GENERAL HOSPITAL</v>
      </c>
      <c r="D25" s="2">
        <f>ROUND(+'Phys. Thy.'!G20,0)</f>
        <v>441259</v>
      </c>
      <c r="E25" s="7">
        <f>ROUND(+'Phys. Thy.'!E20,2)</f>
        <v>8.9</v>
      </c>
      <c r="F25" s="7">
        <f t="shared" si="0"/>
        <v>49579.66</v>
      </c>
      <c r="G25" s="2">
        <f>ROUND(+'Phys. Thy.'!G120,0)</f>
        <v>480778</v>
      </c>
      <c r="H25" s="7">
        <f>ROUND(+'Phys. Thy.'!E120,2)</f>
        <v>10.1</v>
      </c>
      <c r="I25" s="7">
        <f t="shared" si="1"/>
        <v>47601.78</v>
      </c>
      <c r="J25" s="7"/>
      <c r="K25" s="8">
        <f t="shared" si="2"/>
        <v>-0.0399</v>
      </c>
    </row>
    <row r="26" spans="2:11" ht="12">
      <c r="B26">
        <f>+'Phys. Thy.'!A21</f>
        <v>43</v>
      </c>
      <c r="C26" t="str">
        <f>+'Phys. Thy.'!B21</f>
        <v>WALLA WALLA GENERAL HOSPITAL</v>
      </c>
      <c r="D26" s="2">
        <f>ROUND(+'Phys. Thy.'!G21,0)</f>
        <v>343545</v>
      </c>
      <c r="E26" s="7">
        <f>ROUND(+'Phys. Thy.'!E21,2)</f>
        <v>5.33</v>
      </c>
      <c r="F26" s="7">
        <f t="shared" si="0"/>
        <v>64454.97</v>
      </c>
      <c r="G26" s="2">
        <f>ROUND(+'Phys. Thy.'!G121,0)</f>
        <v>289617</v>
      </c>
      <c r="H26" s="7">
        <f>ROUND(+'Phys. Thy.'!E121,2)</f>
        <v>4.13</v>
      </c>
      <c r="I26" s="7">
        <f t="shared" si="1"/>
        <v>70125.18</v>
      </c>
      <c r="J26" s="7"/>
      <c r="K26" s="8">
        <f t="shared" si="2"/>
        <v>0.088</v>
      </c>
    </row>
    <row r="27" spans="2:11" ht="12">
      <c r="B27">
        <f>+'Phys. Thy.'!A22</f>
        <v>45</v>
      </c>
      <c r="C27" t="str">
        <f>+'Phys. Thy.'!B22</f>
        <v>COLUMBIA BASIN HOSPITAL</v>
      </c>
      <c r="D27" s="2">
        <f>ROUND(+'Phys. Thy.'!G22,0)</f>
        <v>0</v>
      </c>
      <c r="E27" s="7">
        <f>ROUND(+'Phys. Thy.'!E22,2)</f>
        <v>0</v>
      </c>
      <c r="F27" s="7">
        <f t="shared" si="0"/>
      </c>
      <c r="G27" s="2">
        <f>ROUND(+'Phys. Thy.'!G122,0)</f>
        <v>0</v>
      </c>
      <c r="H27" s="7">
        <f>ROUND(+'Phys. Thy.'!E122,2)</f>
        <v>0</v>
      </c>
      <c r="I27" s="7">
        <f t="shared" si="1"/>
      </c>
      <c r="J27" s="7"/>
      <c r="K27" s="8">
        <f t="shared" si="2"/>
      </c>
    </row>
    <row r="28" spans="2:11" ht="12">
      <c r="B28">
        <f>+'Phys. Thy.'!A23</f>
        <v>46</v>
      </c>
      <c r="C28" t="str">
        <f>+'Phys. Thy.'!B23</f>
        <v>PROSSER MEMORIAL HOSPITAL</v>
      </c>
      <c r="D28" s="2">
        <f>ROUND(+'Phys. Thy.'!G23,0)</f>
        <v>0</v>
      </c>
      <c r="E28" s="7">
        <f>ROUND(+'Phys. Thy.'!E23,2)</f>
        <v>0</v>
      </c>
      <c r="F28" s="7">
        <f t="shared" si="0"/>
      </c>
      <c r="G28" s="2">
        <f>ROUND(+'Phys. Thy.'!G123,0)</f>
        <v>0</v>
      </c>
      <c r="H28" s="7">
        <f>ROUND(+'Phys. Thy.'!E123,2)</f>
        <v>0</v>
      </c>
      <c r="I28" s="7">
        <f t="shared" si="1"/>
      </c>
      <c r="J28" s="7"/>
      <c r="K28" s="8">
        <f t="shared" si="2"/>
      </c>
    </row>
    <row r="29" spans="2:11" ht="12">
      <c r="B29">
        <f>+'Phys. Thy.'!A24</f>
        <v>50</v>
      </c>
      <c r="C29" t="str">
        <f>+'Phys. Thy.'!B24</f>
        <v>PROVIDENCE SAINT MARY MEDICAL CENTER</v>
      </c>
      <c r="D29" s="2">
        <f>ROUND(+'Phys. Thy.'!G24,0)</f>
        <v>2535039</v>
      </c>
      <c r="E29" s="7">
        <f>ROUND(+'Phys. Thy.'!E24,2)</f>
        <v>18.98</v>
      </c>
      <c r="F29" s="7">
        <f t="shared" si="0"/>
        <v>133563.7</v>
      </c>
      <c r="G29" s="2">
        <f>ROUND(+'Phys. Thy.'!G124,0)</f>
        <v>2361534</v>
      </c>
      <c r="H29" s="7">
        <f>ROUND(+'Phys. Thy.'!E124,2)</f>
        <v>33.55</v>
      </c>
      <c r="I29" s="7">
        <f t="shared" si="1"/>
        <v>70388.49</v>
      </c>
      <c r="J29" s="7"/>
      <c r="K29" s="8">
        <f t="shared" si="2"/>
        <v>-0.473</v>
      </c>
    </row>
    <row r="30" spans="2:11" ht="12">
      <c r="B30">
        <f>+'Phys. Thy.'!A25</f>
        <v>54</v>
      </c>
      <c r="C30" t="str">
        <f>+'Phys. Thy.'!B25</f>
        <v>FORKS COMMUNITY HOSPITAL</v>
      </c>
      <c r="D30" s="2">
        <f>ROUND(+'Phys. Thy.'!G25,0)</f>
        <v>246470</v>
      </c>
      <c r="E30" s="7">
        <f>ROUND(+'Phys. Thy.'!E25,2)</f>
        <v>5</v>
      </c>
      <c r="F30" s="7">
        <f t="shared" si="0"/>
        <v>49294</v>
      </c>
      <c r="G30" s="2">
        <f>ROUND(+'Phys. Thy.'!G125,0)</f>
        <v>279578</v>
      </c>
      <c r="H30" s="7">
        <f>ROUND(+'Phys. Thy.'!E125,2)</f>
        <v>5.27</v>
      </c>
      <c r="I30" s="7">
        <f t="shared" si="1"/>
        <v>53050.85</v>
      </c>
      <c r="J30" s="7"/>
      <c r="K30" s="8">
        <f t="shared" si="2"/>
        <v>0.0762</v>
      </c>
    </row>
    <row r="31" spans="2:11" ht="12">
      <c r="B31">
        <f>+'Phys. Thy.'!A26</f>
        <v>56</v>
      </c>
      <c r="C31" t="str">
        <f>+'Phys. Thy.'!B26</f>
        <v>WILLAPA HARBOR HOSPITAL</v>
      </c>
      <c r="D31" s="2">
        <f>ROUND(+'Phys. Thy.'!G26,0)</f>
        <v>0</v>
      </c>
      <c r="E31" s="7">
        <f>ROUND(+'Phys. Thy.'!E26,2)</f>
        <v>0</v>
      </c>
      <c r="F31" s="7">
        <f t="shared" si="0"/>
      </c>
      <c r="G31" s="2">
        <f>ROUND(+'Phys. Thy.'!G126,0)</f>
        <v>0</v>
      </c>
      <c r="H31" s="7">
        <f>ROUND(+'Phys. Thy.'!E126,2)</f>
        <v>0</v>
      </c>
      <c r="I31" s="7">
        <f t="shared" si="1"/>
      </c>
      <c r="J31" s="7"/>
      <c r="K31" s="8">
        <f t="shared" si="2"/>
      </c>
    </row>
    <row r="32" spans="2:11" ht="12">
      <c r="B32">
        <f>+'Phys. Thy.'!A27</f>
        <v>58</v>
      </c>
      <c r="C32" t="str">
        <f>+'Phys. Thy.'!B27</f>
        <v>YAKIMA VALLEY MEMORIAL HOSPITAL</v>
      </c>
      <c r="D32" s="2">
        <f>ROUND(+'Phys. Thy.'!G27,0)</f>
        <v>2002643</v>
      </c>
      <c r="E32" s="7">
        <f>ROUND(+'Phys. Thy.'!E27,2)</f>
        <v>37.22</v>
      </c>
      <c r="F32" s="7">
        <f t="shared" si="0"/>
        <v>53805.56</v>
      </c>
      <c r="G32" s="2">
        <f>ROUND(+'Phys. Thy.'!G127,0)</f>
        <v>2215817</v>
      </c>
      <c r="H32" s="7">
        <f>ROUND(+'Phys. Thy.'!E127,2)</f>
        <v>38.07</v>
      </c>
      <c r="I32" s="7">
        <f t="shared" si="1"/>
        <v>58203.76</v>
      </c>
      <c r="J32" s="7"/>
      <c r="K32" s="8">
        <f t="shared" si="2"/>
        <v>0.0817</v>
      </c>
    </row>
    <row r="33" spans="2:11" ht="12">
      <c r="B33">
        <f>+'Phys. Thy.'!A28</f>
        <v>63</v>
      </c>
      <c r="C33" t="str">
        <f>+'Phys. Thy.'!B28</f>
        <v>GRAYS HARBOR COMMUNITY HOSPITAL</v>
      </c>
      <c r="D33" s="2">
        <f>ROUND(+'Phys. Thy.'!G28,0)</f>
        <v>0</v>
      </c>
      <c r="E33" s="7">
        <f>ROUND(+'Phys. Thy.'!E28,2)</f>
        <v>0</v>
      </c>
      <c r="F33" s="7">
        <f t="shared" si="0"/>
      </c>
      <c r="G33" s="2">
        <f>ROUND(+'Phys. Thy.'!G128,0)</f>
        <v>0</v>
      </c>
      <c r="H33" s="7">
        <f>ROUND(+'Phys. Thy.'!E128,2)</f>
        <v>0</v>
      </c>
      <c r="I33" s="7">
        <f t="shared" si="1"/>
      </c>
      <c r="J33" s="7"/>
      <c r="K33" s="8">
        <f t="shared" si="2"/>
      </c>
    </row>
    <row r="34" spans="2:11" ht="12">
      <c r="B34">
        <f>+'Phys. Thy.'!A29</f>
        <v>78</v>
      </c>
      <c r="C34" t="str">
        <f>+'Phys. Thy.'!B29</f>
        <v>SAMARITAN HOSPITAL</v>
      </c>
      <c r="D34" s="2">
        <f>ROUND(+'Phys. Thy.'!G29,0)</f>
        <v>91334</v>
      </c>
      <c r="E34" s="7">
        <f>ROUND(+'Phys. Thy.'!E29,2)</f>
        <v>0.87</v>
      </c>
      <c r="F34" s="7">
        <f t="shared" si="0"/>
        <v>104981.61</v>
      </c>
      <c r="G34" s="2">
        <f>ROUND(+'Phys. Thy.'!G129,0)</f>
        <v>138744</v>
      </c>
      <c r="H34" s="7">
        <f>ROUND(+'Phys. Thy.'!E129,2)</f>
        <v>1.37</v>
      </c>
      <c r="I34" s="7">
        <f t="shared" si="1"/>
        <v>101272.99</v>
      </c>
      <c r="J34" s="7"/>
      <c r="K34" s="8">
        <f t="shared" si="2"/>
        <v>-0.0353</v>
      </c>
    </row>
    <row r="35" spans="2:11" ht="12">
      <c r="B35">
        <f>+'Phys. Thy.'!A30</f>
        <v>79</v>
      </c>
      <c r="C35" t="str">
        <f>+'Phys. Thy.'!B30</f>
        <v>OCEAN BEACH HOSPITAL</v>
      </c>
      <c r="D35" s="2">
        <f>ROUND(+'Phys. Thy.'!G30,0)</f>
        <v>746</v>
      </c>
      <c r="E35" s="7">
        <f>ROUND(+'Phys. Thy.'!E30,2)</f>
        <v>0.02</v>
      </c>
      <c r="F35" s="7">
        <f t="shared" si="0"/>
        <v>37300</v>
      </c>
      <c r="G35" s="2">
        <f>ROUND(+'Phys. Thy.'!G130,0)</f>
        <v>0</v>
      </c>
      <c r="H35" s="7">
        <f>ROUND(+'Phys. Thy.'!E130,2)</f>
        <v>0</v>
      </c>
      <c r="I35" s="7">
        <f t="shared" si="1"/>
      </c>
      <c r="J35" s="7"/>
      <c r="K35" s="8">
        <f t="shared" si="2"/>
      </c>
    </row>
    <row r="36" spans="2:11" ht="12">
      <c r="B36">
        <f>+'Phys. Thy.'!A31</f>
        <v>80</v>
      </c>
      <c r="C36" t="str">
        <f>+'Phys. Thy.'!B31</f>
        <v>ODESSA MEMORIAL HOSPITAL</v>
      </c>
      <c r="D36" s="2">
        <f>ROUND(+'Phys. Thy.'!G31,0)</f>
        <v>121651</v>
      </c>
      <c r="E36" s="7">
        <f>ROUND(+'Phys. Thy.'!E31,2)</f>
        <v>2.08</v>
      </c>
      <c r="F36" s="7">
        <f t="shared" si="0"/>
        <v>58486.06</v>
      </c>
      <c r="G36" s="2">
        <f>ROUND(+'Phys. Thy.'!G131,0)</f>
        <v>125550</v>
      </c>
      <c r="H36" s="7">
        <f>ROUND(+'Phys. Thy.'!E131,2)</f>
        <v>2.13</v>
      </c>
      <c r="I36" s="7">
        <f t="shared" si="1"/>
        <v>58943.66</v>
      </c>
      <c r="J36" s="7"/>
      <c r="K36" s="8">
        <f t="shared" si="2"/>
        <v>0.0078</v>
      </c>
    </row>
    <row r="37" spans="2:11" ht="12">
      <c r="B37">
        <f>+'Phys. Thy.'!A32</f>
        <v>81</v>
      </c>
      <c r="C37" t="str">
        <f>+'Phys. Thy.'!B32</f>
        <v>GOOD SAMARITAN HOSPITAL</v>
      </c>
      <c r="D37" s="2">
        <f>ROUND(+'Phys. Thy.'!G32,0)</f>
        <v>2434283</v>
      </c>
      <c r="E37" s="7">
        <f>ROUND(+'Phys. Thy.'!E32,2)</f>
        <v>34.1</v>
      </c>
      <c r="F37" s="7">
        <f t="shared" si="0"/>
        <v>71386.6</v>
      </c>
      <c r="G37" s="2">
        <f>ROUND(+'Phys. Thy.'!G132,0)</f>
        <v>1775983</v>
      </c>
      <c r="H37" s="7">
        <f>ROUND(+'Phys. Thy.'!E132,2)</f>
        <v>23.36</v>
      </c>
      <c r="I37" s="7">
        <f t="shared" si="1"/>
        <v>76026.67</v>
      </c>
      <c r="J37" s="7"/>
      <c r="K37" s="8">
        <f t="shared" si="2"/>
        <v>0.065</v>
      </c>
    </row>
    <row r="38" spans="2:11" ht="12">
      <c r="B38">
        <f>+'Phys. Thy.'!A33</f>
        <v>82</v>
      </c>
      <c r="C38" t="str">
        <f>+'Phys. Thy.'!B33</f>
        <v>GARFIELD COUNTY MEMORIAL HOSPITAL</v>
      </c>
      <c r="D38" s="2">
        <f>ROUND(+'Phys. Thy.'!G33,0)</f>
        <v>100469</v>
      </c>
      <c r="E38" s="7">
        <f>ROUND(+'Phys. Thy.'!E33,2)</f>
        <v>1.58</v>
      </c>
      <c r="F38" s="7">
        <f t="shared" si="0"/>
        <v>63587.97</v>
      </c>
      <c r="G38" s="2">
        <f>ROUND(+'Phys. Thy.'!G133,0)</f>
        <v>115291</v>
      </c>
      <c r="H38" s="7">
        <f>ROUND(+'Phys. Thy.'!E133,2)</f>
        <v>1.98</v>
      </c>
      <c r="I38" s="7">
        <f t="shared" si="1"/>
        <v>58227.78</v>
      </c>
      <c r="J38" s="7"/>
      <c r="K38" s="8">
        <f t="shared" si="2"/>
        <v>-0.0843</v>
      </c>
    </row>
    <row r="39" spans="2:11" ht="12">
      <c r="B39">
        <f>+'Phys. Thy.'!A34</f>
        <v>84</v>
      </c>
      <c r="C39" t="str">
        <f>+'Phys. Thy.'!B34</f>
        <v>PROVIDENCE REGIONAL MEDICAL CENTER EVERETT</v>
      </c>
      <c r="D39" s="2">
        <f>ROUND(+'Phys. Thy.'!G34,0)</f>
        <v>1868430</v>
      </c>
      <c r="E39" s="7">
        <f>ROUND(+'Phys. Thy.'!E34,2)</f>
        <v>23.98</v>
      </c>
      <c r="F39" s="7">
        <f t="shared" si="0"/>
        <v>77916.18</v>
      </c>
      <c r="G39" s="2">
        <f>ROUND(+'Phys. Thy.'!G134,0)</f>
        <v>1685816</v>
      </c>
      <c r="H39" s="7">
        <f>ROUND(+'Phys. Thy.'!E134,2)</f>
        <v>21.67</v>
      </c>
      <c r="I39" s="7">
        <f t="shared" si="1"/>
        <v>77794.92</v>
      </c>
      <c r="J39" s="7"/>
      <c r="K39" s="8">
        <f t="shared" si="2"/>
        <v>-0.0016</v>
      </c>
    </row>
    <row r="40" spans="2:11" ht="12">
      <c r="B40">
        <f>+'Phys. Thy.'!A35</f>
        <v>85</v>
      </c>
      <c r="C40" t="str">
        <f>+'Phys. Thy.'!B35</f>
        <v>JEFFERSON HEALTHCARE HOSPITAL</v>
      </c>
      <c r="D40" s="2">
        <f>ROUND(+'Phys. Thy.'!G35,0)</f>
        <v>481170</v>
      </c>
      <c r="E40" s="7">
        <f>ROUND(+'Phys. Thy.'!E35,2)</f>
        <v>7.34</v>
      </c>
      <c r="F40" s="7">
        <f t="shared" si="0"/>
        <v>65554.5</v>
      </c>
      <c r="G40" s="2">
        <f>ROUND(+'Phys. Thy.'!G135,0)</f>
        <v>577907</v>
      </c>
      <c r="H40" s="7">
        <f>ROUND(+'Phys. Thy.'!E135,2)</f>
        <v>8.07</v>
      </c>
      <c r="I40" s="7">
        <f t="shared" si="1"/>
        <v>71611.77</v>
      </c>
      <c r="J40" s="7"/>
      <c r="K40" s="8">
        <f t="shared" si="2"/>
        <v>0.0924</v>
      </c>
    </row>
    <row r="41" spans="2:11" ht="12">
      <c r="B41">
        <f>+'Phys. Thy.'!A36</f>
        <v>96</v>
      </c>
      <c r="C41" t="str">
        <f>+'Phys. Thy.'!B36</f>
        <v>SKYLINE HOSPITAL</v>
      </c>
      <c r="D41" s="2">
        <f>ROUND(+'Phys. Thy.'!G36,0)</f>
        <v>372043</v>
      </c>
      <c r="E41" s="7">
        <f>ROUND(+'Phys. Thy.'!E36,2)</f>
        <v>6.77</v>
      </c>
      <c r="F41" s="7">
        <f t="shared" si="0"/>
        <v>54954.65</v>
      </c>
      <c r="G41" s="2">
        <f>ROUND(+'Phys. Thy.'!G136,0)</f>
        <v>413846</v>
      </c>
      <c r="H41" s="7">
        <f>ROUND(+'Phys. Thy.'!E136,2)</f>
        <v>7.08</v>
      </c>
      <c r="I41" s="7">
        <f t="shared" si="1"/>
        <v>58452.82</v>
      </c>
      <c r="J41" s="7"/>
      <c r="K41" s="8">
        <f t="shared" si="2"/>
        <v>0.0637</v>
      </c>
    </row>
    <row r="42" spans="2:11" ht="12">
      <c r="B42">
        <f>+'Phys. Thy.'!A37</f>
        <v>102</v>
      </c>
      <c r="C42" t="str">
        <f>+'Phys. Thy.'!B37</f>
        <v>YAKIMA REGIONAL MEDICAL AND CARDIAC CENTER</v>
      </c>
      <c r="D42" s="2">
        <f>ROUND(+'Phys. Thy.'!G37,0)</f>
        <v>1231392</v>
      </c>
      <c r="E42" s="7">
        <f>ROUND(+'Phys. Thy.'!E37,2)</f>
        <v>18.91</v>
      </c>
      <c r="F42" s="7">
        <f t="shared" si="0"/>
        <v>65118.56</v>
      </c>
      <c r="G42" s="2">
        <f>ROUND(+'Phys. Thy.'!G137,0)</f>
        <v>1476986</v>
      </c>
      <c r="H42" s="7">
        <f>ROUND(+'Phys. Thy.'!E137,2)</f>
        <v>21.71</v>
      </c>
      <c r="I42" s="7">
        <f t="shared" si="1"/>
        <v>68032.52</v>
      </c>
      <c r="J42" s="7"/>
      <c r="K42" s="8">
        <f t="shared" si="2"/>
        <v>0.0447</v>
      </c>
    </row>
    <row r="43" spans="2:11" ht="12">
      <c r="B43">
        <f>+'Phys. Thy.'!A38</f>
        <v>104</v>
      </c>
      <c r="C43" t="str">
        <f>+'Phys. Thy.'!B38</f>
        <v>VALLEY GENERAL HOSPITAL</v>
      </c>
      <c r="D43" s="2">
        <f>ROUND(+'Phys. Thy.'!G38,0)</f>
        <v>658975</v>
      </c>
      <c r="E43" s="7">
        <f>ROUND(+'Phys. Thy.'!E38,2)</f>
        <v>10.62</v>
      </c>
      <c r="F43" s="7">
        <f t="shared" si="0"/>
        <v>62050.38</v>
      </c>
      <c r="G43" s="2">
        <f>ROUND(+'Phys. Thy.'!G138,0)</f>
        <v>817831</v>
      </c>
      <c r="H43" s="7">
        <f>ROUND(+'Phys. Thy.'!E138,2)</f>
        <v>9.9</v>
      </c>
      <c r="I43" s="7">
        <f t="shared" si="1"/>
        <v>82609.19</v>
      </c>
      <c r="J43" s="7"/>
      <c r="K43" s="8">
        <f t="shared" si="2"/>
        <v>0.3313</v>
      </c>
    </row>
    <row r="44" spans="2:11" ht="12">
      <c r="B44">
        <f>+'Phys. Thy.'!A39</f>
        <v>106</v>
      </c>
      <c r="C44" t="str">
        <f>+'Phys. Thy.'!B39</f>
        <v>CASCADE VALLEY HOSPITAL</v>
      </c>
      <c r="D44" s="2">
        <f>ROUND(+'Phys. Thy.'!G39,0)</f>
        <v>0</v>
      </c>
      <c r="E44" s="7">
        <f>ROUND(+'Phys. Thy.'!E39,2)</f>
        <v>0</v>
      </c>
      <c r="F44" s="7">
        <f t="shared" si="0"/>
      </c>
      <c r="G44" s="2">
        <f>ROUND(+'Phys. Thy.'!G139,0)</f>
        <v>0</v>
      </c>
      <c r="H44" s="7">
        <f>ROUND(+'Phys. Thy.'!E139,2)</f>
        <v>0</v>
      </c>
      <c r="I44" s="7">
        <f t="shared" si="1"/>
      </c>
      <c r="J44" s="7"/>
      <c r="K44" s="8">
        <f t="shared" si="2"/>
      </c>
    </row>
    <row r="45" spans="2:11" ht="12">
      <c r="B45">
        <f>+'Phys. Thy.'!A40</f>
        <v>107</v>
      </c>
      <c r="C45" t="str">
        <f>+'Phys. Thy.'!B40</f>
        <v>NORTH VALLEY HOSPITAL</v>
      </c>
      <c r="D45" s="2">
        <f>ROUND(+'Phys. Thy.'!G40,0)</f>
        <v>306439</v>
      </c>
      <c r="E45" s="7">
        <f>ROUND(+'Phys. Thy.'!E40,2)</f>
        <v>5.92</v>
      </c>
      <c r="F45" s="7">
        <f t="shared" si="0"/>
        <v>51763.34</v>
      </c>
      <c r="G45" s="2">
        <f>ROUND(+'Phys. Thy.'!G140,0)</f>
        <v>518962</v>
      </c>
      <c r="H45" s="7">
        <f>ROUND(+'Phys. Thy.'!E140,2)</f>
        <v>6.47</v>
      </c>
      <c r="I45" s="7">
        <f t="shared" si="1"/>
        <v>80210.51</v>
      </c>
      <c r="J45" s="7"/>
      <c r="K45" s="8">
        <f t="shared" si="2"/>
        <v>0.5496</v>
      </c>
    </row>
    <row r="46" spans="2:11" ht="12">
      <c r="B46">
        <f>+'Phys. Thy.'!A41</f>
        <v>108</v>
      </c>
      <c r="C46" t="str">
        <f>+'Phys. Thy.'!B41</f>
        <v>TRI-STATE MEMORIAL HOSPITAL</v>
      </c>
      <c r="D46" s="2">
        <f>ROUND(+'Phys. Thy.'!G41,0)</f>
        <v>0</v>
      </c>
      <c r="E46" s="7">
        <f>ROUND(+'Phys. Thy.'!E41,2)</f>
        <v>0</v>
      </c>
      <c r="F46" s="7">
        <f t="shared" si="0"/>
      </c>
      <c r="G46" s="2">
        <f>ROUND(+'Phys. Thy.'!G141,0)</f>
        <v>0</v>
      </c>
      <c r="H46" s="7">
        <f>ROUND(+'Phys. Thy.'!E141,2)</f>
        <v>0</v>
      </c>
      <c r="I46" s="7">
        <f t="shared" si="1"/>
      </c>
      <c r="J46" s="7"/>
      <c r="K46" s="8">
        <f t="shared" si="2"/>
      </c>
    </row>
    <row r="47" spans="2:11" ht="12">
      <c r="B47">
        <f>+'Phys. Thy.'!A42</f>
        <v>111</v>
      </c>
      <c r="C47" t="str">
        <f>+'Phys. Thy.'!B42</f>
        <v>EAST ADAMS RURAL HOSPITAL</v>
      </c>
      <c r="D47" s="2">
        <f>ROUND(+'Phys. Thy.'!G42,0)</f>
        <v>46303</v>
      </c>
      <c r="E47" s="7">
        <f>ROUND(+'Phys. Thy.'!E42,2)</f>
        <v>0.61</v>
      </c>
      <c r="F47" s="7">
        <f t="shared" si="0"/>
        <v>75906.56</v>
      </c>
      <c r="G47" s="2">
        <f>ROUND(+'Phys. Thy.'!G142,0)</f>
        <v>44189</v>
      </c>
      <c r="H47" s="7">
        <f>ROUND(+'Phys. Thy.'!E142,2)</f>
        <v>0.78</v>
      </c>
      <c r="I47" s="7">
        <f t="shared" si="1"/>
        <v>56652.56</v>
      </c>
      <c r="J47" s="7"/>
      <c r="K47" s="8">
        <f t="shared" si="2"/>
        <v>-0.2537</v>
      </c>
    </row>
    <row r="48" spans="2:11" ht="12">
      <c r="B48">
        <f>+'Phys. Thy.'!A43</f>
        <v>125</v>
      </c>
      <c r="C48" t="str">
        <f>+'Phys. Thy.'!B43</f>
        <v>OTHELLO COMMUNITY HOSPITAL</v>
      </c>
      <c r="D48" s="2">
        <f>ROUND(+'Phys. Thy.'!G43,0)</f>
        <v>269182</v>
      </c>
      <c r="E48" s="7">
        <f>ROUND(+'Phys. Thy.'!E43,2)</f>
        <v>4.07</v>
      </c>
      <c r="F48" s="7">
        <f t="shared" si="0"/>
        <v>66138.08</v>
      </c>
      <c r="G48" s="2">
        <f>ROUND(+'Phys. Thy.'!G143,0)</f>
        <v>279223</v>
      </c>
      <c r="H48" s="7">
        <f>ROUND(+'Phys. Thy.'!E143,2)</f>
        <v>4.08</v>
      </c>
      <c r="I48" s="7">
        <f t="shared" si="1"/>
        <v>68437.01</v>
      </c>
      <c r="J48" s="7"/>
      <c r="K48" s="8">
        <f t="shared" si="2"/>
        <v>0.0348</v>
      </c>
    </row>
    <row r="49" spans="2:11" ht="12">
      <c r="B49">
        <f>+'Phys. Thy.'!A44</f>
        <v>126</v>
      </c>
      <c r="C49" t="str">
        <f>+'Phys. Thy.'!B44</f>
        <v>HIGHLINE MEDICAL CENTER</v>
      </c>
      <c r="D49" s="2">
        <f>ROUND(+'Phys. Thy.'!G44,0)</f>
        <v>37917</v>
      </c>
      <c r="E49" s="7">
        <f>ROUND(+'Phys. Thy.'!E44,2)</f>
        <v>0.89</v>
      </c>
      <c r="F49" s="7">
        <f t="shared" si="0"/>
        <v>42603.37</v>
      </c>
      <c r="G49" s="2">
        <f>ROUND(+'Phys. Thy.'!G144,0)</f>
        <v>10869</v>
      </c>
      <c r="H49" s="7">
        <f>ROUND(+'Phys. Thy.'!E144,2)</f>
        <v>0.23</v>
      </c>
      <c r="I49" s="7">
        <f t="shared" si="1"/>
        <v>47256.52</v>
      </c>
      <c r="J49" s="7"/>
      <c r="K49" s="8">
        <f t="shared" si="2"/>
        <v>0.1092</v>
      </c>
    </row>
    <row r="50" spans="2:11" ht="12">
      <c r="B50">
        <f>+'Phys. Thy.'!A45</f>
        <v>128</v>
      </c>
      <c r="C50" t="str">
        <f>+'Phys. Thy.'!B45</f>
        <v>UNIVERSITY OF WASHINGTON MEDICAL CENTER</v>
      </c>
      <c r="D50" s="2">
        <f>ROUND(+'Phys. Thy.'!G45,0)</f>
        <v>4013530</v>
      </c>
      <c r="E50" s="7">
        <f>ROUND(+'Phys. Thy.'!E45,2)</f>
        <v>56.91</v>
      </c>
      <c r="F50" s="7">
        <f t="shared" si="0"/>
        <v>70524.16</v>
      </c>
      <c r="G50" s="2">
        <f>ROUND(+'Phys. Thy.'!G145,0)</f>
        <v>4267516</v>
      </c>
      <c r="H50" s="7">
        <f>ROUND(+'Phys. Thy.'!E145,2)</f>
        <v>57.48</v>
      </c>
      <c r="I50" s="7">
        <f t="shared" si="1"/>
        <v>74243.49</v>
      </c>
      <c r="J50" s="7"/>
      <c r="K50" s="8">
        <f t="shared" si="2"/>
        <v>0.0527</v>
      </c>
    </row>
    <row r="51" spans="2:11" ht="12">
      <c r="B51">
        <f>+'Phys. Thy.'!A46</f>
        <v>129</v>
      </c>
      <c r="C51" t="str">
        <f>+'Phys. Thy.'!B46</f>
        <v>QUINCY VALLEY MEDICAL CENTER</v>
      </c>
      <c r="D51" s="2">
        <f>ROUND(+'Phys. Thy.'!G46,0)</f>
        <v>275009</v>
      </c>
      <c r="E51" s="7">
        <f>ROUND(+'Phys. Thy.'!E46,2)</f>
        <v>4.83</v>
      </c>
      <c r="F51" s="7">
        <f t="shared" si="0"/>
        <v>56937.68</v>
      </c>
      <c r="G51" s="2">
        <f>ROUND(+'Phys. Thy.'!G146,0)</f>
        <v>258574</v>
      </c>
      <c r="H51" s="7">
        <f>ROUND(+'Phys. Thy.'!E146,2)</f>
        <v>4.49</v>
      </c>
      <c r="I51" s="7">
        <f t="shared" si="1"/>
        <v>57588.86</v>
      </c>
      <c r="J51" s="7"/>
      <c r="K51" s="8">
        <f t="shared" si="2"/>
        <v>0.0114</v>
      </c>
    </row>
    <row r="52" spans="2:11" ht="12">
      <c r="B52">
        <f>+'Phys. Thy.'!A47</f>
        <v>130</v>
      </c>
      <c r="C52" t="str">
        <f>+'Phys. Thy.'!B47</f>
        <v>NORTHWEST HOSPITAL &amp; MEDICAL CENTER</v>
      </c>
      <c r="D52" s="2">
        <f>ROUND(+'Phys. Thy.'!G47,0)</f>
        <v>1953898</v>
      </c>
      <c r="E52" s="7">
        <f>ROUND(+'Phys. Thy.'!E47,2)</f>
        <v>33.72</v>
      </c>
      <c r="F52" s="7">
        <f t="shared" si="0"/>
        <v>57944.78</v>
      </c>
      <c r="G52" s="2">
        <f>ROUND(+'Phys. Thy.'!G147,0)</f>
        <v>2183898</v>
      </c>
      <c r="H52" s="7">
        <f>ROUND(+'Phys. Thy.'!E147,2)</f>
        <v>33.87</v>
      </c>
      <c r="I52" s="7">
        <f t="shared" si="1"/>
        <v>64478.83</v>
      </c>
      <c r="J52" s="7"/>
      <c r="K52" s="8">
        <f t="shared" si="2"/>
        <v>0.1128</v>
      </c>
    </row>
    <row r="53" spans="2:11" ht="12">
      <c r="B53">
        <f>+'Phys. Thy.'!A48</f>
        <v>131</v>
      </c>
      <c r="C53" t="str">
        <f>+'Phys. Thy.'!B48</f>
        <v>OVERLAKE HOSPITAL MEDICAL CENTER</v>
      </c>
      <c r="D53" s="2">
        <f>ROUND(+'Phys. Thy.'!G48,0)</f>
        <v>1160663</v>
      </c>
      <c r="E53" s="7">
        <f>ROUND(+'Phys. Thy.'!E48,2)</f>
        <v>17.94</v>
      </c>
      <c r="F53" s="7">
        <f t="shared" si="0"/>
        <v>64696.93</v>
      </c>
      <c r="G53" s="2">
        <f>ROUND(+'Phys. Thy.'!G148,0)</f>
        <v>1204860</v>
      </c>
      <c r="H53" s="7">
        <f>ROUND(+'Phys. Thy.'!E148,2)</f>
        <v>17.78</v>
      </c>
      <c r="I53" s="7">
        <f t="shared" si="1"/>
        <v>67764.9</v>
      </c>
      <c r="J53" s="7"/>
      <c r="K53" s="8">
        <f t="shared" si="2"/>
        <v>0.0474</v>
      </c>
    </row>
    <row r="54" spans="2:11" ht="12">
      <c r="B54">
        <f>+'Phys. Thy.'!A49</f>
        <v>132</v>
      </c>
      <c r="C54" t="str">
        <f>+'Phys. Thy.'!B49</f>
        <v>SAINT CLARE HOSPITAL</v>
      </c>
      <c r="D54" s="2">
        <f>ROUND(+'Phys. Thy.'!G49,0)</f>
        <v>888987</v>
      </c>
      <c r="E54" s="7">
        <f>ROUND(+'Phys. Thy.'!E49,2)</f>
        <v>9.52</v>
      </c>
      <c r="F54" s="7">
        <f t="shared" si="0"/>
        <v>93380.99</v>
      </c>
      <c r="G54" s="2">
        <f>ROUND(+'Phys. Thy.'!G149,0)</f>
        <v>789234</v>
      </c>
      <c r="H54" s="7">
        <f>ROUND(+'Phys. Thy.'!E149,2)</f>
        <v>10.85</v>
      </c>
      <c r="I54" s="7">
        <f t="shared" si="1"/>
        <v>72740.46</v>
      </c>
      <c r="J54" s="7"/>
      <c r="K54" s="8">
        <f t="shared" si="2"/>
        <v>-0.221</v>
      </c>
    </row>
    <row r="55" spans="2:11" ht="12">
      <c r="B55">
        <f>+'Phys. Thy.'!A50</f>
        <v>134</v>
      </c>
      <c r="C55" t="str">
        <f>+'Phys. Thy.'!B50</f>
        <v>ISLAND HOSPITAL</v>
      </c>
      <c r="D55" s="2">
        <f>ROUND(+'Phys. Thy.'!G50,0)</f>
        <v>910305</v>
      </c>
      <c r="E55" s="7">
        <f>ROUND(+'Phys. Thy.'!E50,2)</f>
        <v>17.65</v>
      </c>
      <c r="F55" s="7">
        <f t="shared" si="0"/>
        <v>51575.35</v>
      </c>
      <c r="G55" s="2">
        <f>ROUND(+'Phys. Thy.'!G150,0)</f>
        <v>922551</v>
      </c>
      <c r="H55" s="7">
        <f>ROUND(+'Phys. Thy.'!E150,2)</f>
        <v>16.6</v>
      </c>
      <c r="I55" s="7">
        <f t="shared" si="1"/>
        <v>55575.36</v>
      </c>
      <c r="J55" s="7"/>
      <c r="K55" s="8">
        <f t="shared" si="2"/>
        <v>0.0776</v>
      </c>
    </row>
    <row r="56" spans="2:11" ht="12">
      <c r="B56">
        <f>+'Phys. Thy.'!A51</f>
        <v>137</v>
      </c>
      <c r="C56" t="str">
        <f>+'Phys. Thy.'!B51</f>
        <v>LINCOLN HOSPITAL</v>
      </c>
      <c r="D56" s="2">
        <f>ROUND(+'Phys. Thy.'!G51,0)</f>
        <v>245088</v>
      </c>
      <c r="E56" s="7">
        <f>ROUND(+'Phys. Thy.'!E51,2)</f>
        <v>3.71</v>
      </c>
      <c r="F56" s="7">
        <f t="shared" si="0"/>
        <v>66061.46</v>
      </c>
      <c r="G56" s="2">
        <f>ROUND(+'Phys. Thy.'!G151,0)</f>
        <v>257175</v>
      </c>
      <c r="H56" s="7">
        <f>ROUND(+'Phys. Thy.'!E151,2)</f>
        <v>3.78</v>
      </c>
      <c r="I56" s="7">
        <f t="shared" si="1"/>
        <v>68035.71</v>
      </c>
      <c r="J56" s="7"/>
      <c r="K56" s="8">
        <f t="shared" si="2"/>
        <v>0.0299</v>
      </c>
    </row>
    <row r="57" spans="2:11" ht="12">
      <c r="B57">
        <f>+'Phys. Thy.'!A52</f>
        <v>138</v>
      </c>
      <c r="C57" t="str">
        <f>+'Phys. Thy.'!B52</f>
        <v>SWEDISH EDMONDS</v>
      </c>
      <c r="D57" s="2">
        <f>ROUND(+'Phys. Thy.'!G52,0)</f>
        <v>781997</v>
      </c>
      <c r="E57" s="7">
        <f>ROUND(+'Phys. Thy.'!E52,2)</f>
        <v>11.9</v>
      </c>
      <c r="F57" s="7">
        <f t="shared" si="0"/>
        <v>65714.03</v>
      </c>
      <c r="G57" s="2">
        <f>ROUND(+'Phys. Thy.'!G152,0)</f>
        <v>981169</v>
      </c>
      <c r="H57" s="7">
        <f>ROUND(+'Phys. Thy.'!E152,2)</f>
        <v>14.08</v>
      </c>
      <c r="I57" s="7">
        <f t="shared" si="1"/>
        <v>69685.3</v>
      </c>
      <c r="J57" s="7"/>
      <c r="K57" s="8">
        <f t="shared" si="2"/>
        <v>0.0604</v>
      </c>
    </row>
    <row r="58" spans="2:11" ht="12">
      <c r="B58">
        <f>+'Phys. Thy.'!A53</f>
        <v>139</v>
      </c>
      <c r="C58" t="str">
        <f>+'Phys. Thy.'!B53</f>
        <v>PROVIDENCE HOLY FAMILY HOSPITAL</v>
      </c>
      <c r="D58" s="2">
        <f>ROUND(+'Phys. Thy.'!G53,0)</f>
        <v>1350353</v>
      </c>
      <c r="E58" s="7">
        <f>ROUND(+'Phys. Thy.'!E53,2)</f>
        <v>24.25</v>
      </c>
      <c r="F58" s="7">
        <f t="shared" si="0"/>
        <v>55684.66</v>
      </c>
      <c r="G58" s="2">
        <f>ROUND(+'Phys. Thy.'!G153,0)</f>
        <v>1201100</v>
      </c>
      <c r="H58" s="7">
        <f>ROUND(+'Phys. Thy.'!E153,2)</f>
        <v>20.22</v>
      </c>
      <c r="I58" s="7">
        <f t="shared" si="1"/>
        <v>59401.58</v>
      </c>
      <c r="J58" s="7"/>
      <c r="K58" s="8">
        <f t="shared" si="2"/>
        <v>0.0667</v>
      </c>
    </row>
    <row r="59" spans="2:11" ht="12">
      <c r="B59">
        <f>+'Phys. Thy.'!A54</f>
        <v>140</v>
      </c>
      <c r="C59" t="str">
        <f>+'Phys. Thy.'!B54</f>
        <v>KITTITAS VALLEY HOSPITAL</v>
      </c>
      <c r="D59" s="2">
        <f>ROUND(+'Phys. Thy.'!G54,0)</f>
        <v>783619</v>
      </c>
      <c r="E59" s="7">
        <f>ROUND(+'Phys. Thy.'!E54,2)</f>
        <v>14.52</v>
      </c>
      <c r="F59" s="7">
        <f t="shared" si="0"/>
        <v>53968.25</v>
      </c>
      <c r="G59" s="2">
        <f>ROUND(+'Phys. Thy.'!G154,0)</f>
        <v>817879</v>
      </c>
      <c r="H59" s="7">
        <f>ROUND(+'Phys. Thy.'!E154,2)</f>
        <v>13.93</v>
      </c>
      <c r="I59" s="7">
        <f t="shared" si="1"/>
        <v>58713.5</v>
      </c>
      <c r="J59" s="7"/>
      <c r="K59" s="8">
        <f t="shared" si="2"/>
        <v>0.0879</v>
      </c>
    </row>
    <row r="60" spans="2:11" ht="12">
      <c r="B60">
        <f>+'Phys. Thy.'!A55</f>
        <v>141</v>
      </c>
      <c r="C60" t="str">
        <f>+'Phys. Thy.'!B55</f>
        <v>DAYTON GENERAL HOSPITAL</v>
      </c>
      <c r="D60" s="2">
        <f>ROUND(+'Phys. Thy.'!G55,0)</f>
        <v>121956</v>
      </c>
      <c r="E60" s="7">
        <f>ROUND(+'Phys. Thy.'!E55,2)</f>
        <v>2.16</v>
      </c>
      <c r="F60" s="7">
        <f t="shared" si="0"/>
        <v>56461.11</v>
      </c>
      <c r="G60" s="2">
        <f>ROUND(+'Phys. Thy.'!G155,0)</f>
        <v>0</v>
      </c>
      <c r="H60" s="7">
        <f>ROUND(+'Phys. Thy.'!E155,2)</f>
        <v>0</v>
      </c>
      <c r="I60" s="7">
        <f t="shared" si="1"/>
      </c>
      <c r="J60" s="7"/>
      <c r="K60" s="8">
        <f t="shared" si="2"/>
      </c>
    </row>
    <row r="61" spans="2:11" ht="12">
      <c r="B61">
        <f>+'Phys. Thy.'!A56</f>
        <v>142</v>
      </c>
      <c r="C61" t="str">
        <f>+'Phys. Thy.'!B56</f>
        <v>HARRISON MEDICAL CENTER</v>
      </c>
      <c r="D61" s="2">
        <f>ROUND(+'Phys. Thy.'!G56,0)</f>
        <v>2621817</v>
      </c>
      <c r="E61" s="7">
        <f>ROUND(+'Phys. Thy.'!E56,2)</f>
        <v>46.33</v>
      </c>
      <c r="F61" s="7">
        <f t="shared" si="0"/>
        <v>56590.05</v>
      </c>
      <c r="G61" s="2">
        <f>ROUND(+'Phys. Thy.'!G156,0)</f>
        <v>2310917</v>
      </c>
      <c r="H61" s="7">
        <f>ROUND(+'Phys. Thy.'!E156,2)</f>
        <v>40.99</v>
      </c>
      <c r="I61" s="7">
        <f t="shared" si="1"/>
        <v>56377.58</v>
      </c>
      <c r="J61" s="7"/>
      <c r="K61" s="8">
        <f t="shared" si="2"/>
        <v>-0.0038</v>
      </c>
    </row>
    <row r="62" spans="2:11" ht="12">
      <c r="B62">
        <f>+'Phys. Thy.'!A57</f>
        <v>145</v>
      </c>
      <c r="C62" t="str">
        <f>+'Phys. Thy.'!B57</f>
        <v>PEACEHEALTH SAINT JOSEPH HOSPITAL</v>
      </c>
      <c r="D62" s="2">
        <f>ROUND(+'Phys. Thy.'!G57,0)</f>
        <v>2496079</v>
      </c>
      <c r="E62" s="7">
        <f>ROUND(+'Phys. Thy.'!E57,2)</f>
        <v>40.87</v>
      </c>
      <c r="F62" s="7">
        <f t="shared" si="0"/>
        <v>61073.62</v>
      </c>
      <c r="G62" s="2">
        <f>ROUND(+'Phys. Thy.'!G157,0)</f>
        <v>3719617</v>
      </c>
      <c r="H62" s="7">
        <f>ROUND(+'Phys. Thy.'!E157,2)</f>
        <v>55.31</v>
      </c>
      <c r="I62" s="7">
        <f t="shared" si="1"/>
        <v>67250.35</v>
      </c>
      <c r="J62" s="7"/>
      <c r="K62" s="8">
        <f t="shared" si="2"/>
        <v>0.1011</v>
      </c>
    </row>
    <row r="63" spans="2:11" ht="12">
      <c r="B63">
        <f>+'Phys. Thy.'!A58</f>
        <v>147</v>
      </c>
      <c r="C63" t="str">
        <f>+'Phys. Thy.'!B58</f>
        <v>MID VALLEY HOSPITAL</v>
      </c>
      <c r="D63" s="2">
        <f>ROUND(+'Phys. Thy.'!G58,0)</f>
        <v>233973</v>
      </c>
      <c r="E63" s="7">
        <f>ROUND(+'Phys. Thy.'!E58,2)</f>
        <v>4.34</v>
      </c>
      <c r="F63" s="7">
        <f t="shared" si="0"/>
        <v>53910.83</v>
      </c>
      <c r="G63" s="2">
        <f>ROUND(+'Phys. Thy.'!G158,0)</f>
        <v>241521</v>
      </c>
      <c r="H63" s="7">
        <f>ROUND(+'Phys. Thy.'!E158,2)</f>
        <v>4.28</v>
      </c>
      <c r="I63" s="7">
        <f t="shared" si="1"/>
        <v>56430.14</v>
      </c>
      <c r="J63" s="7"/>
      <c r="K63" s="8">
        <f t="shared" si="2"/>
        <v>0.0467</v>
      </c>
    </row>
    <row r="64" spans="2:11" ht="12">
      <c r="B64">
        <f>+'Phys. Thy.'!A59</f>
        <v>148</v>
      </c>
      <c r="C64" t="str">
        <f>+'Phys. Thy.'!B59</f>
        <v>KINDRED HOSPITAL - SEATTLE</v>
      </c>
      <c r="D64" s="2">
        <f>ROUND(+'Phys. Thy.'!G59,0)</f>
        <v>0</v>
      </c>
      <c r="E64" s="7">
        <f>ROUND(+'Phys. Thy.'!E59,2)</f>
        <v>0</v>
      </c>
      <c r="F64" s="7">
        <f t="shared" si="0"/>
      </c>
      <c r="G64" s="2">
        <f>ROUND(+'Phys. Thy.'!G159,0)</f>
        <v>0</v>
      </c>
      <c r="H64" s="7">
        <f>ROUND(+'Phys. Thy.'!E159,2)</f>
        <v>0</v>
      </c>
      <c r="I64" s="7">
        <f t="shared" si="1"/>
      </c>
      <c r="J64" s="7"/>
      <c r="K64" s="8">
        <f t="shared" si="2"/>
      </c>
    </row>
    <row r="65" spans="2:11" ht="12">
      <c r="B65">
        <f>+'Phys. Thy.'!A60</f>
        <v>150</v>
      </c>
      <c r="C65" t="str">
        <f>+'Phys. Thy.'!B60</f>
        <v>COULEE COMMUNITY HOSPITAL</v>
      </c>
      <c r="D65" s="2">
        <f>ROUND(+'Phys. Thy.'!G60,0)</f>
        <v>28484</v>
      </c>
      <c r="E65" s="7">
        <f>ROUND(+'Phys. Thy.'!E60,2)</f>
        <v>0.78</v>
      </c>
      <c r="F65" s="7">
        <f t="shared" si="0"/>
        <v>36517.95</v>
      </c>
      <c r="G65" s="2">
        <f>ROUND(+'Phys. Thy.'!G160,0)</f>
        <v>25762</v>
      </c>
      <c r="H65" s="7">
        <f>ROUND(+'Phys. Thy.'!E160,2)</f>
        <v>0.59</v>
      </c>
      <c r="I65" s="7">
        <f t="shared" si="1"/>
        <v>43664.41</v>
      </c>
      <c r="J65" s="7"/>
      <c r="K65" s="8">
        <f t="shared" si="2"/>
        <v>0.1957</v>
      </c>
    </row>
    <row r="66" spans="2:11" ht="12">
      <c r="B66">
        <f>+'Phys. Thy.'!A61</f>
        <v>152</v>
      </c>
      <c r="C66" t="str">
        <f>+'Phys. Thy.'!B61</f>
        <v>MASON GENERAL HOSPITAL</v>
      </c>
      <c r="D66" s="2">
        <f>ROUND(+'Phys. Thy.'!G61,0)</f>
        <v>0</v>
      </c>
      <c r="E66" s="7">
        <f>ROUND(+'Phys. Thy.'!E61,2)</f>
        <v>0</v>
      </c>
      <c r="F66" s="7">
        <f t="shared" si="0"/>
      </c>
      <c r="G66" s="2">
        <f>ROUND(+'Phys. Thy.'!G161,0)</f>
        <v>0</v>
      </c>
      <c r="H66" s="7">
        <f>ROUND(+'Phys. Thy.'!E161,2)</f>
        <v>0</v>
      </c>
      <c r="I66" s="7">
        <f t="shared" si="1"/>
      </c>
      <c r="J66" s="7"/>
      <c r="K66" s="8">
        <f t="shared" si="2"/>
      </c>
    </row>
    <row r="67" spans="2:11" ht="12">
      <c r="B67">
        <f>+'Phys. Thy.'!A62</f>
        <v>153</v>
      </c>
      <c r="C67" t="str">
        <f>+'Phys. Thy.'!B62</f>
        <v>WHITMAN HOSPITAL AND MEDICAL CENTER</v>
      </c>
      <c r="D67" s="2">
        <f>ROUND(+'Phys. Thy.'!G62,0)</f>
        <v>497432</v>
      </c>
      <c r="E67" s="7">
        <f>ROUND(+'Phys. Thy.'!E62,2)</f>
        <v>8.41</v>
      </c>
      <c r="F67" s="7">
        <f t="shared" si="0"/>
        <v>59147.68</v>
      </c>
      <c r="G67" s="2">
        <f>ROUND(+'Phys. Thy.'!G162,0)</f>
        <v>459084</v>
      </c>
      <c r="H67" s="7">
        <f>ROUND(+'Phys. Thy.'!E162,2)</f>
        <v>7.63</v>
      </c>
      <c r="I67" s="7">
        <f t="shared" si="1"/>
        <v>60168.28</v>
      </c>
      <c r="J67" s="7"/>
      <c r="K67" s="8">
        <f t="shared" si="2"/>
        <v>0.0173</v>
      </c>
    </row>
    <row r="68" spans="2:11" ht="12">
      <c r="B68">
        <f>+'Phys. Thy.'!A63</f>
        <v>155</v>
      </c>
      <c r="C68" t="str">
        <f>+'Phys. Thy.'!B63</f>
        <v>VALLEY MEDICAL CENTER</v>
      </c>
      <c r="D68" s="2">
        <f>ROUND(+'Phys. Thy.'!G63,0)</f>
        <v>3673820</v>
      </c>
      <c r="E68" s="7">
        <f>ROUND(+'Phys. Thy.'!E63,2)</f>
        <v>65.64</v>
      </c>
      <c r="F68" s="7">
        <f t="shared" si="0"/>
        <v>55969.23</v>
      </c>
      <c r="G68" s="2">
        <f>ROUND(+'Phys. Thy.'!G163,0)</f>
        <v>4113571</v>
      </c>
      <c r="H68" s="7">
        <f>ROUND(+'Phys. Thy.'!E163,2)</f>
        <v>66.12</v>
      </c>
      <c r="I68" s="7">
        <f t="shared" si="1"/>
        <v>62213.72</v>
      </c>
      <c r="J68" s="7"/>
      <c r="K68" s="8">
        <f t="shared" si="2"/>
        <v>0.1116</v>
      </c>
    </row>
    <row r="69" spans="2:11" ht="12">
      <c r="B69">
        <f>+'Phys. Thy.'!A64</f>
        <v>156</v>
      </c>
      <c r="C69" t="str">
        <f>+'Phys. Thy.'!B64</f>
        <v>WHIDBEY GENERAL HOSPITAL</v>
      </c>
      <c r="D69" s="2">
        <f>ROUND(+'Phys. Thy.'!G64,0)</f>
        <v>778401</v>
      </c>
      <c r="E69" s="7">
        <f>ROUND(+'Phys. Thy.'!E64,2)</f>
        <v>13</v>
      </c>
      <c r="F69" s="7">
        <f t="shared" si="0"/>
        <v>59877</v>
      </c>
      <c r="G69" s="2">
        <f>ROUND(+'Phys. Thy.'!G164,0)</f>
        <v>946168</v>
      </c>
      <c r="H69" s="7">
        <f>ROUND(+'Phys. Thy.'!E164,2)</f>
        <v>14.81</v>
      </c>
      <c r="I69" s="7">
        <f t="shared" si="1"/>
        <v>63887.1</v>
      </c>
      <c r="J69" s="7"/>
      <c r="K69" s="8">
        <f t="shared" si="2"/>
        <v>0.067</v>
      </c>
    </row>
    <row r="70" spans="2:11" ht="12">
      <c r="B70">
        <f>+'Phys. Thy.'!A65</f>
        <v>157</v>
      </c>
      <c r="C70" t="str">
        <f>+'Phys. Thy.'!B65</f>
        <v>SAINT LUKES REHABILIATION INSTITUTE</v>
      </c>
      <c r="D70" s="2">
        <f>ROUND(+'Phys. Thy.'!G65,0)</f>
        <v>2849731</v>
      </c>
      <c r="E70" s="7">
        <f>ROUND(+'Phys. Thy.'!E65,2)</f>
        <v>52.12</v>
      </c>
      <c r="F70" s="7">
        <f t="shared" si="0"/>
        <v>54676.34</v>
      </c>
      <c r="G70" s="2">
        <f>ROUND(+'Phys. Thy.'!G165,0)</f>
        <v>3157122</v>
      </c>
      <c r="H70" s="7">
        <f>ROUND(+'Phys. Thy.'!E165,2)</f>
        <v>55.7</v>
      </c>
      <c r="I70" s="7">
        <f t="shared" si="1"/>
        <v>56680.83</v>
      </c>
      <c r="J70" s="7"/>
      <c r="K70" s="8">
        <f t="shared" si="2"/>
        <v>0.0367</v>
      </c>
    </row>
    <row r="71" spans="2:11" ht="12">
      <c r="B71">
        <f>+'Phys. Thy.'!A66</f>
        <v>158</v>
      </c>
      <c r="C71" t="str">
        <f>+'Phys. Thy.'!B66</f>
        <v>CASCADE MEDICAL CENTER</v>
      </c>
      <c r="D71" s="2">
        <f>ROUND(+'Phys. Thy.'!G66,0)</f>
        <v>230871</v>
      </c>
      <c r="E71" s="7">
        <f>ROUND(+'Phys. Thy.'!E66,2)</f>
        <v>4.11</v>
      </c>
      <c r="F71" s="7">
        <f t="shared" si="0"/>
        <v>56172.99</v>
      </c>
      <c r="G71" s="2">
        <f>ROUND(+'Phys. Thy.'!G166,0)</f>
        <v>253967</v>
      </c>
      <c r="H71" s="7">
        <f>ROUND(+'Phys. Thy.'!E166,2)</f>
        <v>3.73</v>
      </c>
      <c r="I71" s="7">
        <f t="shared" si="1"/>
        <v>68087.67</v>
      </c>
      <c r="J71" s="7"/>
      <c r="K71" s="8">
        <f t="shared" si="2"/>
        <v>0.2121</v>
      </c>
    </row>
    <row r="72" spans="2:11" ht="12">
      <c r="B72">
        <f>+'Phys. Thy.'!A67</f>
        <v>159</v>
      </c>
      <c r="C72" t="str">
        <f>+'Phys. Thy.'!B67</f>
        <v>PROVIDENCE SAINT PETER HOSPITAL</v>
      </c>
      <c r="D72" s="2">
        <f>ROUND(+'Phys. Thy.'!G67,0)</f>
        <v>2603284</v>
      </c>
      <c r="E72" s="7">
        <f>ROUND(+'Phys. Thy.'!E67,2)</f>
        <v>36</v>
      </c>
      <c r="F72" s="7">
        <f t="shared" si="0"/>
        <v>72313.44</v>
      </c>
      <c r="G72" s="2">
        <f>ROUND(+'Phys. Thy.'!G167,0)</f>
        <v>3135412</v>
      </c>
      <c r="H72" s="7">
        <f>ROUND(+'Phys. Thy.'!E167,2)</f>
        <v>43</v>
      </c>
      <c r="I72" s="7">
        <f t="shared" si="1"/>
        <v>72916.56</v>
      </c>
      <c r="J72" s="7"/>
      <c r="K72" s="8">
        <f t="shared" si="2"/>
        <v>0.0083</v>
      </c>
    </row>
    <row r="73" spans="2:11" ht="12">
      <c r="B73">
        <f>+'Phys. Thy.'!A68</f>
        <v>161</v>
      </c>
      <c r="C73" t="str">
        <f>+'Phys. Thy.'!B68</f>
        <v>KADLEC REGIONAL MEDICAL CENTER</v>
      </c>
      <c r="D73" s="2">
        <f>ROUND(+'Phys. Thy.'!G68,0)</f>
        <v>1785145</v>
      </c>
      <c r="E73" s="7">
        <f>ROUND(+'Phys. Thy.'!E68,2)</f>
        <v>28.6</v>
      </c>
      <c r="F73" s="7">
        <f t="shared" si="0"/>
        <v>62417.66</v>
      </c>
      <c r="G73" s="2">
        <f>ROUND(+'Phys. Thy.'!G168,0)</f>
        <v>2402254</v>
      </c>
      <c r="H73" s="7">
        <f>ROUND(+'Phys. Thy.'!E168,2)</f>
        <v>34.96</v>
      </c>
      <c r="I73" s="7">
        <f t="shared" si="1"/>
        <v>68714.36</v>
      </c>
      <c r="J73" s="7"/>
      <c r="K73" s="8">
        <f t="shared" si="2"/>
        <v>0.1009</v>
      </c>
    </row>
    <row r="74" spans="2:11" ht="12">
      <c r="B74">
        <f>+'Phys. Thy.'!A69</f>
        <v>162</v>
      </c>
      <c r="C74" t="str">
        <f>+'Phys. Thy.'!B69</f>
        <v>PROVIDENCE SACRED HEART MEDICAL CENTER</v>
      </c>
      <c r="D74" s="2">
        <f>ROUND(+'Phys. Thy.'!G69,0)</f>
        <v>0</v>
      </c>
      <c r="E74" s="7">
        <f>ROUND(+'Phys. Thy.'!E69,2)</f>
        <v>0</v>
      </c>
      <c r="F74" s="7">
        <f t="shared" si="0"/>
      </c>
      <c r="G74" s="2">
        <f>ROUND(+'Phys. Thy.'!G169,0)</f>
        <v>0</v>
      </c>
      <c r="H74" s="7">
        <f>ROUND(+'Phys. Thy.'!E169,2)</f>
        <v>0</v>
      </c>
      <c r="I74" s="7">
        <f t="shared" si="1"/>
      </c>
      <c r="J74" s="7"/>
      <c r="K74" s="8">
        <f t="shared" si="2"/>
      </c>
    </row>
    <row r="75" spans="2:11" ht="12">
      <c r="B75">
        <f>+'Phys. Thy.'!A70</f>
        <v>164</v>
      </c>
      <c r="C75" t="str">
        <f>+'Phys. Thy.'!B70</f>
        <v>EVERGREEN HOSPITAL MEDICAL CENTER</v>
      </c>
      <c r="D75" s="2">
        <f>ROUND(+'Phys. Thy.'!G70,0)</f>
        <v>3087346</v>
      </c>
      <c r="E75" s="7">
        <f>ROUND(+'Phys. Thy.'!E70,2)</f>
        <v>41.89</v>
      </c>
      <c r="F75" s="7">
        <f aca="true" t="shared" si="3" ref="F75:F106">IF(D75=0,"",IF(E75=0,"",ROUND(D75/E75,2)))</f>
        <v>73701.27</v>
      </c>
      <c r="G75" s="2">
        <f>ROUND(+'Phys. Thy.'!G170,0)</f>
        <v>3296971</v>
      </c>
      <c r="H75" s="7">
        <f>ROUND(+'Phys. Thy.'!E170,2)</f>
        <v>43.32</v>
      </c>
      <c r="I75" s="7">
        <f aca="true" t="shared" si="4" ref="I75:I106">IF(G75=0,"",IF(H75=0,"",ROUND(G75/H75,2)))</f>
        <v>76107.36</v>
      </c>
      <c r="J75" s="7"/>
      <c r="K75" s="8">
        <f aca="true" t="shared" si="5" ref="K75:K106">IF(D75=0,"",IF(E75=0,"",IF(G75=0,"",IF(H75=0,"",ROUND(I75/F75-1,4)))))</f>
        <v>0.0326</v>
      </c>
    </row>
    <row r="76" spans="2:11" ht="12">
      <c r="B76">
        <f>+'Phys. Thy.'!A71</f>
        <v>165</v>
      </c>
      <c r="C76" t="str">
        <f>+'Phys. Thy.'!B71</f>
        <v>LAKE CHELAN COMMUNITY HOSPITAL</v>
      </c>
      <c r="D76" s="2">
        <f>ROUND(+'Phys. Thy.'!G71,0)</f>
        <v>1800</v>
      </c>
      <c r="E76" s="7">
        <f>ROUND(+'Phys. Thy.'!E71,2)</f>
        <v>0</v>
      </c>
      <c r="F76" s="7">
        <f t="shared" si="3"/>
      </c>
      <c r="G76" s="2">
        <f>ROUND(+'Phys. Thy.'!G171,0)</f>
        <v>64218</v>
      </c>
      <c r="H76" s="7">
        <f>ROUND(+'Phys. Thy.'!E171,2)</f>
        <v>0.35</v>
      </c>
      <c r="I76" s="7">
        <f t="shared" si="4"/>
        <v>183480</v>
      </c>
      <c r="J76" s="7"/>
      <c r="K76" s="8">
        <f t="shared" si="5"/>
      </c>
    </row>
    <row r="77" spans="2:11" ht="12">
      <c r="B77">
        <f>+'Phys. Thy.'!A72</f>
        <v>167</v>
      </c>
      <c r="C77" t="str">
        <f>+'Phys. Thy.'!B72</f>
        <v>FERRY COUNTY MEMORIAL HOSPITAL</v>
      </c>
      <c r="D77" s="2">
        <f>ROUND(+'Phys. Thy.'!G72,0)</f>
        <v>113873</v>
      </c>
      <c r="E77" s="7">
        <f>ROUND(+'Phys. Thy.'!E72,2)</f>
        <v>3.24</v>
      </c>
      <c r="F77" s="7">
        <f t="shared" si="3"/>
        <v>35145.99</v>
      </c>
      <c r="G77" s="2">
        <f>ROUND(+'Phys. Thy.'!G172,0)</f>
        <v>131075</v>
      </c>
      <c r="H77" s="7">
        <f>ROUND(+'Phys. Thy.'!E172,2)</f>
        <v>3.06</v>
      </c>
      <c r="I77" s="7">
        <f t="shared" si="4"/>
        <v>42834.97</v>
      </c>
      <c r="J77" s="7"/>
      <c r="K77" s="8">
        <f t="shared" si="5"/>
        <v>0.2188</v>
      </c>
    </row>
    <row r="78" spans="2:11" ht="12">
      <c r="B78">
        <f>+'Phys. Thy.'!A73</f>
        <v>168</v>
      </c>
      <c r="C78" t="str">
        <f>+'Phys. Thy.'!B73</f>
        <v>CENTRAL WASHINGTON HOSPITAL</v>
      </c>
      <c r="D78" s="2">
        <f>ROUND(+'Phys. Thy.'!G73,0)</f>
        <v>1249825</v>
      </c>
      <c r="E78" s="7">
        <f>ROUND(+'Phys. Thy.'!E73,2)</f>
        <v>21.71</v>
      </c>
      <c r="F78" s="7">
        <f t="shared" si="3"/>
        <v>57569.09</v>
      </c>
      <c r="G78" s="2">
        <f>ROUND(+'Phys. Thy.'!G173,0)</f>
        <v>1463638</v>
      </c>
      <c r="H78" s="7">
        <f>ROUND(+'Phys. Thy.'!E173,2)</f>
        <v>23.4</v>
      </c>
      <c r="I78" s="7">
        <f t="shared" si="4"/>
        <v>62548.63</v>
      </c>
      <c r="J78" s="7"/>
      <c r="K78" s="8">
        <f t="shared" si="5"/>
        <v>0.0865</v>
      </c>
    </row>
    <row r="79" spans="2:11" ht="12">
      <c r="B79">
        <f>+'Phys. Thy.'!A74</f>
        <v>169</v>
      </c>
      <c r="C79" t="str">
        <f>+'Phys. Thy.'!B74</f>
        <v>GROUP HEALTH EASTSIDE</v>
      </c>
      <c r="D79" s="2">
        <f>ROUND(+'Phys. Thy.'!G74,0)</f>
        <v>443238</v>
      </c>
      <c r="E79" s="7">
        <f>ROUND(+'Phys. Thy.'!E74,2)</f>
        <v>36.03</v>
      </c>
      <c r="F79" s="7">
        <f t="shared" si="3"/>
        <v>12301.92</v>
      </c>
      <c r="G79" s="2">
        <f>ROUND(+'Phys. Thy.'!G174,0)</f>
        <v>0</v>
      </c>
      <c r="H79" s="7">
        <f>ROUND(+'Phys. Thy.'!E174,2)</f>
        <v>0</v>
      </c>
      <c r="I79" s="7">
        <f t="shared" si="4"/>
      </c>
      <c r="J79" s="7"/>
      <c r="K79" s="8">
        <f t="shared" si="5"/>
      </c>
    </row>
    <row r="80" spans="2:11" ht="12">
      <c r="B80">
        <f>+'Phys. Thy.'!A75</f>
        <v>170</v>
      </c>
      <c r="C80" t="str">
        <f>+'Phys. Thy.'!B75</f>
        <v>SOUTHWEST WASHINGTON MEDICAL CENTER</v>
      </c>
      <c r="D80" s="2">
        <f>ROUND(+'Phys. Thy.'!G75,0)</f>
        <v>3292062</v>
      </c>
      <c r="E80" s="7">
        <f>ROUND(+'Phys. Thy.'!E75,2)</f>
        <v>54.07</v>
      </c>
      <c r="F80" s="7">
        <f t="shared" si="3"/>
        <v>60885.19</v>
      </c>
      <c r="G80" s="2">
        <f>ROUND(+'Phys. Thy.'!G175,0)</f>
        <v>3736752</v>
      </c>
      <c r="H80" s="7">
        <f>ROUND(+'Phys. Thy.'!E175,2)</f>
        <v>55.08</v>
      </c>
      <c r="I80" s="7">
        <f t="shared" si="4"/>
        <v>67842.27</v>
      </c>
      <c r="J80" s="7"/>
      <c r="K80" s="8">
        <f t="shared" si="5"/>
        <v>0.1143</v>
      </c>
    </row>
    <row r="81" spans="2:11" ht="12">
      <c r="B81">
        <f>+'Phys. Thy.'!A76</f>
        <v>172</v>
      </c>
      <c r="C81" t="str">
        <f>+'Phys. Thy.'!B76</f>
        <v>PULLMAN REGIONAL HOSPITAL</v>
      </c>
      <c r="D81" s="2">
        <f>ROUND(+'Phys. Thy.'!G76,0)</f>
        <v>1017239</v>
      </c>
      <c r="E81" s="7">
        <f>ROUND(+'Phys. Thy.'!E76,2)</f>
        <v>20.37</v>
      </c>
      <c r="F81" s="7">
        <f t="shared" si="3"/>
        <v>49938.1</v>
      </c>
      <c r="G81" s="2">
        <f>ROUND(+'Phys. Thy.'!G176,0)</f>
        <v>1095398</v>
      </c>
      <c r="H81" s="7">
        <f>ROUND(+'Phys. Thy.'!E176,2)</f>
        <v>21.13</v>
      </c>
      <c r="I81" s="7">
        <f t="shared" si="4"/>
        <v>51840.89</v>
      </c>
      <c r="J81" s="7"/>
      <c r="K81" s="8">
        <f t="shared" si="5"/>
        <v>0.0381</v>
      </c>
    </row>
    <row r="82" spans="2:11" ht="12">
      <c r="B82">
        <f>+'Phys. Thy.'!A77</f>
        <v>173</v>
      </c>
      <c r="C82" t="str">
        <f>+'Phys. Thy.'!B77</f>
        <v>MORTON GENERAL HOSPITAL</v>
      </c>
      <c r="D82" s="2">
        <f>ROUND(+'Phys. Thy.'!G77,0)</f>
        <v>138927</v>
      </c>
      <c r="E82" s="7">
        <f>ROUND(+'Phys. Thy.'!E77,2)</f>
        <v>2.06</v>
      </c>
      <c r="F82" s="7">
        <f t="shared" si="3"/>
        <v>67440.29</v>
      </c>
      <c r="G82" s="2">
        <f>ROUND(+'Phys. Thy.'!G177,0)</f>
        <v>147936</v>
      </c>
      <c r="H82" s="7">
        <f>ROUND(+'Phys. Thy.'!E177,2)</f>
        <v>2.05</v>
      </c>
      <c r="I82" s="7">
        <f t="shared" si="4"/>
        <v>72163.9</v>
      </c>
      <c r="J82" s="7"/>
      <c r="K82" s="8">
        <f t="shared" si="5"/>
        <v>0.07</v>
      </c>
    </row>
    <row r="83" spans="2:11" ht="12">
      <c r="B83">
        <f>+'Phys. Thy.'!A78</f>
        <v>175</v>
      </c>
      <c r="C83" t="str">
        <f>+'Phys. Thy.'!B78</f>
        <v>MARY BRIDGE CHILDRENS HEALTH CENTER</v>
      </c>
      <c r="D83" s="2">
        <f>ROUND(+'Phys. Thy.'!G78,0)</f>
        <v>594999</v>
      </c>
      <c r="E83" s="7">
        <f>ROUND(+'Phys. Thy.'!E78,2)</f>
        <v>7.38</v>
      </c>
      <c r="F83" s="7">
        <f t="shared" si="3"/>
        <v>80623.17</v>
      </c>
      <c r="G83" s="2">
        <f>ROUND(+'Phys. Thy.'!G178,0)</f>
        <v>596965</v>
      </c>
      <c r="H83" s="7">
        <f>ROUND(+'Phys. Thy.'!E178,2)</f>
        <v>7.35</v>
      </c>
      <c r="I83" s="7">
        <f t="shared" si="4"/>
        <v>81219.73</v>
      </c>
      <c r="J83" s="7"/>
      <c r="K83" s="8">
        <f t="shared" si="5"/>
        <v>0.0074</v>
      </c>
    </row>
    <row r="84" spans="2:11" ht="12">
      <c r="B84">
        <f>+'Phys. Thy.'!A79</f>
        <v>176</v>
      </c>
      <c r="C84" t="str">
        <f>+'Phys. Thy.'!B79</f>
        <v>TACOMA GENERAL ALLENMORE HOSPITAL</v>
      </c>
      <c r="D84" s="2">
        <f>ROUND(+'Phys. Thy.'!G79,0)</f>
        <v>1987837</v>
      </c>
      <c r="E84" s="7">
        <f>ROUND(+'Phys. Thy.'!E79,2)</f>
        <v>25.92</v>
      </c>
      <c r="F84" s="7">
        <f t="shared" si="3"/>
        <v>76691.24</v>
      </c>
      <c r="G84" s="2">
        <f>ROUND(+'Phys. Thy.'!G179,0)</f>
        <v>1815551</v>
      </c>
      <c r="H84" s="7">
        <f>ROUND(+'Phys. Thy.'!E179,2)</f>
        <v>24.68</v>
      </c>
      <c r="I84" s="7">
        <f t="shared" si="4"/>
        <v>73563.65</v>
      </c>
      <c r="J84" s="7"/>
      <c r="K84" s="8">
        <f t="shared" si="5"/>
        <v>-0.0408</v>
      </c>
    </row>
    <row r="85" spans="2:11" ht="12">
      <c r="B85">
        <f>+'Phys. Thy.'!A80</f>
        <v>178</v>
      </c>
      <c r="C85" t="str">
        <f>+'Phys. Thy.'!B80</f>
        <v>DEER PARK HOSPITAL</v>
      </c>
      <c r="D85" s="2">
        <f>ROUND(+'Phys. Thy.'!G80,0)</f>
        <v>14632</v>
      </c>
      <c r="E85" s="7">
        <f>ROUND(+'Phys. Thy.'!E80,2)</f>
        <v>0.32</v>
      </c>
      <c r="F85" s="7">
        <f t="shared" si="3"/>
        <v>45725</v>
      </c>
      <c r="G85" s="2">
        <f>ROUND(+'Phys. Thy.'!G180,0)</f>
        <v>0</v>
      </c>
      <c r="H85" s="7">
        <f>ROUND(+'Phys. Thy.'!E180,2)</f>
        <v>0</v>
      </c>
      <c r="I85" s="7">
        <f t="shared" si="4"/>
      </c>
      <c r="J85" s="7"/>
      <c r="K85" s="8">
        <f t="shared" si="5"/>
      </c>
    </row>
    <row r="86" spans="2:11" ht="12">
      <c r="B86">
        <f>+'Phys. Thy.'!A81</f>
        <v>180</v>
      </c>
      <c r="C86" t="str">
        <f>+'Phys. Thy.'!B81</f>
        <v>VALLEY HOSPITAL AND MEDICAL CENTER</v>
      </c>
      <c r="D86" s="2">
        <f>ROUND(+'Phys. Thy.'!G81,0)</f>
        <v>0</v>
      </c>
      <c r="E86" s="7">
        <f>ROUND(+'Phys. Thy.'!E81,2)</f>
        <v>0</v>
      </c>
      <c r="F86" s="7">
        <f t="shared" si="3"/>
      </c>
      <c r="G86" s="2">
        <f>ROUND(+'Phys. Thy.'!G181,0)</f>
        <v>0</v>
      </c>
      <c r="H86" s="7">
        <f>ROUND(+'Phys. Thy.'!E181,2)</f>
        <v>2.97</v>
      </c>
      <c r="I86" s="7">
        <f t="shared" si="4"/>
      </c>
      <c r="J86" s="7"/>
      <c r="K86" s="8">
        <f t="shared" si="5"/>
      </c>
    </row>
    <row r="87" spans="2:11" ht="12">
      <c r="B87">
        <f>+'Phys. Thy.'!A82</f>
        <v>183</v>
      </c>
      <c r="C87" t="str">
        <f>+'Phys. Thy.'!B82</f>
        <v>AUBURN REGIONAL MEDICAL CENTER</v>
      </c>
      <c r="D87" s="2">
        <f>ROUND(+'Phys. Thy.'!G82,0)</f>
        <v>842593</v>
      </c>
      <c r="E87" s="7">
        <f>ROUND(+'Phys. Thy.'!E82,2)</f>
        <v>9.23</v>
      </c>
      <c r="F87" s="7">
        <f t="shared" si="3"/>
        <v>91288.52</v>
      </c>
      <c r="G87" s="2">
        <f>ROUND(+'Phys. Thy.'!G182,0)</f>
        <v>931231</v>
      </c>
      <c r="H87" s="7">
        <f>ROUND(+'Phys. Thy.'!E182,2)</f>
        <v>10.17</v>
      </c>
      <c r="I87" s="7">
        <f t="shared" si="4"/>
        <v>91566.47</v>
      </c>
      <c r="J87" s="7"/>
      <c r="K87" s="8">
        <f t="shared" si="5"/>
        <v>0.003</v>
      </c>
    </row>
    <row r="88" spans="2:11" ht="12">
      <c r="B88">
        <f>+'Phys. Thy.'!A83</f>
        <v>186</v>
      </c>
      <c r="C88" t="str">
        <f>+'Phys. Thy.'!B83</f>
        <v>MARK REED HOSPITAL</v>
      </c>
      <c r="D88" s="2">
        <f>ROUND(+'Phys. Thy.'!G83,0)</f>
        <v>0</v>
      </c>
      <c r="E88" s="7">
        <f>ROUND(+'Phys. Thy.'!E83,2)</f>
        <v>0</v>
      </c>
      <c r="F88" s="7">
        <f t="shared" si="3"/>
      </c>
      <c r="G88" s="2">
        <f>ROUND(+'Phys. Thy.'!G183,0)</f>
        <v>0</v>
      </c>
      <c r="H88" s="7">
        <f>ROUND(+'Phys. Thy.'!E183,2)</f>
        <v>0</v>
      </c>
      <c r="I88" s="7">
        <f t="shared" si="4"/>
      </c>
      <c r="J88" s="7"/>
      <c r="K88" s="8">
        <f t="shared" si="5"/>
      </c>
    </row>
    <row r="89" spans="2:11" ht="12">
      <c r="B89">
        <f>+'Phys. Thy.'!A84</f>
        <v>191</v>
      </c>
      <c r="C89" t="str">
        <f>+'Phys. Thy.'!B84</f>
        <v>PROVIDENCE CENTRALIA HOSPITAL</v>
      </c>
      <c r="D89" s="2">
        <f>ROUND(+'Phys. Thy.'!G84,0)</f>
        <v>794334</v>
      </c>
      <c r="E89" s="7">
        <f>ROUND(+'Phys. Thy.'!E84,2)</f>
        <v>11.92</v>
      </c>
      <c r="F89" s="7">
        <f t="shared" si="3"/>
        <v>66638.76</v>
      </c>
      <c r="G89" s="2">
        <f>ROUND(+'Phys. Thy.'!G184,0)</f>
        <v>944074</v>
      </c>
      <c r="H89" s="7">
        <f>ROUND(+'Phys. Thy.'!E184,2)</f>
        <v>13.54</v>
      </c>
      <c r="I89" s="7">
        <f t="shared" si="4"/>
        <v>69724.82</v>
      </c>
      <c r="J89" s="7"/>
      <c r="K89" s="8">
        <f t="shared" si="5"/>
        <v>0.0463</v>
      </c>
    </row>
    <row r="90" spans="2:11" ht="12">
      <c r="B90">
        <f>+'Phys. Thy.'!A85</f>
        <v>193</v>
      </c>
      <c r="C90" t="str">
        <f>+'Phys. Thy.'!B85</f>
        <v>PROVIDENCE MOUNT CARMEL HOSPITAL</v>
      </c>
      <c r="D90" s="2">
        <f>ROUND(+'Phys. Thy.'!G85,0)</f>
        <v>751879</v>
      </c>
      <c r="E90" s="7">
        <f>ROUND(+'Phys. Thy.'!E85,2)</f>
        <v>11.5</v>
      </c>
      <c r="F90" s="7">
        <f t="shared" si="3"/>
        <v>65380.78</v>
      </c>
      <c r="G90" s="2">
        <f>ROUND(+'Phys. Thy.'!G185,0)</f>
        <v>738423</v>
      </c>
      <c r="H90" s="7">
        <f>ROUND(+'Phys. Thy.'!E185,2)</f>
        <v>10.71</v>
      </c>
      <c r="I90" s="7">
        <f t="shared" si="4"/>
        <v>68947.06</v>
      </c>
      <c r="J90" s="7"/>
      <c r="K90" s="8">
        <f t="shared" si="5"/>
        <v>0.0545</v>
      </c>
    </row>
    <row r="91" spans="2:11" ht="12">
      <c r="B91">
        <f>+'Phys. Thy.'!A86</f>
        <v>194</v>
      </c>
      <c r="C91" t="str">
        <f>+'Phys. Thy.'!B86</f>
        <v>PROVIDENCE SAINT JOSEPHS HOSPITAL</v>
      </c>
      <c r="D91" s="2">
        <f>ROUND(+'Phys. Thy.'!G86,0)</f>
        <v>571909</v>
      </c>
      <c r="E91" s="7">
        <f>ROUND(+'Phys. Thy.'!E86,2)</f>
        <v>8.78</v>
      </c>
      <c r="F91" s="7">
        <f t="shared" si="3"/>
        <v>65137.7</v>
      </c>
      <c r="G91" s="2">
        <f>ROUND(+'Phys. Thy.'!G186,0)</f>
        <v>655715</v>
      </c>
      <c r="H91" s="7">
        <f>ROUND(+'Phys. Thy.'!E186,2)</f>
        <v>9.69</v>
      </c>
      <c r="I91" s="7">
        <f t="shared" si="4"/>
        <v>67669.25</v>
      </c>
      <c r="J91" s="7"/>
      <c r="K91" s="8">
        <f t="shared" si="5"/>
        <v>0.0389</v>
      </c>
    </row>
    <row r="92" spans="2:11" ht="12">
      <c r="B92">
        <f>+'Phys. Thy.'!A87</f>
        <v>195</v>
      </c>
      <c r="C92" t="str">
        <f>+'Phys. Thy.'!B87</f>
        <v>SNOQUALMIE VALLEY HOSPITAL</v>
      </c>
      <c r="D92" s="2">
        <f>ROUND(+'Phys. Thy.'!G87,0)</f>
        <v>79461</v>
      </c>
      <c r="E92" s="7">
        <f>ROUND(+'Phys. Thy.'!E87,2)</f>
        <v>1.4</v>
      </c>
      <c r="F92" s="7">
        <f t="shared" si="3"/>
        <v>56757.86</v>
      </c>
      <c r="G92" s="2">
        <f>ROUND(+'Phys. Thy.'!G187,0)</f>
        <v>323935</v>
      </c>
      <c r="H92" s="7">
        <f>ROUND(+'Phys. Thy.'!E187,2)</f>
        <v>4</v>
      </c>
      <c r="I92" s="7">
        <f t="shared" si="4"/>
        <v>80983.75</v>
      </c>
      <c r="J92" s="7"/>
      <c r="K92" s="8">
        <f t="shared" si="5"/>
        <v>0.4268</v>
      </c>
    </row>
    <row r="93" spans="2:11" ht="12">
      <c r="B93">
        <f>+'Phys. Thy.'!A88</f>
        <v>197</v>
      </c>
      <c r="C93" t="str">
        <f>+'Phys. Thy.'!B88</f>
        <v>CAPITAL MEDICAL CENTER</v>
      </c>
      <c r="D93" s="2">
        <f>ROUND(+'Phys. Thy.'!G88,0)</f>
        <v>358203</v>
      </c>
      <c r="E93" s="7">
        <f>ROUND(+'Phys. Thy.'!E88,2)</f>
        <v>1</v>
      </c>
      <c r="F93" s="7">
        <f t="shared" si="3"/>
        <v>358203</v>
      </c>
      <c r="G93" s="2">
        <f>ROUND(+'Phys. Thy.'!G188,0)</f>
        <v>287537</v>
      </c>
      <c r="H93" s="7">
        <f>ROUND(+'Phys. Thy.'!E188,2)</f>
        <v>1</v>
      </c>
      <c r="I93" s="7">
        <f t="shared" si="4"/>
        <v>287537</v>
      </c>
      <c r="J93" s="7"/>
      <c r="K93" s="8">
        <f t="shared" si="5"/>
        <v>-0.1973</v>
      </c>
    </row>
    <row r="94" spans="2:11" ht="12">
      <c r="B94">
        <f>+'Phys. Thy.'!A89</f>
        <v>198</v>
      </c>
      <c r="C94" t="str">
        <f>+'Phys. Thy.'!B89</f>
        <v>SUNNYSIDE COMMUNITY HOSPITAL</v>
      </c>
      <c r="D94" s="2">
        <f>ROUND(+'Phys. Thy.'!G89,0)</f>
        <v>0</v>
      </c>
      <c r="E94" s="7">
        <f>ROUND(+'Phys. Thy.'!E89,2)</f>
        <v>0.23</v>
      </c>
      <c r="F94" s="7">
        <f t="shared" si="3"/>
      </c>
      <c r="G94" s="2">
        <f>ROUND(+'Phys. Thy.'!G189,0)</f>
        <v>0</v>
      </c>
      <c r="H94" s="7">
        <f>ROUND(+'Phys. Thy.'!E189,2)</f>
        <v>0.19</v>
      </c>
      <c r="I94" s="7">
        <f t="shared" si="4"/>
      </c>
      <c r="J94" s="7"/>
      <c r="K94" s="8">
        <f t="shared" si="5"/>
      </c>
    </row>
    <row r="95" spans="2:11" ht="12">
      <c r="B95">
        <f>+'Phys. Thy.'!A90</f>
        <v>199</v>
      </c>
      <c r="C95" t="str">
        <f>+'Phys. Thy.'!B90</f>
        <v>TOPPENISH COMMUNITY HOSPITAL</v>
      </c>
      <c r="D95" s="2">
        <f>ROUND(+'Phys. Thy.'!G90,0)</f>
        <v>0</v>
      </c>
      <c r="E95" s="7">
        <f>ROUND(+'Phys. Thy.'!E90,2)</f>
        <v>0</v>
      </c>
      <c r="F95" s="7">
        <f t="shared" si="3"/>
      </c>
      <c r="G95" s="2">
        <f>ROUND(+'Phys. Thy.'!G190,0)</f>
        <v>300</v>
      </c>
      <c r="H95" s="7">
        <f>ROUND(+'Phys. Thy.'!E190,2)</f>
        <v>0</v>
      </c>
      <c r="I95" s="7">
        <f t="shared" si="4"/>
      </c>
      <c r="J95" s="7"/>
      <c r="K95" s="8">
        <f t="shared" si="5"/>
      </c>
    </row>
    <row r="96" spans="2:11" ht="12">
      <c r="B96">
        <f>+'Phys. Thy.'!A91</f>
        <v>201</v>
      </c>
      <c r="C96" t="str">
        <f>+'Phys. Thy.'!B91</f>
        <v>SAINT FRANCIS COMMUNITY HOSPITAL</v>
      </c>
      <c r="D96" s="2">
        <f>ROUND(+'Phys. Thy.'!G91,0)</f>
        <v>572372</v>
      </c>
      <c r="E96" s="7">
        <f>ROUND(+'Phys. Thy.'!E91,2)</f>
        <v>6.94</v>
      </c>
      <c r="F96" s="7">
        <f t="shared" si="3"/>
        <v>82474.35</v>
      </c>
      <c r="G96" s="2">
        <f>ROUND(+'Phys. Thy.'!G191,0)</f>
        <v>689405</v>
      </c>
      <c r="H96" s="7">
        <f>ROUND(+'Phys. Thy.'!E191,2)</f>
        <v>7.64</v>
      </c>
      <c r="I96" s="7">
        <f t="shared" si="4"/>
        <v>90236.26</v>
      </c>
      <c r="J96" s="7"/>
      <c r="K96" s="8">
        <f t="shared" si="5"/>
        <v>0.0941</v>
      </c>
    </row>
    <row r="97" spans="2:11" ht="12">
      <c r="B97">
        <f>+'Phys. Thy.'!A92</f>
        <v>202</v>
      </c>
      <c r="C97" t="str">
        <f>+'Phys. Thy.'!B92</f>
        <v>REGIONAL HOSP. FOR RESP. &amp; COMPLEX CARE</v>
      </c>
      <c r="D97" s="2">
        <f>ROUND(+'Phys. Thy.'!G92,0)</f>
        <v>0</v>
      </c>
      <c r="E97" s="7">
        <f>ROUND(+'Phys. Thy.'!E92,2)</f>
        <v>0</v>
      </c>
      <c r="F97" s="7">
        <f t="shared" si="3"/>
      </c>
      <c r="G97" s="2">
        <f>ROUND(+'Phys. Thy.'!G192,0)</f>
        <v>0</v>
      </c>
      <c r="H97" s="7">
        <f>ROUND(+'Phys. Thy.'!E192,2)</f>
        <v>0</v>
      </c>
      <c r="I97" s="7">
        <f t="shared" si="4"/>
      </c>
      <c r="J97" s="7"/>
      <c r="K97" s="8">
        <f t="shared" si="5"/>
      </c>
    </row>
    <row r="98" spans="2:11" ht="12">
      <c r="B98">
        <f>+'Phys. Thy.'!A93</f>
        <v>204</v>
      </c>
      <c r="C98" t="str">
        <f>+'Phys. Thy.'!B93</f>
        <v>SEATTLE CANCER CARE ALLIANCE</v>
      </c>
      <c r="D98" s="2">
        <f>ROUND(+'Phys. Thy.'!G93,0)</f>
        <v>176444</v>
      </c>
      <c r="E98" s="7">
        <f>ROUND(+'Phys. Thy.'!E93,2)</f>
        <v>2.15</v>
      </c>
      <c r="F98" s="7">
        <f t="shared" si="3"/>
        <v>82066.98</v>
      </c>
      <c r="G98" s="2">
        <f>ROUND(+'Phys. Thy.'!G193,0)</f>
        <v>254721</v>
      </c>
      <c r="H98" s="7">
        <f>ROUND(+'Phys. Thy.'!E193,2)</f>
        <v>4.7</v>
      </c>
      <c r="I98" s="7">
        <f t="shared" si="4"/>
        <v>54195.96</v>
      </c>
      <c r="J98" s="7"/>
      <c r="K98" s="8">
        <f t="shared" si="5"/>
        <v>-0.3396</v>
      </c>
    </row>
    <row r="99" spans="2:11" ht="12">
      <c r="B99">
        <f>+'Phys. Thy.'!A94</f>
        <v>205</v>
      </c>
      <c r="C99" t="str">
        <f>+'Phys. Thy.'!B94</f>
        <v>WENATCHEE VALLEY MEDICAL CENTER</v>
      </c>
      <c r="D99" s="2">
        <f>ROUND(+'Phys. Thy.'!G94,0)</f>
        <v>689906</v>
      </c>
      <c r="E99" s="7">
        <f>ROUND(+'Phys. Thy.'!E94,2)</f>
        <v>7.41</v>
      </c>
      <c r="F99" s="7">
        <f t="shared" si="3"/>
        <v>93104.72</v>
      </c>
      <c r="G99" s="2">
        <f>ROUND(+'Phys. Thy.'!G194,0)</f>
        <v>511658</v>
      </c>
      <c r="H99" s="7">
        <f>ROUND(+'Phys. Thy.'!E194,2)</f>
        <v>16.23</v>
      </c>
      <c r="I99" s="7">
        <f t="shared" si="4"/>
        <v>31525.45</v>
      </c>
      <c r="J99" s="7"/>
      <c r="K99" s="8">
        <f t="shared" si="5"/>
        <v>-0.6614</v>
      </c>
    </row>
    <row r="100" spans="2:11" ht="12">
      <c r="B100">
        <f>+'Phys. Thy.'!A95</f>
        <v>206</v>
      </c>
      <c r="C100" t="str">
        <f>+'Phys. Thy.'!B95</f>
        <v>UNITED GENERAL HOSPITAL</v>
      </c>
      <c r="D100" s="2">
        <f>ROUND(+'Phys. Thy.'!G95,0)</f>
        <v>407023</v>
      </c>
      <c r="E100" s="7">
        <f>ROUND(+'Phys. Thy.'!E95,2)</f>
        <v>6.56</v>
      </c>
      <c r="F100" s="7">
        <f t="shared" si="3"/>
        <v>62046.19</v>
      </c>
      <c r="G100" s="2">
        <f>ROUND(+'Phys. Thy.'!G195,0)</f>
        <v>497882</v>
      </c>
      <c r="H100" s="7">
        <f>ROUND(+'Phys. Thy.'!E195,2)</f>
        <v>8.08</v>
      </c>
      <c r="I100" s="7">
        <f t="shared" si="4"/>
        <v>61619.06</v>
      </c>
      <c r="J100" s="7"/>
      <c r="K100" s="8">
        <f t="shared" si="5"/>
        <v>-0.0069</v>
      </c>
    </row>
    <row r="101" spans="2:11" ht="12">
      <c r="B101">
        <f>+'Phys. Thy.'!A96</f>
        <v>207</v>
      </c>
      <c r="C101" t="str">
        <f>+'Phys. Thy.'!B96</f>
        <v>SKAGIT VALLEY HOSPITAL</v>
      </c>
      <c r="D101" s="2">
        <f>ROUND(+'Phys. Thy.'!G96,0)</f>
        <v>1268684</v>
      </c>
      <c r="E101" s="7">
        <f>ROUND(+'Phys. Thy.'!E96,2)</f>
        <v>20.99</v>
      </c>
      <c r="F101" s="7">
        <f t="shared" si="3"/>
        <v>60442.31</v>
      </c>
      <c r="G101" s="2">
        <f>ROUND(+'Phys. Thy.'!G196,0)</f>
        <v>1258015</v>
      </c>
      <c r="H101" s="7">
        <f>ROUND(+'Phys. Thy.'!E196,2)</f>
        <v>20.54</v>
      </c>
      <c r="I101" s="7">
        <f t="shared" si="4"/>
        <v>61247.08</v>
      </c>
      <c r="J101" s="7"/>
      <c r="K101" s="8">
        <f t="shared" si="5"/>
        <v>0.0133</v>
      </c>
    </row>
    <row r="102" spans="2:11" ht="12">
      <c r="B102">
        <f>+'Phys. Thy.'!A97</f>
        <v>208</v>
      </c>
      <c r="C102" t="str">
        <f>+'Phys. Thy.'!B97</f>
        <v>LEGACY SALMON CREEK HOSPITAL</v>
      </c>
      <c r="D102" s="2">
        <f>ROUND(+'Phys. Thy.'!G97,0)</f>
        <v>1229812</v>
      </c>
      <c r="E102" s="7">
        <f>ROUND(+'Phys. Thy.'!E97,2)</f>
        <v>19.45</v>
      </c>
      <c r="F102" s="7">
        <f t="shared" si="3"/>
        <v>63229.41</v>
      </c>
      <c r="G102" s="2">
        <f>ROUND(+'Phys. Thy.'!G197,0)</f>
        <v>1681782</v>
      </c>
      <c r="H102" s="7">
        <f>ROUND(+'Phys. Thy.'!E197,2)</f>
        <v>27.09</v>
      </c>
      <c r="I102" s="7">
        <f t="shared" si="4"/>
        <v>62081.28</v>
      </c>
      <c r="J102" s="7"/>
      <c r="K102" s="8">
        <f t="shared" si="5"/>
        <v>-0.0182</v>
      </c>
    </row>
    <row r="103" spans="2:11" ht="12">
      <c r="B103">
        <f>+'Phys. Thy.'!A98</f>
        <v>209</v>
      </c>
      <c r="C103" t="str">
        <f>+'Phys. Thy.'!B98</f>
        <v>SAINT ANTHONY HOSPITAL</v>
      </c>
      <c r="D103" s="2">
        <f>ROUND(+'Phys. Thy.'!G98,0)</f>
        <v>0</v>
      </c>
      <c r="E103" s="7">
        <f>ROUND(+'Phys. Thy.'!E98,2)</f>
        <v>0</v>
      </c>
      <c r="F103" s="7">
        <f t="shared" si="3"/>
      </c>
      <c r="G103" s="2">
        <f>ROUND(+'Phys. Thy.'!G198,0)</f>
        <v>104895</v>
      </c>
      <c r="H103" s="7">
        <f>ROUND(+'Phys. Thy.'!E198,2)</f>
        <v>1.38</v>
      </c>
      <c r="I103" s="7">
        <f t="shared" si="4"/>
        <v>76010.87</v>
      </c>
      <c r="J103" s="7"/>
      <c r="K103" s="8">
        <f t="shared" si="5"/>
      </c>
    </row>
    <row r="104" spans="2:11" ht="12">
      <c r="B104">
        <f>+'Phys. Thy.'!A99</f>
        <v>904</v>
      </c>
      <c r="C104" t="str">
        <f>+'Phys. Thy.'!B99</f>
        <v>BHC FAIRFAX HOSPITAL</v>
      </c>
      <c r="D104" s="2">
        <f>ROUND(+'Phys. Thy.'!G99,0)</f>
        <v>0</v>
      </c>
      <c r="E104" s="7">
        <f>ROUND(+'Phys. Thy.'!E99,2)</f>
        <v>0</v>
      </c>
      <c r="F104" s="7">
        <f t="shared" si="3"/>
      </c>
      <c r="G104" s="2">
        <f>ROUND(+'Phys. Thy.'!G199,0)</f>
        <v>0</v>
      </c>
      <c r="H104" s="7">
        <f>ROUND(+'Phys. Thy.'!E199,2)</f>
        <v>0</v>
      </c>
      <c r="I104" s="7">
        <f t="shared" si="4"/>
      </c>
      <c r="J104" s="7"/>
      <c r="K104" s="8">
        <f t="shared" si="5"/>
      </c>
    </row>
    <row r="105" spans="2:11" ht="12">
      <c r="B105">
        <f>+'Phys. Thy.'!A100</f>
        <v>915</v>
      </c>
      <c r="C105" t="str">
        <f>+'Phys. Thy.'!B100</f>
        <v>LOURDES COUNSELING CENTER</v>
      </c>
      <c r="D105" s="2">
        <f>ROUND(+'Phys. Thy.'!G100,0)</f>
        <v>0</v>
      </c>
      <c r="E105" s="7">
        <f>ROUND(+'Phys. Thy.'!E100,2)</f>
        <v>0</v>
      </c>
      <c r="F105" s="7">
        <f t="shared" si="3"/>
      </c>
      <c r="G105" s="2">
        <f>ROUND(+'Phys. Thy.'!G200,0)</f>
        <v>0</v>
      </c>
      <c r="H105" s="7">
        <f>ROUND(+'Phys. Thy.'!E200,2)</f>
        <v>0</v>
      </c>
      <c r="I105" s="7">
        <f t="shared" si="4"/>
      </c>
      <c r="J105" s="7"/>
      <c r="K105" s="8">
        <f t="shared" si="5"/>
      </c>
    </row>
    <row r="106" spans="2:11" ht="12">
      <c r="B106">
        <f>+'Phys. Thy.'!A101</f>
        <v>919</v>
      </c>
      <c r="C106" t="str">
        <f>+'Phys. Thy.'!B101</f>
        <v>NAVOS</v>
      </c>
      <c r="D106" s="2">
        <f>ROUND(+'Phys. Thy.'!G101,0)</f>
        <v>0</v>
      </c>
      <c r="E106" s="7">
        <f>ROUND(+'Phys. Thy.'!E101,2)</f>
        <v>0</v>
      </c>
      <c r="F106" s="7">
        <f t="shared" si="3"/>
      </c>
      <c r="G106" s="2">
        <f>ROUND(+'Phys. Thy.'!G201,0)</f>
        <v>0</v>
      </c>
      <c r="H106" s="7">
        <f>ROUND(+'Phys. Thy.'!E201,2)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125" style="0" bestFit="1" customWidth="1"/>
    <col min="5" max="5" width="7.875" style="0" bestFit="1" customWidth="1"/>
    <col min="6" max="6" width="9.875" style="0" bestFit="1" customWidth="1"/>
    <col min="7" max="7" width="10.125" style="0" bestFit="1" customWidth="1"/>
    <col min="8" max="8" width="7.875" style="0" bestFit="1" customWidth="1"/>
    <col min="9" max="9" width="9.875" style="0" bestFit="1" customWidth="1"/>
    <col min="10" max="10" width="2.625" style="0" customWidth="1"/>
    <col min="11" max="11" width="8.125" style="0" bestFit="1" customWidth="1"/>
  </cols>
  <sheetData>
    <row r="1" spans="1:9" ht="12">
      <c r="A1" s="4" t="s">
        <v>14</v>
      </c>
      <c r="B1" s="5"/>
      <c r="C1" s="5"/>
      <c r="D1" s="5"/>
      <c r="E1" s="5"/>
      <c r="F1" s="5"/>
      <c r="G1" s="5"/>
      <c r="H1" s="5"/>
      <c r="I1" s="5"/>
    </row>
    <row r="2" spans="1:11" ht="1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ht="12">
      <c r="A3" s="5"/>
      <c r="B3" s="5"/>
      <c r="C3" s="5"/>
      <c r="D3" s="5"/>
      <c r="E3" s="5"/>
      <c r="F3" s="4"/>
      <c r="G3" s="5"/>
      <c r="H3" s="5"/>
      <c r="I3" s="5"/>
      <c r="K3">
        <v>348</v>
      </c>
    </row>
    <row r="4" spans="1:9" ht="1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9" ht="12">
      <c r="A5" s="4" t="s">
        <v>29</v>
      </c>
      <c r="B5" s="5"/>
      <c r="C5" s="5"/>
      <c r="D5" s="5"/>
      <c r="E5" s="5"/>
      <c r="F5" s="5"/>
      <c r="G5" s="5"/>
      <c r="H5" s="5"/>
      <c r="I5" s="5"/>
    </row>
    <row r="7" spans="5:9" ht="12">
      <c r="E7" s="18">
        <f>ROUND(+'Phys. Thy.'!D5,0)</f>
        <v>2008</v>
      </c>
      <c r="F7" s="3">
        <f>+E7</f>
        <v>2008</v>
      </c>
      <c r="G7" s="3"/>
      <c r="H7" s="1">
        <f>+F7+1</f>
        <v>2009</v>
      </c>
      <c r="I7" s="3">
        <f>+H7</f>
        <v>2009</v>
      </c>
    </row>
    <row r="8" spans="1:11" ht="12">
      <c r="A8" s="10"/>
      <c r="B8" s="2"/>
      <c r="C8" s="2"/>
      <c r="D8" s="1" t="s">
        <v>56</v>
      </c>
      <c r="F8" s="1" t="s">
        <v>2</v>
      </c>
      <c r="G8" s="1" t="s">
        <v>56</v>
      </c>
      <c r="I8" s="1" t="s">
        <v>2</v>
      </c>
      <c r="J8" s="1"/>
      <c r="K8" s="9" t="s">
        <v>32</v>
      </c>
    </row>
    <row r="9" spans="1:11" ht="12">
      <c r="A9" s="10"/>
      <c r="B9" s="10" t="s">
        <v>16</v>
      </c>
      <c r="C9" s="10" t="s">
        <v>17</v>
      </c>
      <c r="D9" s="1" t="s">
        <v>57</v>
      </c>
      <c r="E9" s="1" t="s">
        <v>66</v>
      </c>
      <c r="F9" s="1" t="s">
        <v>67</v>
      </c>
      <c r="G9" s="1" t="s">
        <v>57</v>
      </c>
      <c r="H9" s="1" t="s">
        <v>66</v>
      </c>
      <c r="I9" s="1" t="s">
        <v>67</v>
      </c>
      <c r="J9" s="1"/>
      <c r="K9" s="9" t="s">
        <v>33</v>
      </c>
    </row>
    <row r="10" spans="2:11" ht="12">
      <c r="B10">
        <f>+'Phys. Thy.'!A5</f>
        <v>1</v>
      </c>
      <c r="C10" t="str">
        <f>+'Phys. Thy.'!B5</f>
        <v>SWEDISH HEALTH SERVICES</v>
      </c>
      <c r="D10" s="2">
        <f>ROUND(+'Phys. Thy.'!H5,0)</f>
        <v>1768919</v>
      </c>
      <c r="E10" s="7">
        <f>ROUND(+'Phys. Thy.'!E5,2)</f>
        <v>82</v>
      </c>
      <c r="F10" s="7">
        <f>IF(D10=0,"",IF(E10=0,"",ROUND(D10/E10,2)))</f>
        <v>21572.18</v>
      </c>
      <c r="G10" s="2">
        <f>ROUND(+'Phys. Thy.'!H105,0)</f>
        <v>2267246</v>
      </c>
      <c r="H10" s="7">
        <f>ROUND(+'Phys. Thy.'!E105,2)</f>
        <v>77</v>
      </c>
      <c r="I10" s="7">
        <f>IF(G10=0,"",IF(H10=0,"",ROUND(G10/H10,2)))</f>
        <v>29444.75</v>
      </c>
      <c r="J10" s="7"/>
      <c r="K10" s="8">
        <f>IF(D10=0,"",IF(E10=0,"",IF(G10=0,"",IF(H10=0,"",ROUND(I10/F10-1,4)))))</f>
        <v>0.3649</v>
      </c>
    </row>
    <row r="11" spans="2:11" ht="12">
      <c r="B11">
        <f>+'Phys. Thy.'!A6</f>
        <v>3</v>
      </c>
      <c r="C11" t="str">
        <f>+'Phys. Thy.'!B6</f>
        <v>SWEDISH MEDICAL CENTER CHERRY HILL</v>
      </c>
      <c r="D11" s="2">
        <f>ROUND(+'Phys. Thy.'!H6,0)</f>
        <v>672377</v>
      </c>
      <c r="E11" s="7">
        <f>ROUND(+'Phys. Thy.'!E6,2)</f>
        <v>29</v>
      </c>
      <c r="F11" s="7">
        <f aca="true" t="shared" si="0" ref="F11:F74">IF(D11=0,"",IF(E11=0,"",ROUND(D11/E11,2)))</f>
        <v>23185.41</v>
      </c>
      <c r="G11" s="2">
        <f>ROUND(+'Phys. Thy.'!H106,0)</f>
        <v>842299</v>
      </c>
      <c r="H11" s="7">
        <f>ROUND(+'Phys. Thy.'!E106,2)</f>
        <v>28</v>
      </c>
      <c r="I11" s="7">
        <f aca="true" t="shared" si="1" ref="I11:I74">IF(G11=0,"",IF(H11=0,"",ROUND(G11/H11,2)))</f>
        <v>30082.11</v>
      </c>
      <c r="J11" s="7"/>
      <c r="K11" s="8">
        <f aca="true" t="shared" si="2" ref="K11:K74">IF(D11=0,"",IF(E11=0,"",IF(G11=0,"",IF(H11=0,"",ROUND(I11/F11-1,4)))))</f>
        <v>0.2975</v>
      </c>
    </row>
    <row r="12" spans="2:11" ht="12">
      <c r="B12">
        <f>+'Phys. Thy.'!A7</f>
        <v>8</v>
      </c>
      <c r="C12" t="str">
        <f>+'Phys. Thy.'!B7</f>
        <v>KLICKITAT VALLEY HOSPITAL</v>
      </c>
      <c r="D12" s="2">
        <f>ROUND(+'Phys. Thy.'!H7,0)</f>
        <v>18430</v>
      </c>
      <c r="E12" s="7">
        <f>ROUND(+'Phys. Thy.'!E7,2)</f>
        <v>2.57</v>
      </c>
      <c r="F12" s="7">
        <f t="shared" si="0"/>
        <v>7171.21</v>
      </c>
      <c r="G12" s="2">
        <f>ROUND(+'Phys. Thy.'!H107,0)</f>
        <v>19950</v>
      </c>
      <c r="H12" s="7">
        <f>ROUND(+'Phys. Thy.'!E107,2)</f>
        <v>2.67</v>
      </c>
      <c r="I12" s="7">
        <f t="shared" si="1"/>
        <v>7471.91</v>
      </c>
      <c r="J12" s="7"/>
      <c r="K12" s="8">
        <f t="shared" si="2"/>
        <v>0.0419</v>
      </c>
    </row>
    <row r="13" spans="2:11" ht="12">
      <c r="B13">
        <f>+'Phys. Thy.'!A8</f>
        <v>10</v>
      </c>
      <c r="C13" t="str">
        <f>+'Phys. Thy.'!B8</f>
        <v>VIRGINIA MASON MEDICAL CENTER</v>
      </c>
      <c r="D13" s="2">
        <f>ROUND(+'Phys. Thy.'!H8,0)</f>
        <v>1405849</v>
      </c>
      <c r="E13" s="7">
        <f>ROUND(+'Phys. Thy.'!E8,2)</f>
        <v>77.67</v>
      </c>
      <c r="F13" s="7">
        <f t="shared" si="0"/>
        <v>18100.28</v>
      </c>
      <c r="G13" s="2">
        <f>ROUND(+'Phys. Thy.'!H108,0)</f>
        <v>1633471</v>
      </c>
      <c r="H13" s="7">
        <f>ROUND(+'Phys. Thy.'!E108,2)</f>
        <v>81.8</v>
      </c>
      <c r="I13" s="7">
        <f t="shared" si="1"/>
        <v>19969.08</v>
      </c>
      <c r="J13" s="7"/>
      <c r="K13" s="8">
        <f t="shared" si="2"/>
        <v>0.1032</v>
      </c>
    </row>
    <row r="14" spans="2:11" ht="12">
      <c r="B14">
        <f>+'Phys. Thy.'!A9</f>
        <v>14</v>
      </c>
      <c r="C14" t="str">
        <f>+'Phys. Thy.'!B9</f>
        <v>SEATTLE CHILDRENS HOSPITAL</v>
      </c>
      <c r="D14" s="2">
        <f>ROUND(+'Phys. Thy.'!H9,0)</f>
        <v>360919</v>
      </c>
      <c r="E14" s="7">
        <f>ROUND(+'Phys. Thy.'!E9,2)</f>
        <v>20.77</v>
      </c>
      <c r="F14" s="7">
        <f t="shared" si="0"/>
        <v>17376.94</v>
      </c>
      <c r="G14" s="2">
        <f>ROUND(+'Phys. Thy.'!H109,0)</f>
        <v>431797</v>
      </c>
      <c r="H14" s="7">
        <f>ROUND(+'Phys. Thy.'!E109,2)</f>
        <v>23.97</v>
      </c>
      <c r="I14" s="7">
        <f t="shared" si="1"/>
        <v>18014.06</v>
      </c>
      <c r="J14" s="7"/>
      <c r="K14" s="8">
        <f t="shared" si="2"/>
        <v>0.0367</v>
      </c>
    </row>
    <row r="15" spans="2:11" ht="12">
      <c r="B15">
        <f>+'Phys. Thy.'!A10</f>
        <v>20</v>
      </c>
      <c r="C15" t="str">
        <f>+'Phys. Thy.'!B10</f>
        <v>GROUP HEALTH CENTRAL</v>
      </c>
      <c r="D15" s="2">
        <f>ROUND(+'Phys. Thy.'!H10,0)</f>
        <v>321502</v>
      </c>
      <c r="E15" s="7">
        <f>ROUND(+'Phys. Thy.'!E10,2)</f>
        <v>15.13</v>
      </c>
      <c r="F15" s="7">
        <f t="shared" si="0"/>
        <v>21249.31</v>
      </c>
      <c r="G15" s="2">
        <f>ROUND(+'Phys. Thy.'!H110,0)</f>
        <v>0</v>
      </c>
      <c r="H15" s="7">
        <f>ROUND(+'Phys. Thy.'!E110,2)</f>
        <v>0</v>
      </c>
      <c r="I15" s="7">
        <f t="shared" si="1"/>
      </c>
      <c r="J15" s="7"/>
      <c r="K15" s="8">
        <f t="shared" si="2"/>
      </c>
    </row>
    <row r="16" spans="2:11" ht="12">
      <c r="B16">
        <f>+'Phys. Thy.'!A11</f>
        <v>21</v>
      </c>
      <c r="C16" t="str">
        <f>+'Phys. Thy.'!B11</f>
        <v>NEWPORT COMMUNITY HOSPITAL</v>
      </c>
      <c r="D16" s="2">
        <f>ROUND(+'Phys. Thy.'!H11,0)</f>
        <v>120934</v>
      </c>
      <c r="E16" s="7">
        <f>ROUND(+'Phys. Thy.'!E11,2)</f>
        <v>8</v>
      </c>
      <c r="F16" s="7">
        <f t="shared" si="0"/>
        <v>15116.75</v>
      </c>
      <c r="G16" s="2">
        <f>ROUND(+'Phys. Thy.'!H111,0)</f>
        <v>110388</v>
      </c>
      <c r="H16" s="7">
        <f>ROUND(+'Phys. Thy.'!E111,2)</f>
        <v>7.9</v>
      </c>
      <c r="I16" s="7">
        <f t="shared" si="1"/>
        <v>13973.16</v>
      </c>
      <c r="J16" s="7"/>
      <c r="K16" s="8">
        <f t="shared" si="2"/>
        <v>-0.0757</v>
      </c>
    </row>
    <row r="17" spans="2:11" ht="12">
      <c r="B17">
        <f>+'Phys. Thy.'!A12</f>
        <v>22</v>
      </c>
      <c r="C17" t="str">
        <f>+'Phys. Thy.'!B12</f>
        <v>LOURDES MEDICAL CENTER</v>
      </c>
      <c r="D17" s="2">
        <f>ROUND(+'Phys. Thy.'!H12,0)</f>
        <v>161144</v>
      </c>
      <c r="E17" s="7">
        <f>ROUND(+'Phys. Thy.'!E12,2)</f>
        <v>11.21</v>
      </c>
      <c r="F17" s="7">
        <f t="shared" si="0"/>
        <v>14375.02</v>
      </c>
      <c r="G17" s="2">
        <f>ROUND(+'Phys. Thy.'!H112,0)</f>
        <v>213467</v>
      </c>
      <c r="H17" s="7">
        <f>ROUND(+'Phys. Thy.'!E112,2)</f>
        <v>11.69</v>
      </c>
      <c r="I17" s="7">
        <f t="shared" si="1"/>
        <v>18260.65</v>
      </c>
      <c r="J17" s="7"/>
      <c r="K17" s="8">
        <f t="shared" si="2"/>
        <v>0.2703</v>
      </c>
    </row>
    <row r="18" spans="2:11" ht="12">
      <c r="B18">
        <f>+'Phys. Thy.'!A13</f>
        <v>23</v>
      </c>
      <c r="C18" t="str">
        <f>+'Phys. Thy.'!B13</f>
        <v>OKANOGAN-DOUGLAS DISTRICT HOSPITAL</v>
      </c>
      <c r="D18" s="2">
        <f>ROUND(+'Phys. Thy.'!H13,0)</f>
        <v>44800</v>
      </c>
      <c r="E18" s="7">
        <f>ROUND(+'Phys. Thy.'!E13,2)</f>
        <v>3.16</v>
      </c>
      <c r="F18" s="7">
        <f t="shared" si="0"/>
        <v>14177.22</v>
      </c>
      <c r="G18" s="2">
        <f>ROUND(+'Phys. Thy.'!H113,0)</f>
        <v>49952</v>
      </c>
      <c r="H18" s="7">
        <f>ROUND(+'Phys. Thy.'!E113,2)</f>
        <v>3.23</v>
      </c>
      <c r="I18" s="7">
        <f t="shared" si="1"/>
        <v>15465.02</v>
      </c>
      <c r="J18" s="7"/>
      <c r="K18" s="8">
        <f t="shared" si="2"/>
        <v>0.0908</v>
      </c>
    </row>
    <row r="19" spans="2:11" ht="12">
      <c r="B19">
        <f>+'Phys. Thy.'!A14</f>
        <v>26</v>
      </c>
      <c r="C19" t="str">
        <f>+'Phys. Thy.'!B14</f>
        <v>PEACEHEALTH SAINT JOHN MEDICAL CENTER</v>
      </c>
      <c r="D19" s="2">
        <f>ROUND(+'Phys. Thy.'!H14,0)</f>
        <v>344461</v>
      </c>
      <c r="E19" s="7">
        <f>ROUND(+'Phys. Thy.'!E14,2)</f>
        <v>23.98</v>
      </c>
      <c r="F19" s="7">
        <f t="shared" si="0"/>
        <v>14364.51</v>
      </c>
      <c r="G19" s="2">
        <f>ROUND(+'Phys. Thy.'!H114,0)</f>
        <v>354278</v>
      </c>
      <c r="H19" s="7">
        <f>ROUND(+'Phys. Thy.'!E114,2)</f>
        <v>24.62</v>
      </c>
      <c r="I19" s="7">
        <f t="shared" si="1"/>
        <v>14389.85</v>
      </c>
      <c r="J19" s="7"/>
      <c r="K19" s="8">
        <f t="shared" si="2"/>
        <v>0.0018</v>
      </c>
    </row>
    <row r="20" spans="2:11" ht="12">
      <c r="B20">
        <f>+'Phys. Thy.'!A15</f>
        <v>29</v>
      </c>
      <c r="C20" t="str">
        <f>+'Phys. Thy.'!B15</f>
        <v>HARBORVIEW MEDICAL CENTER</v>
      </c>
      <c r="D20" s="2">
        <f>ROUND(+'Phys. Thy.'!H15,0)</f>
        <v>1222973</v>
      </c>
      <c r="E20" s="7">
        <f>ROUND(+'Phys. Thy.'!E15,2)</f>
        <v>57.58</v>
      </c>
      <c r="F20" s="7">
        <f t="shared" si="0"/>
        <v>21239.54</v>
      </c>
      <c r="G20" s="2">
        <f>ROUND(+'Phys. Thy.'!H115,0)</f>
        <v>1294064</v>
      </c>
      <c r="H20" s="7">
        <f>ROUND(+'Phys. Thy.'!E115,2)</f>
        <v>62</v>
      </c>
      <c r="I20" s="7">
        <f t="shared" si="1"/>
        <v>20872</v>
      </c>
      <c r="J20" s="7"/>
      <c r="K20" s="8">
        <f t="shared" si="2"/>
        <v>-0.0173</v>
      </c>
    </row>
    <row r="21" spans="2:11" ht="12">
      <c r="B21">
        <f>+'Phys. Thy.'!A16</f>
        <v>32</v>
      </c>
      <c r="C21" t="str">
        <f>+'Phys. Thy.'!B16</f>
        <v>SAINT JOSEPH MEDICAL CENTER</v>
      </c>
      <c r="D21" s="2">
        <f>ROUND(+'Phys. Thy.'!H16,0)</f>
        <v>776781</v>
      </c>
      <c r="E21" s="7">
        <f>ROUND(+'Phys. Thy.'!E16,2)</f>
        <v>37</v>
      </c>
      <c r="F21" s="7">
        <f t="shared" si="0"/>
        <v>20994.08</v>
      </c>
      <c r="G21" s="2">
        <f>ROUND(+'Phys. Thy.'!H116,0)</f>
        <v>684260</v>
      </c>
      <c r="H21" s="7">
        <f>ROUND(+'Phys. Thy.'!E116,2)</f>
        <v>38</v>
      </c>
      <c r="I21" s="7">
        <f t="shared" si="1"/>
        <v>18006.84</v>
      </c>
      <c r="J21" s="7"/>
      <c r="K21" s="8">
        <f t="shared" si="2"/>
        <v>-0.1423</v>
      </c>
    </row>
    <row r="22" spans="2:11" ht="12">
      <c r="B22">
        <f>+'Phys. Thy.'!A17</f>
        <v>35</v>
      </c>
      <c r="C22" t="str">
        <f>+'Phys. Thy.'!B17</f>
        <v>ENUMCLAW REGIONAL HOSPITAL</v>
      </c>
      <c r="D22" s="2">
        <f>ROUND(+'Phys. Thy.'!H17,0)</f>
        <v>14620</v>
      </c>
      <c r="E22" s="7">
        <f>ROUND(+'Phys. Thy.'!E17,2)</f>
        <v>0.36</v>
      </c>
      <c r="F22" s="7">
        <f t="shared" si="0"/>
        <v>40611.11</v>
      </c>
      <c r="G22" s="2">
        <f>ROUND(+'Phys. Thy.'!H117,0)</f>
        <v>18111</v>
      </c>
      <c r="H22" s="7">
        <f>ROUND(+'Phys. Thy.'!E117,2)</f>
        <v>0.56</v>
      </c>
      <c r="I22" s="7">
        <f t="shared" si="1"/>
        <v>32341.07</v>
      </c>
      <c r="J22" s="7"/>
      <c r="K22" s="8">
        <f t="shared" si="2"/>
        <v>-0.2036</v>
      </c>
    </row>
    <row r="23" spans="2:11" ht="12">
      <c r="B23">
        <f>+'Phys. Thy.'!A18</f>
        <v>37</v>
      </c>
      <c r="C23" t="str">
        <f>+'Phys. Thy.'!B18</f>
        <v>DEACONESS MEDICAL CENTER</v>
      </c>
      <c r="D23" s="2">
        <f>ROUND(+'Phys. Thy.'!H18,0)</f>
        <v>0</v>
      </c>
      <c r="E23" s="7">
        <f>ROUND(+'Phys. Thy.'!E18,2)</f>
        <v>0</v>
      </c>
      <c r="F23" s="7">
        <f t="shared" si="0"/>
      </c>
      <c r="G23" s="2">
        <f>ROUND(+'Phys. Thy.'!H118,0)</f>
        <v>0</v>
      </c>
      <c r="H23" s="7">
        <f>ROUND(+'Phys. Thy.'!E118,2)</f>
        <v>13.17</v>
      </c>
      <c r="I23" s="7">
        <f t="shared" si="1"/>
      </c>
      <c r="J23" s="7"/>
      <c r="K23" s="8">
        <f t="shared" si="2"/>
      </c>
    </row>
    <row r="24" spans="2:11" ht="12">
      <c r="B24">
        <f>+'Phys. Thy.'!A19</f>
        <v>38</v>
      </c>
      <c r="C24" t="str">
        <f>+'Phys. Thy.'!B19</f>
        <v>OLYMPIC MEDICAL CENTER</v>
      </c>
      <c r="D24" s="2">
        <f>ROUND(+'Phys. Thy.'!H19,0)</f>
        <v>577261</v>
      </c>
      <c r="E24" s="7">
        <f>ROUND(+'Phys. Thy.'!E19,2)</f>
        <v>32.7</v>
      </c>
      <c r="F24" s="7">
        <f t="shared" si="0"/>
        <v>17653.24</v>
      </c>
      <c r="G24" s="2">
        <f>ROUND(+'Phys. Thy.'!H119,0)</f>
        <v>748433</v>
      </c>
      <c r="H24" s="7">
        <f>ROUND(+'Phys. Thy.'!E119,2)</f>
        <v>40.5</v>
      </c>
      <c r="I24" s="7">
        <f t="shared" si="1"/>
        <v>18479.83</v>
      </c>
      <c r="J24" s="7"/>
      <c r="K24" s="8">
        <f t="shared" si="2"/>
        <v>0.0468</v>
      </c>
    </row>
    <row r="25" spans="2:11" ht="12">
      <c r="B25">
        <f>+'Phys. Thy.'!A20</f>
        <v>39</v>
      </c>
      <c r="C25" t="str">
        <f>+'Phys. Thy.'!B20</f>
        <v>KENNEWICK GENERAL HOSPITAL</v>
      </c>
      <c r="D25" s="2">
        <f>ROUND(+'Phys. Thy.'!H20,0)</f>
        <v>106371</v>
      </c>
      <c r="E25" s="7">
        <f>ROUND(+'Phys. Thy.'!E20,2)</f>
        <v>8.9</v>
      </c>
      <c r="F25" s="7">
        <f t="shared" si="0"/>
        <v>11951.8</v>
      </c>
      <c r="G25" s="2">
        <f>ROUND(+'Phys. Thy.'!H120,0)</f>
        <v>78413</v>
      </c>
      <c r="H25" s="7">
        <f>ROUND(+'Phys. Thy.'!E120,2)</f>
        <v>10.1</v>
      </c>
      <c r="I25" s="7">
        <f t="shared" si="1"/>
        <v>7763.66</v>
      </c>
      <c r="J25" s="7"/>
      <c r="K25" s="8">
        <f t="shared" si="2"/>
        <v>-0.3504</v>
      </c>
    </row>
    <row r="26" spans="2:11" ht="12">
      <c r="B26">
        <f>+'Phys. Thy.'!A21</f>
        <v>43</v>
      </c>
      <c r="C26" t="str">
        <f>+'Phys. Thy.'!B21</f>
        <v>WALLA WALLA GENERAL HOSPITAL</v>
      </c>
      <c r="D26" s="2">
        <f>ROUND(+'Phys. Thy.'!H21,0)</f>
        <v>86749</v>
      </c>
      <c r="E26" s="7">
        <f>ROUND(+'Phys. Thy.'!E21,2)</f>
        <v>5.33</v>
      </c>
      <c r="F26" s="7">
        <f t="shared" si="0"/>
        <v>16275.61</v>
      </c>
      <c r="G26" s="2">
        <f>ROUND(+'Phys. Thy.'!H121,0)</f>
        <v>98336</v>
      </c>
      <c r="H26" s="7">
        <f>ROUND(+'Phys. Thy.'!E121,2)</f>
        <v>4.13</v>
      </c>
      <c r="I26" s="7">
        <f t="shared" si="1"/>
        <v>23810.17</v>
      </c>
      <c r="J26" s="7"/>
      <c r="K26" s="8">
        <f t="shared" si="2"/>
        <v>0.4629</v>
      </c>
    </row>
    <row r="27" spans="2:11" ht="12">
      <c r="B27">
        <f>+'Phys. Thy.'!A22</f>
        <v>45</v>
      </c>
      <c r="C27" t="str">
        <f>+'Phys. Thy.'!B22</f>
        <v>COLUMBIA BASIN HOSPITAL</v>
      </c>
      <c r="D27" s="2">
        <f>ROUND(+'Phys. Thy.'!H22,0)</f>
        <v>0</v>
      </c>
      <c r="E27" s="7">
        <f>ROUND(+'Phys. Thy.'!E22,2)</f>
        <v>0</v>
      </c>
      <c r="F27" s="7">
        <f t="shared" si="0"/>
      </c>
      <c r="G27" s="2">
        <f>ROUND(+'Phys. Thy.'!H122,0)</f>
        <v>0</v>
      </c>
      <c r="H27" s="7">
        <f>ROUND(+'Phys. Thy.'!E122,2)</f>
        <v>0</v>
      </c>
      <c r="I27" s="7">
        <f t="shared" si="1"/>
      </c>
      <c r="J27" s="7"/>
      <c r="K27" s="8">
        <f t="shared" si="2"/>
      </c>
    </row>
    <row r="28" spans="2:11" ht="12">
      <c r="B28">
        <f>+'Phys. Thy.'!A23</f>
        <v>46</v>
      </c>
      <c r="C28" t="str">
        <f>+'Phys. Thy.'!B23</f>
        <v>PROSSER MEMORIAL HOSPITAL</v>
      </c>
      <c r="D28" s="2">
        <f>ROUND(+'Phys. Thy.'!H23,0)</f>
        <v>0</v>
      </c>
      <c r="E28" s="7">
        <f>ROUND(+'Phys. Thy.'!E23,2)</f>
        <v>0</v>
      </c>
      <c r="F28" s="7">
        <f t="shared" si="0"/>
      </c>
      <c r="G28" s="2">
        <f>ROUND(+'Phys. Thy.'!H123,0)</f>
        <v>0</v>
      </c>
      <c r="H28" s="7">
        <f>ROUND(+'Phys. Thy.'!E123,2)</f>
        <v>0</v>
      </c>
      <c r="I28" s="7">
        <f t="shared" si="1"/>
      </c>
      <c r="J28" s="7"/>
      <c r="K28" s="8">
        <f t="shared" si="2"/>
      </c>
    </row>
    <row r="29" spans="2:11" ht="12">
      <c r="B29">
        <f>+'Phys. Thy.'!A24</f>
        <v>50</v>
      </c>
      <c r="C29" t="str">
        <f>+'Phys. Thy.'!B24</f>
        <v>PROVIDENCE SAINT MARY MEDICAL CENTER</v>
      </c>
      <c r="D29" s="2">
        <f>ROUND(+'Phys. Thy.'!H24,0)</f>
        <v>612241</v>
      </c>
      <c r="E29" s="7">
        <f>ROUND(+'Phys. Thy.'!E24,2)</f>
        <v>18.98</v>
      </c>
      <c r="F29" s="7">
        <f t="shared" si="0"/>
        <v>32257.17</v>
      </c>
      <c r="G29" s="2">
        <f>ROUND(+'Phys. Thy.'!H124,0)</f>
        <v>85445</v>
      </c>
      <c r="H29" s="7">
        <f>ROUND(+'Phys. Thy.'!E124,2)</f>
        <v>33.55</v>
      </c>
      <c r="I29" s="7">
        <f t="shared" si="1"/>
        <v>2546.8</v>
      </c>
      <c r="J29" s="7"/>
      <c r="K29" s="8">
        <f t="shared" si="2"/>
        <v>-0.921</v>
      </c>
    </row>
    <row r="30" spans="2:11" ht="12">
      <c r="B30">
        <f>+'Phys. Thy.'!A25</f>
        <v>54</v>
      </c>
      <c r="C30" t="str">
        <f>+'Phys. Thy.'!B25</f>
        <v>FORKS COMMUNITY HOSPITAL</v>
      </c>
      <c r="D30" s="2">
        <f>ROUND(+'Phys. Thy.'!H25,0)</f>
        <v>69695</v>
      </c>
      <c r="E30" s="7">
        <f>ROUND(+'Phys. Thy.'!E25,2)</f>
        <v>5</v>
      </c>
      <c r="F30" s="7">
        <f t="shared" si="0"/>
        <v>13939</v>
      </c>
      <c r="G30" s="2">
        <f>ROUND(+'Phys. Thy.'!H125,0)</f>
        <v>85313</v>
      </c>
      <c r="H30" s="7">
        <f>ROUND(+'Phys. Thy.'!E125,2)</f>
        <v>5.27</v>
      </c>
      <c r="I30" s="7">
        <f t="shared" si="1"/>
        <v>16188.43</v>
      </c>
      <c r="J30" s="7"/>
      <c r="K30" s="8">
        <f t="shared" si="2"/>
        <v>0.1614</v>
      </c>
    </row>
    <row r="31" spans="2:11" ht="12">
      <c r="B31">
        <f>+'Phys. Thy.'!A26</f>
        <v>56</v>
      </c>
      <c r="C31" t="str">
        <f>+'Phys. Thy.'!B26</f>
        <v>WILLAPA HARBOR HOSPITAL</v>
      </c>
      <c r="D31" s="2">
        <f>ROUND(+'Phys. Thy.'!H26,0)</f>
        <v>0</v>
      </c>
      <c r="E31" s="7">
        <f>ROUND(+'Phys. Thy.'!E26,2)</f>
        <v>0</v>
      </c>
      <c r="F31" s="7">
        <f t="shared" si="0"/>
      </c>
      <c r="G31" s="2">
        <f>ROUND(+'Phys. Thy.'!H126,0)</f>
        <v>0</v>
      </c>
      <c r="H31" s="7">
        <f>ROUND(+'Phys. Thy.'!E126,2)</f>
        <v>0</v>
      </c>
      <c r="I31" s="7">
        <f t="shared" si="1"/>
      </c>
      <c r="J31" s="7"/>
      <c r="K31" s="8">
        <f t="shared" si="2"/>
      </c>
    </row>
    <row r="32" spans="2:11" ht="12">
      <c r="B32">
        <f>+'Phys. Thy.'!A27</f>
        <v>58</v>
      </c>
      <c r="C32" t="str">
        <f>+'Phys. Thy.'!B27</f>
        <v>YAKIMA VALLEY MEMORIAL HOSPITAL</v>
      </c>
      <c r="D32" s="2">
        <f>ROUND(+'Phys. Thy.'!H27,0)</f>
        <v>532116</v>
      </c>
      <c r="E32" s="7">
        <f>ROUND(+'Phys. Thy.'!E27,2)</f>
        <v>37.22</v>
      </c>
      <c r="F32" s="7">
        <f t="shared" si="0"/>
        <v>14296.51</v>
      </c>
      <c r="G32" s="2">
        <f>ROUND(+'Phys. Thy.'!H127,0)</f>
        <v>586417</v>
      </c>
      <c r="H32" s="7">
        <f>ROUND(+'Phys. Thy.'!E127,2)</f>
        <v>38.07</v>
      </c>
      <c r="I32" s="7">
        <f t="shared" si="1"/>
        <v>15403.65</v>
      </c>
      <c r="J32" s="7"/>
      <c r="K32" s="8">
        <f t="shared" si="2"/>
        <v>0.0774</v>
      </c>
    </row>
    <row r="33" spans="2:11" ht="12">
      <c r="B33">
        <f>+'Phys. Thy.'!A28</f>
        <v>63</v>
      </c>
      <c r="C33" t="str">
        <f>+'Phys. Thy.'!B28</f>
        <v>GRAYS HARBOR COMMUNITY HOSPITAL</v>
      </c>
      <c r="D33" s="2">
        <f>ROUND(+'Phys. Thy.'!H28,0)</f>
        <v>0</v>
      </c>
      <c r="E33" s="7">
        <f>ROUND(+'Phys. Thy.'!E28,2)</f>
        <v>0</v>
      </c>
      <c r="F33" s="7">
        <f t="shared" si="0"/>
      </c>
      <c r="G33" s="2">
        <f>ROUND(+'Phys. Thy.'!H128,0)</f>
        <v>0</v>
      </c>
      <c r="H33" s="7">
        <f>ROUND(+'Phys. Thy.'!E128,2)</f>
        <v>0</v>
      </c>
      <c r="I33" s="7">
        <f t="shared" si="1"/>
      </c>
      <c r="J33" s="7"/>
      <c r="K33" s="8">
        <f t="shared" si="2"/>
      </c>
    </row>
    <row r="34" spans="2:11" ht="12">
      <c r="B34">
        <f>+'Phys. Thy.'!A29</f>
        <v>78</v>
      </c>
      <c r="C34" t="str">
        <f>+'Phys. Thy.'!B29</f>
        <v>SAMARITAN HOSPITAL</v>
      </c>
      <c r="D34" s="2">
        <f>ROUND(+'Phys. Thy.'!H29,0)</f>
        <v>22746</v>
      </c>
      <c r="E34" s="7">
        <f>ROUND(+'Phys. Thy.'!E29,2)</f>
        <v>0.87</v>
      </c>
      <c r="F34" s="7">
        <f t="shared" si="0"/>
        <v>26144.83</v>
      </c>
      <c r="G34" s="2">
        <f>ROUND(+'Phys. Thy.'!H129,0)</f>
        <v>36457</v>
      </c>
      <c r="H34" s="7">
        <f>ROUND(+'Phys. Thy.'!E129,2)</f>
        <v>1.37</v>
      </c>
      <c r="I34" s="7">
        <f t="shared" si="1"/>
        <v>26610.95</v>
      </c>
      <c r="J34" s="7"/>
      <c r="K34" s="8">
        <f t="shared" si="2"/>
        <v>0.0178</v>
      </c>
    </row>
    <row r="35" spans="2:11" ht="12">
      <c r="B35">
        <f>+'Phys. Thy.'!A30</f>
        <v>79</v>
      </c>
      <c r="C35" t="str">
        <f>+'Phys. Thy.'!B30</f>
        <v>OCEAN BEACH HOSPITAL</v>
      </c>
      <c r="D35" s="2">
        <f>ROUND(+'Phys. Thy.'!H30,0)</f>
        <v>174</v>
      </c>
      <c r="E35" s="7">
        <f>ROUND(+'Phys. Thy.'!E30,2)</f>
        <v>0.02</v>
      </c>
      <c r="F35" s="7">
        <f t="shared" si="0"/>
        <v>8700</v>
      </c>
      <c r="G35" s="2">
        <f>ROUND(+'Phys. Thy.'!H130,0)</f>
        <v>0</v>
      </c>
      <c r="H35" s="7">
        <f>ROUND(+'Phys. Thy.'!E130,2)</f>
        <v>0</v>
      </c>
      <c r="I35" s="7">
        <f t="shared" si="1"/>
      </c>
      <c r="J35" s="7"/>
      <c r="K35" s="8">
        <f t="shared" si="2"/>
      </c>
    </row>
    <row r="36" spans="2:11" ht="12">
      <c r="B36">
        <f>+'Phys. Thy.'!A31</f>
        <v>80</v>
      </c>
      <c r="C36" t="str">
        <f>+'Phys. Thy.'!B31</f>
        <v>ODESSA MEMORIAL HOSPITAL</v>
      </c>
      <c r="D36" s="2">
        <f>ROUND(+'Phys. Thy.'!H31,0)</f>
        <v>29352</v>
      </c>
      <c r="E36" s="7">
        <f>ROUND(+'Phys. Thy.'!E31,2)</f>
        <v>2.08</v>
      </c>
      <c r="F36" s="7">
        <f t="shared" si="0"/>
        <v>14111.54</v>
      </c>
      <c r="G36" s="2">
        <f>ROUND(+'Phys. Thy.'!H131,0)</f>
        <v>32898</v>
      </c>
      <c r="H36" s="7">
        <f>ROUND(+'Phys. Thy.'!E131,2)</f>
        <v>2.13</v>
      </c>
      <c r="I36" s="7">
        <f t="shared" si="1"/>
        <v>15445.07</v>
      </c>
      <c r="J36" s="7"/>
      <c r="K36" s="8">
        <f t="shared" si="2"/>
        <v>0.0945</v>
      </c>
    </row>
    <row r="37" spans="2:11" ht="12">
      <c r="B37">
        <f>+'Phys. Thy.'!A32</f>
        <v>81</v>
      </c>
      <c r="C37" t="str">
        <f>+'Phys. Thy.'!B32</f>
        <v>GOOD SAMARITAN HOSPITAL</v>
      </c>
      <c r="D37" s="2">
        <f>ROUND(+'Phys. Thy.'!H32,0)</f>
        <v>520793</v>
      </c>
      <c r="E37" s="7">
        <f>ROUND(+'Phys. Thy.'!E32,2)</f>
        <v>34.1</v>
      </c>
      <c r="F37" s="7">
        <f t="shared" si="0"/>
        <v>15272.52</v>
      </c>
      <c r="G37" s="2">
        <f>ROUND(+'Phys. Thy.'!H132,0)</f>
        <v>354270</v>
      </c>
      <c r="H37" s="7">
        <f>ROUND(+'Phys. Thy.'!E132,2)</f>
        <v>23.36</v>
      </c>
      <c r="I37" s="7">
        <f t="shared" si="1"/>
        <v>15165.67</v>
      </c>
      <c r="J37" s="7"/>
      <c r="K37" s="8">
        <f t="shared" si="2"/>
        <v>-0.007</v>
      </c>
    </row>
    <row r="38" spans="2:11" ht="12">
      <c r="B38">
        <f>+'Phys. Thy.'!A33</f>
        <v>82</v>
      </c>
      <c r="C38" t="str">
        <f>+'Phys. Thy.'!B33</f>
        <v>GARFIELD COUNTY MEMORIAL HOSPITAL</v>
      </c>
      <c r="D38" s="2">
        <f>ROUND(+'Phys. Thy.'!H33,0)</f>
        <v>16770</v>
      </c>
      <c r="E38" s="7">
        <f>ROUND(+'Phys. Thy.'!E33,2)</f>
        <v>1.58</v>
      </c>
      <c r="F38" s="7">
        <f t="shared" si="0"/>
        <v>10613.92</v>
      </c>
      <c r="G38" s="2">
        <f>ROUND(+'Phys. Thy.'!H133,0)</f>
        <v>28282</v>
      </c>
      <c r="H38" s="7">
        <f>ROUND(+'Phys. Thy.'!E133,2)</f>
        <v>1.98</v>
      </c>
      <c r="I38" s="7">
        <f t="shared" si="1"/>
        <v>14283.84</v>
      </c>
      <c r="J38" s="7"/>
      <c r="K38" s="8">
        <f t="shared" si="2"/>
        <v>0.3458</v>
      </c>
    </row>
    <row r="39" spans="2:11" ht="12">
      <c r="B39">
        <f>+'Phys. Thy.'!A34</f>
        <v>84</v>
      </c>
      <c r="C39" t="str">
        <f>+'Phys. Thy.'!B34</f>
        <v>PROVIDENCE REGIONAL MEDICAL CENTER EVERETT</v>
      </c>
      <c r="D39" s="2">
        <f>ROUND(+'Phys. Thy.'!H34,0)</f>
        <v>528174</v>
      </c>
      <c r="E39" s="7">
        <f>ROUND(+'Phys. Thy.'!E34,2)</f>
        <v>23.98</v>
      </c>
      <c r="F39" s="7">
        <f t="shared" si="0"/>
        <v>22025.6</v>
      </c>
      <c r="G39" s="2">
        <f>ROUND(+'Phys. Thy.'!H134,0)</f>
        <v>433224</v>
      </c>
      <c r="H39" s="7">
        <f>ROUND(+'Phys. Thy.'!E134,2)</f>
        <v>21.67</v>
      </c>
      <c r="I39" s="7">
        <f t="shared" si="1"/>
        <v>19991.88</v>
      </c>
      <c r="J39" s="7"/>
      <c r="K39" s="8">
        <f t="shared" si="2"/>
        <v>-0.0923</v>
      </c>
    </row>
    <row r="40" spans="2:11" ht="12">
      <c r="B40">
        <f>+'Phys. Thy.'!A35</f>
        <v>85</v>
      </c>
      <c r="C40" t="str">
        <f>+'Phys. Thy.'!B35</f>
        <v>JEFFERSON HEALTHCARE HOSPITAL</v>
      </c>
      <c r="D40" s="2">
        <f>ROUND(+'Phys. Thy.'!H35,0)</f>
        <v>113381</v>
      </c>
      <c r="E40" s="7">
        <f>ROUND(+'Phys. Thy.'!E35,2)</f>
        <v>7.34</v>
      </c>
      <c r="F40" s="7">
        <f t="shared" si="0"/>
        <v>15447</v>
      </c>
      <c r="G40" s="2">
        <f>ROUND(+'Phys. Thy.'!H135,0)</f>
        <v>157259</v>
      </c>
      <c r="H40" s="7">
        <f>ROUND(+'Phys. Thy.'!E135,2)</f>
        <v>8.07</v>
      </c>
      <c r="I40" s="7">
        <f t="shared" si="1"/>
        <v>19486.86</v>
      </c>
      <c r="J40" s="7"/>
      <c r="K40" s="8">
        <f t="shared" si="2"/>
        <v>0.2615</v>
      </c>
    </row>
    <row r="41" spans="2:11" ht="12">
      <c r="B41">
        <f>+'Phys. Thy.'!A36</f>
        <v>96</v>
      </c>
      <c r="C41" t="str">
        <f>+'Phys. Thy.'!B36</f>
        <v>SKYLINE HOSPITAL</v>
      </c>
      <c r="D41" s="2">
        <f>ROUND(+'Phys. Thy.'!H36,0)</f>
        <v>86214</v>
      </c>
      <c r="E41" s="7">
        <f>ROUND(+'Phys. Thy.'!E36,2)</f>
        <v>6.77</v>
      </c>
      <c r="F41" s="7">
        <f t="shared" si="0"/>
        <v>12734.71</v>
      </c>
      <c r="G41" s="2">
        <f>ROUND(+'Phys. Thy.'!H136,0)</f>
        <v>93544</v>
      </c>
      <c r="H41" s="7">
        <f>ROUND(+'Phys. Thy.'!E136,2)</f>
        <v>7.08</v>
      </c>
      <c r="I41" s="7">
        <f t="shared" si="1"/>
        <v>13212.43</v>
      </c>
      <c r="J41" s="7"/>
      <c r="K41" s="8">
        <f t="shared" si="2"/>
        <v>0.0375</v>
      </c>
    </row>
    <row r="42" spans="2:11" ht="12">
      <c r="B42">
        <f>+'Phys. Thy.'!A37</f>
        <v>102</v>
      </c>
      <c r="C42" t="str">
        <f>+'Phys. Thy.'!B37</f>
        <v>YAKIMA REGIONAL MEDICAL AND CARDIAC CENTER</v>
      </c>
      <c r="D42" s="2">
        <f>ROUND(+'Phys. Thy.'!H37,0)</f>
        <v>312196</v>
      </c>
      <c r="E42" s="7">
        <f>ROUND(+'Phys. Thy.'!E37,2)</f>
        <v>18.91</v>
      </c>
      <c r="F42" s="7">
        <f t="shared" si="0"/>
        <v>16509.57</v>
      </c>
      <c r="G42" s="2">
        <f>ROUND(+'Phys. Thy.'!H137,0)</f>
        <v>387728</v>
      </c>
      <c r="H42" s="7">
        <f>ROUND(+'Phys. Thy.'!E137,2)</f>
        <v>21.71</v>
      </c>
      <c r="I42" s="7">
        <f t="shared" si="1"/>
        <v>17859.42</v>
      </c>
      <c r="J42" s="7"/>
      <c r="K42" s="8">
        <f t="shared" si="2"/>
        <v>0.0818</v>
      </c>
    </row>
    <row r="43" spans="2:11" ht="12">
      <c r="B43">
        <f>+'Phys. Thy.'!A38</f>
        <v>104</v>
      </c>
      <c r="C43" t="str">
        <f>+'Phys. Thy.'!B38</f>
        <v>VALLEY GENERAL HOSPITAL</v>
      </c>
      <c r="D43" s="2">
        <f>ROUND(+'Phys. Thy.'!H38,0)</f>
        <v>184375</v>
      </c>
      <c r="E43" s="7">
        <f>ROUND(+'Phys. Thy.'!E38,2)</f>
        <v>10.62</v>
      </c>
      <c r="F43" s="7">
        <f t="shared" si="0"/>
        <v>17361.11</v>
      </c>
      <c r="G43" s="2">
        <f>ROUND(+'Phys. Thy.'!H138,0)</f>
        <v>158981</v>
      </c>
      <c r="H43" s="7">
        <f>ROUND(+'Phys. Thy.'!E138,2)</f>
        <v>9.9</v>
      </c>
      <c r="I43" s="7">
        <f t="shared" si="1"/>
        <v>16058.69</v>
      </c>
      <c r="J43" s="7"/>
      <c r="K43" s="8">
        <f t="shared" si="2"/>
        <v>-0.075</v>
      </c>
    </row>
    <row r="44" spans="2:11" ht="12">
      <c r="B44">
        <f>+'Phys. Thy.'!A39</f>
        <v>106</v>
      </c>
      <c r="C44" t="str">
        <f>+'Phys. Thy.'!B39</f>
        <v>CASCADE VALLEY HOSPITAL</v>
      </c>
      <c r="D44" s="2">
        <f>ROUND(+'Phys. Thy.'!H39,0)</f>
        <v>0</v>
      </c>
      <c r="E44" s="7">
        <f>ROUND(+'Phys. Thy.'!E39,2)</f>
        <v>0</v>
      </c>
      <c r="F44" s="7">
        <f t="shared" si="0"/>
      </c>
      <c r="G44" s="2">
        <f>ROUND(+'Phys. Thy.'!H139,0)</f>
        <v>0</v>
      </c>
      <c r="H44" s="7">
        <f>ROUND(+'Phys. Thy.'!E139,2)</f>
        <v>0</v>
      </c>
      <c r="I44" s="7">
        <f t="shared" si="1"/>
      </c>
      <c r="J44" s="7"/>
      <c r="K44" s="8">
        <f t="shared" si="2"/>
      </c>
    </row>
    <row r="45" spans="2:11" ht="12">
      <c r="B45">
        <f>+'Phys. Thy.'!A40</f>
        <v>107</v>
      </c>
      <c r="C45" t="str">
        <f>+'Phys. Thy.'!B40</f>
        <v>NORTH VALLEY HOSPITAL</v>
      </c>
      <c r="D45" s="2">
        <f>ROUND(+'Phys. Thy.'!H40,0)</f>
        <v>67410</v>
      </c>
      <c r="E45" s="7">
        <f>ROUND(+'Phys. Thy.'!E40,2)</f>
        <v>5.92</v>
      </c>
      <c r="F45" s="7">
        <f t="shared" si="0"/>
        <v>11386.82</v>
      </c>
      <c r="G45" s="2">
        <f>ROUND(+'Phys. Thy.'!H140,0)</f>
        <v>117514</v>
      </c>
      <c r="H45" s="7">
        <f>ROUND(+'Phys. Thy.'!E140,2)</f>
        <v>6.47</v>
      </c>
      <c r="I45" s="7">
        <f t="shared" si="1"/>
        <v>18162.91</v>
      </c>
      <c r="J45" s="7"/>
      <c r="K45" s="8">
        <f t="shared" si="2"/>
        <v>0.5951</v>
      </c>
    </row>
    <row r="46" spans="2:11" ht="12">
      <c r="B46">
        <f>+'Phys. Thy.'!A41</f>
        <v>108</v>
      </c>
      <c r="C46" t="str">
        <f>+'Phys. Thy.'!B41</f>
        <v>TRI-STATE MEMORIAL HOSPITAL</v>
      </c>
      <c r="D46" s="2">
        <f>ROUND(+'Phys. Thy.'!H41,0)</f>
        <v>0</v>
      </c>
      <c r="E46" s="7">
        <f>ROUND(+'Phys. Thy.'!E41,2)</f>
        <v>0</v>
      </c>
      <c r="F46" s="7">
        <f t="shared" si="0"/>
      </c>
      <c r="G46" s="2">
        <f>ROUND(+'Phys. Thy.'!H141,0)</f>
        <v>0</v>
      </c>
      <c r="H46" s="7">
        <f>ROUND(+'Phys. Thy.'!E141,2)</f>
        <v>0</v>
      </c>
      <c r="I46" s="7">
        <f t="shared" si="1"/>
      </c>
      <c r="J46" s="7"/>
      <c r="K46" s="8">
        <f t="shared" si="2"/>
      </c>
    </row>
    <row r="47" spans="2:11" ht="12">
      <c r="B47">
        <f>+'Phys. Thy.'!A42</f>
        <v>111</v>
      </c>
      <c r="C47" t="str">
        <f>+'Phys. Thy.'!B42</f>
        <v>EAST ADAMS RURAL HOSPITAL</v>
      </c>
      <c r="D47" s="2">
        <f>ROUND(+'Phys. Thy.'!H42,0)</f>
        <v>7851</v>
      </c>
      <c r="E47" s="7">
        <f>ROUND(+'Phys. Thy.'!E42,2)</f>
        <v>0.61</v>
      </c>
      <c r="F47" s="7">
        <f t="shared" si="0"/>
        <v>12870.49</v>
      </c>
      <c r="G47" s="2">
        <f>ROUND(+'Phys. Thy.'!H142,0)</f>
        <v>8369</v>
      </c>
      <c r="H47" s="7">
        <f>ROUND(+'Phys. Thy.'!E142,2)</f>
        <v>0.78</v>
      </c>
      <c r="I47" s="7">
        <f t="shared" si="1"/>
        <v>10729.49</v>
      </c>
      <c r="J47" s="7"/>
      <c r="K47" s="8">
        <f t="shared" si="2"/>
        <v>-0.1663</v>
      </c>
    </row>
    <row r="48" spans="2:11" ht="12">
      <c r="B48">
        <f>+'Phys. Thy.'!A43</f>
        <v>125</v>
      </c>
      <c r="C48" t="str">
        <f>+'Phys. Thy.'!B43</f>
        <v>OTHELLO COMMUNITY HOSPITAL</v>
      </c>
      <c r="D48" s="2">
        <f>ROUND(+'Phys. Thy.'!H43,0)</f>
        <v>62645</v>
      </c>
      <c r="E48" s="7">
        <f>ROUND(+'Phys. Thy.'!E43,2)</f>
        <v>4.07</v>
      </c>
      <c r="F48" s="7">
        <f t="shared" si="0"/>
        <v>15391.89</v>
      </c>
      <c r="G48" s="2">
        <f>ROUND(+'Phys. Thy.'!H143,0)</f>
        <v>66981</v>
      </c>
      <c r="H48" s="7">
        <f>ROUND(+'Phys. Thy.'!E143,2)</f>
        <v>4.08</v>
      </c>
      <c r="I48" s="7">
        <f t="shared" si="1"/>
        <v>16416.91</v>
      </c>
      <c r="J48" s="7"/>
      <c r="K48" s="8">
        <f t="shared" si="2"/>
        <v>0.0666</v>
      </c>
    </row>
    <row r="49" spans="2:11" ht="12">
      <c r="B49">
        <f>+'Phys. Thy.'!A44</f>
        <v>126</v>
      </c>
      <c r="C49" t="str">
        <f>+'Phys. Thy.'!B44</f>
        <v>HIGHLINE MEDICAL CENTER</v>
      </c>
      <c r="D49" s="2">
        <f>ROUND(+'Phys. Thy.'!H44,0)</f>
        <v>9899</v>
      </c>
      <c r="E49" s="7">
        <f>ROUND(+'Phys. Thy.'!E44,2)</f>
        <v>0.89</v>
      </c>
      <c r="F49" s="7">
        <f t="shared" si="0"/>
        <v>11122.47</v>
      </c>
      <c r="G49" s="2">
        <f>ROUND(+'Phys. Thy.'!H144,0)</f>
        <v>3423</v>
      </c>
      <c r="H49" s="7">
        <f>ROUND(+'Phys. Thy.'!E144,2)</f>
        <v>0.23</v>
      </c>
      <c r="I49" s="7">
        <f t="shared" si="1"/>
        <v>14882.61</v>
      </c>
      <c r="J49" s="7"/>
      <c r="K49" s="8">
        <f t="shared" si="2"/>
        <v>0.3381</v>
      </c>
    </row>
    <row r="50" spans="2:11" ht="12">
      <c r="B50">
        <f>+'Phys. Thy.'!A45</f>
        <v>128</v>
      </c>
      <c r="C50" t="str">
        <f>+'Phys. Thy.'!B45</f>
        <v>UNIVERSITY OF WASHINGTON MEDICAL CENTER</v>
      </c>
      <c r="D50" s="2">
        <f>ROUND(+'Phys. Thy.'!H45,0)</f>
        <v>1185178</v>
      </c>
      <c r="E50" s="7">
        <f>ROUND(+'Phys. Thy.'!E45,2)</f>
        <v>56.91</v>
      </c>
      <c r="F50" s="7">
        <f t="shared" si="0"/>
        <v>20825.48</v>
      </c>
      <c r="G50" s="2">
        <f>ROUND(+'Phys. Thy.'!H145,0)</f>
        <v>1187839</v>
      </c>
      <c r="H50" s="7">
        <f>ROUND(+'Phys. Thy.'!E145,2)</f>
        <v>57.48</v>
      </c>
      <c r="I50" s="7">
        <f t="shared" si="1"/>
        <v>20665.26</v>
      </c>
      <c r="J50" s="7"/>
      <c r="K50" s="8">
        <f t="shared" si="2"/>
        <v>-0.0077</v>
      </c>
    </row>
    <row r="51" spans="2:11" ht="12">
      <c r="B51">
        <f>+'Phys. Thy.'!A46</f>
        <v>129</v>
      </c>
      <c r="C51" t="str">
        <f>+'Phys. Thy.'!B46</f>
        <v>QUINCY VALLEY MEDICAL CENTER</v>
      </c>
      <c r="D51" s="2">
        <f>ROUND(+'Phys. Thy.'!H46,0)</f>
        <v>58000</v>
      </c>
      <c r="E51" s="7">
        <f>ROUND(+'Phys. Thy.'!E46,2)</f>
        <v>4.83</v>
      </c>
      <c r="F51" s="7">
        <f t="shared" si="0"/>
        <v>12008.28</v>
      </c>
      <c r="G51" s="2">
        <f>ROUND(+'Phys. Thy.'!H146,0)</f>
        <v>57558</v>
      </c>
      <c r="H51" s="7">
        <f>ROUND(+'Phys. Thy.'!E146,2)</f>
        <v>4.49</v>
      </c>
      <c r="I51" s="7">
        <f t="shared" si="1"/>
        <v>12819.15</v>
      </c>
      <c r="J51" s="7"/>
      <c r="K51" s="8">
        <f t="shared" si="2"/>
        <v>0.0675</v>
      </c>
    </row>
    <row r="52" spans="2:11" ht="12">
      <c r="B52">
        <f>+'Phys. Thy.'!A47</f>
        <v>130</v>
      </c>
      <c r="C52" t="str">
        <f>+'Phys. Thy.'!B47</f>
        <v>NORTHWEST HOSPITAL &amp; MEDICAL CENTER</v>
      </c>
      <c r="D52" s="2">
        <f>ROUND(+'Phys. Thy.'!H47,0)</f>
        <v>477674</v>
      </c>
      <c r="E52" s="7">
        <f>ROUND(+'Phys. Thy.'!E47,2)</f>
        <v>33.72</v>
      </c>
      <c r="F52" s="7">
        <f t="shared" si="0"/>
        <v>14165.9</v>
      </c>
      <c r="G52" s="2">
        <f>ROUND(+'Phys. Thy.'!H147,0)</f>
        <v>589651</v>
      </c>
      <c r="H52" s="7">
        <f>ROUND(+'Phys. Thy.'!E147,2)</f>
        <v>33.87</v>
      </c>
      <c r="I52" s="7">
        <f t="shared" si="1"/>
        <v>17409.24</v>
      </c>
      <c r="J52" s="7"/>
      <c r="K52" s="8">
        <f t="shared" si="2"/>
        <v>0.229</v>
      </c>
    </row>
    <row r="53" spans="2:11" ht="12">
      <c r="B53">
        <f>+'Phys. Thy.'!A48</f>
        <v>131</v>
      </c>
      <c r="C53" t="str">
        <f>+'Phys. Thy.'!B48</f>
        <v>OVERLAKE HOSPITAL MEDICAL CENTER</v>
      </c>
      <c r="D53" s="2">
        <f>ROUND(+'Phys. Thy.'!H48,0)</f>
        <v>272433</v>
      </c>
      <c r="E53" s="7">
        <f>ROUND(+'Phys. Thy.'!E48,2)</f>
        <v>17.94</v>
      </c>
      <c r="F53" s="7">
        <f t="shared" si="0"/>
        <v>15185.79</v>
      </c>
      <c r="G53" s="2">
        <f>ROUND(+'Phys. Thy.'!H148,0)</f>
        <v>298794</v>
      </c>
      <c r="H53" s="7">
        <f>ROUND(+'Phys. Thy.'!E148,2)</f>
        <v>17.78</v>
      </c>
      <c r="I53" s="7">
        <f t="shared" si="1"/>
        <v>16805.06</v>
      </c>
      <c r="J53" s="7"/>
      <c r="K53" s="8">
        <f t="shared" si="2"/>
        <v>0.1066</v>
      </c>
    </row>
    <row r="54" spans="2:11" ht="12">
      <c r="B54">
        <f>+'Phys. Thy.'!A49</f>
        <v>132</v>
      </c>
      <c r="C54" t="str">
        <f>+'Phys. Thy.'!B49</f>
        <v>SAINT CLARE HOSPITAL</v>
      </c>
      <c r="D54" s="2">
        <f>ROUND(+'Phys. Thy.'!H49,0)</f>
        <v>141222</v>
      </c>
      <c r="E54" s="7">
        <f>ROUND(+'Phys. Thy.'!E49,2)</f>
        <v>9.52</v>
      </c>
      <c r="F54" s="7">
        <f t="shared" si="0"/>
        <v>14834.24</v>
      </c>
      <c r="G54" s="2">
        <f>ROUND(+'Phys. Thy.'!H149,0)</f>
        <v>164476</v>
      </c>
      <c r="H54" s="7">
        <f>ROUND(+'Phys. Thy.'!E149,2)</f>
        <v>10.85</v>
      </c>
      <c r="I54" s="7">
        <f t="shared" si="1"/>
        <v>15159.08</v>
      </c>
      <c r="J54" s="7"/>
      <c r="K54" s="8">
        <f t="shared" si="2"/>
        <v>0.0219</v>
      </c>
    </row>
    <row r="55" spans="2:11" ht="12">
      <c r="B55">
        <f>+'Phys. Thy.'!A50</f>
        <v>134</v>
      </c>
      <c r="C55" t="str">
        <f>+'Phys. Thy.'!B50</f>
        <v>ISLAND HOSPITAL</v>
      </c>
      <c r="D55" s="2">
        <f>ROUND(+'Phys. Thy.'!H50,0)</f>
        <v>212428</v>
      </c>
      <c r="E55" s="7">
        <f>ROUND(+'Phys. Thy.'!E50,2)</f>
        <v>17.65</v>
      </c>
      <c r="F55" s="7">
        <f t="shared" si="0"/>
        <v>12035.58</v>
      </c>
      <c r="G55" s="2">
        <f>ROUND(+'Phys. Thy.'!H150,0)</f>
        <v>206369</v>
      </c>
      <c r="H55" s="7">
        <f>ROUND(+'Phys. Thy.'!E150,2)</f>
        <v>16.6</v>
      </c>
      <c r="I55" s="7">
        <f t="shared" si="1"/>
        <v>12431.87</v>
      </c>
      <c r="J55" s="7"/>
      <c r="K55" s="8">
        <f t="shared" si="2"/>
        <v>0.0329</v>
      </c>
    </row>
    <row r="56" spans="2:11" ht="12">
      <c r="B56">
        <f>+'Phys. Thy.'!A51</f>
        <v>137</v>
      </c>
      <c r="C56" t="str">
        <f>+'Phys. Thy.'!B51</f>
        <v>LINCOLN HOSPITAL</v>
      </c>
      <c r="D56" s="2">
        <f>ROUND(+'Phys. Thy.'!H51,0)</f>
        <v>57754</v>
      </c>
      <c r="E56" s="7">
        <f>ROUND(+'Phys. Thy.'!E51,2)</f>
        <v>3.71</v>
      </c>
      <c r="F56" s="7">
        <f t="shared" si="0"/>
        <v>15567.12</v>
      </c>
      <c r="G56" s="2">
        <f>ROUND(+'Phys. Thy.'!H151,0)</f>
        <v>56264</v>
      </c>
      <c r="H56" s="7">
        <f>ROUND(+'Phys. Thy.'!E151,2)</f>
        <v>3.78</v>
      </c>
      <c r="I56" s="7">
        <f t="shared" si="1"/>
        <v>14884.66</v>
      </c>
      <c r="J56" s="7"/>
      <c r="K56" s="8">
        <f t="shared" si="2"/>
        <v>-0.0438</v>
      </c>
    </row>
    <row r="57" spans="2:11" ht="12">
      <c r="B57">
        <f>+'Phys. Thy.'!A52</f>
        <v>138</v>
      </c>
      <c r="C57" t="str">
        <f>+'Phys. Thy.'!B52</f>
        <v>SWEDISH EDMONDS</v>
      </c>
      <c r="D57" s="2">
        <f>ROUND(+'Phys. Thy.'!H52,0)</f>
        <v>161888</v>
      </c>
      <c r="E57" s="7">
        <f>ROUND(+'Phys. Thy.'!E52,2)</f>
        <v>11.9</v>
      </c>
      <c r="F57" s="7">
        <f t="shared" si="0"/>
        <v>13604.03</v>
      </c>
      <c r="G57" s="2">
        <f>ROUND(+'Phys. Thy.'!H152,0)</f>
        <v>220246</v>
      </c>
      <c r="H57" s="7">
        <f>ROUND(+'Phys. Thy.'!E152,2)</f>
        <v>14.08</v>
      </c>
      <c r="I57" s="7">
        <f t="shared" si="1"/>
        <v>15642.47</v>
      </c>
      <c r="J57" s="7"/>
      <c r="K57" s="8">
        <f t="shared" si="2"/>
        <v>0.1498</v>
      </c>
    </row>
    <row r="58" spans="2:11" ht="12">
      <c r="B58">
        <f>+'Phys. Thy.'!A53</f>
        <v>139</v>
      </c>
      <c r="C58" t="str">
        <f>+'Phys. Thy.'!B53</f>
        <v>PROVIDENCE HOLY FAMILY HOSPITAL</v>
      </c>
      <c r="D58" s="2">
        <f>ROUND(+'Phys. Thy.'!H53,0)</f>
        <v>330432</v>
      </c>
      <c r="E58" s="7">
        <f>ROUND(+'Phys. Thy.'!E53,2)</f>
        <v>24.25</v>
      </c>
      <c r="F58" s="7">
        <f t="shared" si="0"/>
        <v>13626.06</v>
      </c>
      <c r="G58" s="2">
        <f>ROUND(+'Phys. Thy.'!H153,0)</f>
        <v>298780</v>
      </c>
      <c r="H58" s="7">
        <f>ROUND(+'Phys. Thy.'!E153,2)</f>
        <v>20.22</v>
      </c>
      <c r="I58" s="7">
        <f t="shared" si="1"/>
        <v>14776.46</v>
      </c>
      <c r="J58" s="7"/>
      <c r="K58" s="8">
        <f t="shared" si="2"/>
        <v>0.0844</v>
      </c>
    </row>
    <row r="59" spans="2:11" ht="12">
      <c r="B59">
        <f>+'Phys. Thy.'!A54</f>
        <v>140</v>
      </c>
      <c r="C59" t="str">
        <f>+'Phys. Thy.'!B54</f>
        <v>KITTITAS VALLEY HOSPITAL</v>
      </c>
      <c r="D59" s="2">
        <f>ROUND(+'Phys. Thy.'!H54,0)</f>
        <v>192347</v>
      </c>
      <c r="E59" s="7">
        <f>ROUND(+'Phys. Thy.'!E54,2)</f>
        <v>14.52</v>
      </c>
      <c r="F59" s="7">
        <f t="shared" si="0"/>
        <v>13247.04</v>
      </c>
      <c r="G59" s="2">
        <f>ROUND(+'Phys. Thy.'!H154,0)</f>
        <v>201986</v>
      </c>
      <c r="H59" s="7">
        <f>ROUND(+'Phys. Thy.'!E154,2)</f>
        <v>13.93</v>
      </c>
      <c r="I59" s="7">
        <f t="shared" si="1"/>
        <v>14500.07</v>
      </c>
      <c r="J59" s="7"/>
      <c r="K59" s="8">
        <f t="shared" si="2"/>
        <v>0.0946</v>
      </c>
    </row>
    <row r="60" spans="2:11" ht="12">
      <c r="B60">
        <f>+'Phys. Thy.'!A55</f>
        <v>141</v>
      </c>
      <c r="C60" t="str">
        <f>+'Phys. Thy.'!B55</f>
        <v>DAYTON GENERAL HOSPITAL</v>
      </c>
      <c r="D60" s="2">
        <f>ROUND(+'Phys. Thy.'!H55,0)</f>
        <v>23329</v>
      </c>
      <c r="E60" s="7">
        <f>ROUND(+'Phys. Thy.'!E55,2)</f>
        <v>2.16</v>
      </c>
      <c r="F60" s="7">
        <f t="shared" si="0"/>
        <v>10800.46</v>
      </c>
      <c r="G60" s="2">
        <f>ROUND(+'Phys. Thy.'!H155,0)</f>
        <v>0</v>
      </c>
      <c r="H60" s="7">
        <f>ROUND(+'Phys. Thy.'!E155,2)</f>
        <v>0</v>
      </c>
      <c r="I60" s="7">
        <f t="shared" si="1"/>
      </c>
      <c r="J60" s="7"/>
      <c r="K60" s="8">
        <f t="shared" si="2"/>
      </c>
    </row>
    <row r="61" spans="2:11" ht="12">
      <c r="B61">
        <f>+'Phys. Thy.'!A56</f>
        <v>142</v>
      </c>
      <c r="C61" t="str">
        <f>+'Phys. Thy.'!B56</f>
        <v>HARRISON MEDICAL CENTER</v>
      </c>
      <c r="D61" s="2">
        <f>ROUND(+'Phys. Thy.'!H56,0)</f>
        <v>691906</v>
      </c>
      <c r="E61" s="7">
        <f>ROUND(+'Phys. Thy.'!E56,2)</f>
        <v>46.33</v>
      </c>
      <c r="F61" s="7">
        <f t="shared" si="0"/>
        <v>14934.3</v>
      </c>
      <c r="G61" s="2">
        <f>ROUND(+'Phys. Thy.'!H156,0)</f>
        <v>675587</v>
      </c>
      <c r="H61" s="7">
        <f>ROUND(+'Phys. Thy.'!E156,2)</f>
        <v>40.99</v>
      </c>
      <c r="I61" s="7">
        <f t="shared" si="1"/>
        <v>16481.75</v>
      </c>
      <c r="J61" s="7"/>
      <c r="K61" s="8">
        <f t="shared" si="2"/>
        <v>0.1036</v>
      </c>
    </row>
    <row r="62" spans="2:11" ht="12">
      <c r="B62">
        <f>+'Phys. Thy.'!A57</f>
        <v>145</v>
      </c>
      <c r="C62" t="str">
        <f>+'Phys. Thy.'!B57</f>
        <v>PEACEHEALTH SAINT JOSEPH HOSPITAL</v>
      </c>
      <c r="D62" s="2">
        <f>ROUND(+'Phys. Thy.'!H57,0)</f>
        <v>719646</v>
      </c>
      <c r="E62" s="7">
        <f>ROUND(+'Phys. Thy.'!E57,2)</f>
        <v>40.87</v>
      </c>
      <c r="F62" s="7">
        <f t="shared" si="0"/>
        <v>17608.17</v>
      </c>
      <c r="G62" s="2">
        <f>ROUND(+'Phys. Thy.'!H157,0)</f>
        <v>1122396</v>
      </c>
      <c r="H62" s="7">
        <f>ROUND(+'Phys. Thy.'!E157,2)</f>
        <v>55.31</v>
      </c>
      <c r="I62" s="7">
        <f t="shared" si="1"/>
        <v>20292.82</v>
      </c>
      <c r="J62" s="7"/>
      <c r="K62" s="8">
        <f t="shared" si="2"/>
        <v>0.1525</v>
      </c>
    </row>
    <row r="63" spans="2:11" ht="12">
      <c r="B63">
        <f>+'Phys. Thy.'!A58</f>
        <v>147</v>
      </c>
      <c r="C63" t="str">
        <f>+'Phys. Thy.'!B58</f>
        <v>MID VALLEY HOSPITAL</v>
      </c>
      <c r="D63" s="2">
        <f>ROUND(+'Phys. Thy.'!H58,0)</f>
        <v>72670</v>
      </c>
      <c r="E63" s="7">
        <f>ROUND(+'Phys. Thy.'!E58,2)</f>
        <v>4.34</v>
      </c>
      <c r="F63" s="7">
        <f t="shared" si="0"/>
        <v>16744.24</v>
      </c>
      <c r="G63" s="2">
        <f>ROUND(+'Phys. Thy.'!H158,0)</f>
        <v>80559</v>
      </c>
      <c r="H63" s="7">
        <f>ROUND(+'Phys. Thy.'!E158,2)</f>
        <v>4.28</v>
      </c>
      <c r="I63" s="7">
        <f t="shared" si="1"/>
        <v>18822.2</v>
      </c>
      <c r="J63" s="7"/>
      <c r="K63" s="8">
        <f t="shared" si="2"/>
        <v>0.1241</v>
      </c>
    </row>
    <row r="64" spans="2:11" ht="12">
      <c r="B64">
        <f>+'Phys. Thy.'!A59</f>
        <v>148</v>
      </c>
      <c r="C64" t="str">
        <f>+'Phys. Thy.'!B59</f>
        <v>KINDRED HOSPITAL - SEATTLE</v>
      </c>
      <c r="D64" s="2">
        <f>ROUND(+'Phys. Thy.'!H59,0)</f>
        <v>0</v>
      </c>
      <c r="E64" s="7">
        <f>ROUND(+'Phys. Thy.'!E59,2)</f>
        <v>0</v>
      </c>
      <c r="F64" s="7">
        <f t="shared" si="0"/>
      </c>
      <c r="G64" s="2">
        <f>ROUND(+'Phys. Thy.'!H159,0)</f>
        <v>0</v>
      </c>
      <c r="H64" s="7">
        <f>ROUND(+'Phys. Thy.'!E159,2)</f>
        <v>0</v>
      </c>
      <c r="I64" s="7">
        <f t="shared" si="1"/>
      </c>
      <c r="J64" s="7"/>
      <c r="K64" s="8">
        <f t="shared" si="2"/>
      </c>
    </row>
    <row r="65" spans="2:11" ht="12">
      <c r="B65">
        <f>+'Phys. Thy.'!A60</f>
        <v>150</v>
      </c>
      <c r="C65" t="str">
        <f>+'Phys. Thy.'!B60</f>
        <v>COULEE COMMUNITY HOSPITAL</v>
      </c>
      <c r="D65" s="2">
        <f>ROUND(+'Phys. Thy.'!H60,0)</f>
        <v>7267</v>
      </c>
      <c r="E65" s="7">
        <f>ROUND(+'Phys. Thy.'!E60,2)</f>
        <v>0.78</v>
      </c>
      <c r="F65" s="7">
        <f t="shared" si="0"/>
        <v>9316.67</v>
      </c>
      <c r="G65" s="2">
        <f>ROUND(+'Phys. Thy.'!H160,0)</f>
        <v>6598</v>
      </c>
      <c r="H65" s="7">
        <f>ROUND(+'Phys. Thy.'!E160,2)</f>
        <v>0.59</v>
      </c>
      <c r="I65" s="7">
        <f t="shared" si="1"/>
        <v>11183.05</v>
      </c>
      <c r="J65" s="7"/>
      <c r="K65" s="8">
        <f t="shared" si="2"/>
        <v>0.2003</v>
      </c>
    </row>
    <row r="66" spans="2:11" ht="12">
      <c r="B66">
        <f>+'Phys. Thy.'!A61</f>
        <v>152</v>
      </c>
      <c r="C66" t="str">
        <f>+'Phys. Thy.'!B61</f>
        <v>MASON GENERAL HOSPITAL</v>
      </c>
      <c r="D66" s="2">
        <f>ROUND(+'Phys. Thy.'!H61,0)</f>
        <v>0</v>
      </c>
      <c r="E66" s="7">
        <f>ROUND(+'Phys. Thy.'!E61,2)</f>
        <v>0</v>
      </c>
      <c r="F66" s="7">
        <f t="shared" si="0"/>
      </c>
      <c r="G66" s="2">
        <f>ROUND(+'Phys. Thy.'!H161,0)</f>
        <v>0</v>
      </c>
      <c r="H66" s="7">
        <f>ROUND(+'Phys. Thy.'!E161,2)</f>
        <v>0</v>
      </c>
      <c r="I66" s="7">
        <f t="shared" si="1"/>
      </c>
      <c r="J66" s="7"/>
      <c r="K66" s="8">
        <f t="shared" si="2"/>
      </c>
    </row>
    <row r="67" spans="2:11" ht="12">
      <c r="B67">
        <f>+'Phys. Thy.'!A62</f>
        <v>153</v>
      </c>
      <c r="C67" t="str">
        <f>+'Phys. Thy.'!B62</f>
        <v>WHITMAN HOSPITAL AND MEDICAL CENTER</v>
      </c>
      <c r="D67" s="2">
        <f>ROUND(+'Phys. Thy.'!H62,0)</f>
        <v>104478</v>
      </c>
      <c r="E67" s="7">
        <f>ROUND(+'Phys. Thy.'!E62,2)</f>
        <v>8.41</v>
      </c>
      <c r="F67" s="7">
        <f t="shared" si="0"/>
        <v>12423.07</v>
      </c>
      <c r="G67" s="2">
        <f>ROUND(+'Phys. Thy.'!H162,0)</f>
        <v>114117</v>
      </c>
      <c r="H67" s="7">
        <f>ROUND(+'Phys. Thy.'!E162,2)</f>
        <v>7.63</v>
      </c>
      <c r="I67" s="7">
        <f t="shared" si="1"/>
        <v>14956.36</v>
      </c>
      <c r="J67" s="7"/>
      <c r="K67" s="8">
        <f t="shared" si="2"/>
        <v>0.2039</v>
      </c>
    </row>
    <row r="68" spans="2:11" ht="12">
      <c r="B68">
        <f>+'Phys. Thy.'!A63</f>
        <v>155</v>
      </c>
      <c r="C68" t="str">
        <f>+'Phys. Thy.'!B63</f>
        <v>VALLEY MEDICAL CENTER</v>
      </c>
      <c r="D68" s="2">
        <f>ROUND(+'Phys. Thy.'!H63,0)</f>
        <v>1149644</v>
      </c>
      <c r="E68" s="7">
        <f>ROUND(+'Phys. Thy.'!E63,2)</f>
        <v>65.64</v>
      </c>
      <c r="F68" s="7">
        <f t="shared" si="0"/>
        <v>17514.38</v>
      </c>
      <c r="G68" s="2">
        <f>ROUND(+'Phys. Thy.'!H163,0)</f>
        <v>1274620</v>
      </c>
      <c r="H68" s="7">
        <f>ROUND(+'Phys. Thy.'!E163,2)</f>
        <v>66.12</v>
      </c>
      <c r="I68" s="7">
        <f t="shared" si="1"/>
        <v>19277.37</v>
      </c>
      <c r="J68" s="7"/>
      <c r="K68" s="8">
        <f t="shared" si="2"/>
        <v>0.1007</v>
      </c>
    </row>
    <row r="69" spans="2:11" ht="12">
      <c r="B69">
        <f>+'Phys. Thy.'!A64</f>
        <v>156</v>
      </c>
      <c r="C69" t="str">
        <f>+'Phys. Thy.'!B64</f>
        <v>WHIDBEY GENERAL HOSPITAL</v>
      </c>
      <c r="D69" s="2">
        <f>ROUND(+'Phys. Thy.'!H64,0)</f>
        <v>168048</v>
      </c>
      <c r="E69" s="7">
        <f>ROUND(+'Phys. Thy.'!E64,2)</f>
        <v>13</v>
      </c>
      <c r="F69" s="7">
        <f t="shared" si="0"/>
        <v>12926.77</v>
      </c>
      <c r="G69" s="2">
        <f>ROUND(+'Phys. Thy.'!H164,0)</f>
        <v>212111</v>
      </c>
      <c r="H69" s="7">
        <f>ROUND(+'Phys. Thy.'!E164,2)</f>
        <v>14.81</v>
      </c>
      <c r="I69" s="7">
        <f t="shared" si="1"/>
        <v>14322.15</v>
      </c>
      <c r="J69" s="7"/>
      <c r="K69" s="8">
        <f t="shared" si="2"/>
        <v>0.1079</v>
      </c>
    </row>
    <row r="70" spans="2:11" ht="12">
      <c r="B70">
        <f>+'Phys. Thy.'!A65</f>
        <v>157</v>
      </c>
      <c r="C70" t="str">
        <f>+'Phys. Thy.'!B65</f>
        <v>SAINT LUKES REHABILIATION INSTITUTE</v>
      </c>
      <c r="D70" s="2">
        <f>ROUND(+'Phys. Thy.'!H65,0)</f>
        <v>632992</v>
      </c>
      <c r="E70" s="7">
        <f>ROUND(+'Phys. Thy.'!E65,2)</f>
        <v>52.12</v>
      </c>
      <c r="F70" s="7">
        <f t="shared" si="0"/>
        <v>12144.9</v>
      </c>
      <c r="G70" s="2">
        <f>ROUND(+'Phys. Thy.'!H165,0)</f>
        <v>742549</v>
      </c>
      <c r="H70" s="7">
        <f>ROUND(+'Phys. Thy.'!E165,2)</f>
        <v>55.7</v>
      </c>
      <c r="I70" s="7">
        <f t="shared" si="1"/>
        <v>13331.22</v>
      </c>
      <c r="J70" s="7"/>
      <c r="K70" s="8">
        <f t="shared" si="2"/>
        <v>0.0977</v>
      </c>
    </row>
    <row r="71" spans="2:11" ht="12">
      <c r="B71">
        <f>+'Phys. Thy.'!A66</f>
        <v>158</v>
      </c>
      <c r="C71" t="str">
        <f>+'Phys. Thy.'!B66</f>
        <v>CASCADE MEDICAL CENTER</v>
      </c>
      <c r="D71" s="2">
        <f>ROUND(+'Phys. Thy.'!H66,0)</f>
        <v>52347</v>
      </c>
      <c r="E71" s="7">
        <f>ROUND(+'Phys. Thy.'!E66,2)</f>
        <v>4.11</v>
      </c>
      <c r="F71" s="7">
        <f t="shared" si="0"/>
        <v>12736.5</v>
      </c>
      <c r="G71" s="2">
        <f>ROUND(+'Phys. Thy.'!H166,0)</f>
        <v>54541</v>
      </c>
      <c r="H71" s="7">
        <f>ROUND(+'Phys. Thy.'!E166,2)</f>
        <v>3.73</v>
      </c>
      <c r="I71" s="7">
        <f t="shared" si="1"/>
        <v>14622.25</v>
      </c>
      <c r="J71" s="7"/>
      <c r="K71" s="8">
        <f t="shared" si="2"/>
        <v>0.1481</v>
      </c>
    </row>
    <row r="72" spans="2:11" ht="12">
      <c r="B72">
        <f>+'Phys. Thy.'!A67</f>
        <v>159</v>
      </c>
      <c r="C72" t="str">
        <f>+'Phys. Thy.'!B67</f>
        <v>PROVIDENCE SAINT PETER HOSPITAL</v>
      </c>
      <c r="D72" s="2">
        <f>ROUND(+'Phys. Thy.'!H67,0)</f>
        <v>983534</v>
      </c>
      <c r="E72" s="7">
        <f>ROUND(+'Phys. Thy.'!E67,2)</f>
        <v>36</v>
      </c>
      <c r="F72" s="7">
        <f t="shared" si="0"/>
        <v>27320.39</v>
      </c>
      <c r="G72" s="2">
        <f>ROUND(+'Phys. Thy.'!H167,0)</f>
        <v>925029</v>
      </c>
      <c r="H72" s="7">
        <f>ROUND(+'Phys. Thy.'!E167,2)</f>
        <v>43</v>
      </c>
      <c r="I72" s="7">
        <f t="shared" si="1"/>
        <v>21512.3</v>
      </c>
      <c r="J72" s="7"/>
      <c r="K72" s="8">
        <f t="shared" si="2"/>
        <v>-0.2126</v>
      </c>
    </row>
    <row r="73" spans="2:11" ht="12">
      <c r="B73">
        <f>+'Phys. Thy.'!A68</f>
        <v>161</v>
      </c>
      <c r="C73" t="str">
        <f>+'Phys. Thy.'!B68</f>
        <v>KADLEC REGIONAL MEDICAL CENTER</v>
      </c>
      <c r="D73" s="2">
        <f>ROUND(+'Phys. Thy.'!H68,0)</f>
        <v>363278</v>
      </c>
      <c r="E73" s="7">
        <f>ROUND(+'Phys. Thy.'!E68,2)</f>
        <v>28.6</v>
      </c>
      <c r="F73" s="7">
        <f t="shared" si="0"/>
        <v>12702.03</v>
      </c>
      <c r="G73" s="2">
        <f>ROUND(+'Phys. Thy.'!H168,0)</f>
        <v>511098</v>
      </c>
      <c r="H73" s="7">
        <f>ROUND(+'Phys. Thy.'!E168,2)</f>
        <v>34.96</v>
      </c>
      <c r="I73" s="7">
        <f t="shared" si="1"/>
        <v>14619.51</v>
      </c>
      <c r="J73" s="7"/>
      <c r="K73" s="8">
        <f t="shared" si="2"/>
        <v>0.151</v>
      </c>
    </row>
    <row r="74" spans="2:11" ht="12">
      <c r="B74">
        <f>+'Phys. Thy.'!A69</f>
        <v>162</v>
      </c>
      <c r="C74" t="str">
        <f>+'Phys. Thy.'!B69</f>
        <v>PROVIDENCE SACRED HEART MEDICAL CENTER</v>
      </c>
      <c r="D74" s="2">
        <f>ROUND(+'Phys. Thy.'!H69,0)</f>
        <v>0</v>
      </c>
      <c r="E74" s="7">
        <f>ROUND(+'Phys. Thy.'!E69,2)</f>
        <v>0</v>
      </c>
      <c r="F74" s="7">
        <f t="shared" si="0"/>
      </c>
      <c r="G74" s="2">
        <f>ROUND(+'Phys. Thy.'!H169,0)</f>
        <v>0</v>
      </c>
      <c r="H74" s="7">
        <f>ROUND(+'Phys. Thy.'!E169,2)</f>
        <v>0</v>
      </c>
      <c r="I74" s="7">
        <f t="shared" si="1"/>
      </c>
      <c r="J74" s="7"/>
      <c r="K74" s="8">
        <f t="shared" si="2"/>
      </c>
    </row>
    <row r="75" spans="2:11" ht="12">
      <c r="B75">
        <f>+'Phys. Thy.'!A70</f>
        <v>164</v>
      </c>
      <c r="C75" t="str">
        <f>+'Phys. Thy.'!B70</f>
        <v>EVERGREEN HOSPITAL MEDICAL CENTER</v>
      </c>
      <c r="D75" s="2">
        <f>ROUND(+'Phys. Thy.'!H70,0)</f>
        <v>616386</v>
      </c>
      <c r="E75" s="7">
        <f>ROUND(+'Phys. Thy.'!E70,2)</f>
        <v>41.89</v>
      </c>
      <c r="F75" s="7">
        <f aca="true" t="shared" si="3" ref="F75:F106">IF(D75=0,"",IF(E75=0,"",ROUND(D75/E75,2)))</f>
        <v>14714.39</v>
      </c>
      <c r="G75" s="2">
        <f>ROUND(+'Phys. Thy.'!H170,0)</f>
        <v>702459</v>
      </c>
      <c r="H75" s="7">
        <f>ROUND(+'Phys. Thy.'!E170,2)</f>
        <v>43.32</v>
      </c>
      <c r="I75" s="7">
        <f aca="true" t="shared" si="4" ref="I75:I106">IF(G75=0,"",IF(H75=0,"",ROUND(G75/H75,2)))</f>
        <v>16215.58</v>
      </c>
      <c r="J75" s="7"/>
      <c r="K75" s="8">
        <f aca="true" t="shared" si="5" ref="K75:K106">IF(D75=0,"",IF(E75=0,"",IF(G75=0,"",IF(H75=0,"",ROUND(I75/F75-1,4)))))</f>
        <v>0.102</v>
      </c>
    </row>
    <row r="76" spans="2:11" ht="12">
      <c r="B76">
        <f>+'Phys. Thy.'!A71</f>
        <v>165</v>
      </c>
      <c r="C76" t="str">
        <f>+'Phys. Thy.'!B71</f>
        <v>LAKE CHELAN COMMUNITY HOSPITAL</v>
      </c>
      <c r="D76" s="2">
        <f>ROUND(+'Phys. Thy.'!H71,0)</f>
        <v>420</v>
      </c>
      <c r="E76" s="7">
        <f>ROUND(+'Phys. Thy.'!E71,2)</f>
        <v>0</v>
      </c>
      <c r="F76" s="7">
        <f t="shared" si="3"/>
      </c>
      <c r="G76" s="2">
        <f>ROUND(+'Phys. Thy.'!H171,0)</f>
        <v>13778</v>
      </c>
      <c r="H76" s="7">
        <f>ROUND(+'Phys. Thy.'!E171,2)</f>
        <v>0.35</v>
      </c>
      <c r="I76" s="7">
        <f t="shared" si="4"/>
        <v>39365.71</v>
      </c>
      <c r="J76" s="7"/>
      <c r="K76" s="8">
        <f t="shared" si="5"/>
      </c>
    </row>
    <row r="77" spans="2:11" ht="12">
      <c r="B77">
        <f>+'Phys. Thy.'!A72</f>
        <v>167</v>
      </c>
      <c r="C77" t="str">
        <f>+'Phys. Thy.'!B72</f>
        <v>FERRY COUNTY MEMORIAL HOSPITAL</v>
      </c>
      <c r="D77" s="2">
        <f>ROUND(+'Phys. Thy.'!H72,0)</f>
        <v>27142</v>
      </c>
      <c r="E77" s="7">
        <f>ROUND(+'Phys. Thy.'!E72,2)</f>
        <v>3.24</v>
      </c>
      <c r="F77" s="7">
        <f t="shared" si="3"/>
        <v>8377.16</v>
      </c>
      <c r="G77" s="2">
        <f>ROUND(+'Phys. Thy.'!H172,0)</f>
        <v>30344</v>
      </c>
      <c r="H77" s="7">
        <f>ROUND(+'Phys. Thy.'!E172,2)</f>
        <v>3.06</v>
      </c>
      <c r="I77" s="7">
        <f t="shared" si="4"/>
        <v>9916.34</v>
      </c>
      <c r="J77" s="7"/>
      <c r="K77" s="8">
        <f t="shared" si="5"/>
        <v>0.1837</v>
      </c>
    </row>
    <row r="78" spans="2:11" ht="12">
      <c r="B78">
        <f>+'Phys. Thy.'!A73</f>
        <v>168</v>
      </c>
      <c r="C78" t="str">
        <f>+'Phys. Thy.'!B73</f>
        <v>CENTRAL WASHINGTON HOSPITAL</v>
      </c>
      <c r="D78" s="2">
        <f>ROUND(+'Phys. Thy.'!H73,0)</f>
        <v>344579</v>
      </c>
      <c r="E78" s="7">
        <f>ROUND(+'Phys. Thy.'!E73,2)</f>
        <v>21.71</v>
      </c>
      <c r="F78" s="7">
        <f t="shared" si="3"/>
        <v>15871.9</v>
      </c>
      <c r="G78" s="2">
        <f>ROUND(+'Phys. Thy.'!H173,0)</f>
        <v>355144</v>
      </c>
      <c r="H78" s="7">
        <f>ROUND(+'Phys. Thy.'!E173,2)</f>
        <v>23.4</v>
      </c>
      <c r="I78" s="7">
        <f t="shared" si="4"/>
        <v>15177.09</v>
      </c>
      <c r="J78" s="7"/>
      <c r="K78" s="8">
        <f t="shared" si="5"/>
        <v>-0.0438</v>
      </c>
    </row>
    <row r="79" spans="2:11" ht="12">
      <c r="B79">
        <f>+'Phys. Thy.'!A74</f>
        <v>169</v>
      </c>
      <c r="C79" t="str">
        <f>+'Phys. Thy.'!B74</f>
        <v>GROUP HEALTH EASTSIDE</v>
      </c>
      <c r="D79" s="2">
        <f>ROUND(+'Phys. Thy.'!H74,0)</f>
        <v>92595</v>
      </c>
      <c r="E79" s="7">
        <f>ROUND(+'Phys. Thy.'!E74,2)</f>
        <v>36.03</v>
      </c>
      <c r="F79" s="7">
        <f t="shared" si="3"/>
        <v>2569.94</v>
      </c>
      <c r="G79" s="2">
        <f>ROUND(+'Phys. Thy.'!H174,0)</f>
        <v>0</v>
      </c>
      <c r="H79" s="7">
        <f>ROUND(+'Phys. Thy.'!E174,2)</f>
        <v>0</v>
      </c>
      <c r="I79" s="7">
        <f t="shared" si="4"/>
      </c>
      <c r="J79" s="7"/>
      <c r="K79" s="8">
        <f t="shared" si="5"/>
      </c>
    </row>
    <row r="80" spans="2:11" ht="12">
      <c r="B80">
        <f>+'Phys. Thy.'!A75</f>
        <v>170</v>
      </c>
      <c r="C80" t="str">
        <f>+'Phys. Thy.'!B75</f>
        <v>SOUTHWEST WASHINGTON MEDICAL CENTER</v>
      </c>
      <c r="D80" s="2">
        <f>ROUND(+'Phys. Thy.'!H75,0)</f>
        <v>935366</v>
      </c>
      <c r="E80" s="7">
        <f>ROUND(+'Phys. Thy.'!E75,2)</f>
        <v>54.07</v>
      </c>
      <c r="F80" s="7">
        <f t="shared" si="3"/>
        <v>17299.17</v>
      </c>
      <c r="G80" s="2">
        <f>ROUND(+'Phys. Thy.'!H175,0)</f>
        <v>1128325</v>
      </c>
      <c r="H80" s="7">
        <f>ROUND(+'Phys. Thy.'!E175,2)</f>
        <v>55.08</v>
      </c>
      <c r="I80" s="7">
        <f t="shared" si="4"/>
        <v>20485.2</v>
      </c>
      <c r="J80" s="7"/>
      <c r="K80" s="8">
        <f t="shared" si="5"/>
        <v>0.1842</v>
      </c>
    </row>
    <row r="81" spans="2:11" ht="12">
      <c r="B81">
        <f>+'Phys. Thy.'!A76</f>
        <v>172</v>
      </c>
      <c r="C81" t="str">
        <f>+'Phys. Thy.'!B76</f>
        <v>PULLMAN REGIONAL HOSPITAL</v>
      </c>
      <c r="D81" s="2">
        <f>ROUND(+'Phys. Thy.'!H76,0)</f>
        <v>247184</v>
      </c>
      <c r="E81" s="7">
        <f>ROUND(+'Phys. Thy.'!E76,2)</f>
        <v>20.37</v>
      </c>
      <c r="F81" s="7">
        <f t="shared" si="3"/>
        <v>12134.71</v>
      </c>
      <c r="G81" s="2">
        <f>ROUND(+'Phys. Thy.'!H176,0)</f>
        <v>271269</v>
      </c>
      <c r="H81" s="7">
        <f>ROUND(+'Phys. Thy.'!E176,2)</f>
        <v>21.13</v>
      </c>
      <c r="I81" s="7">
        <f t="shared" si="4"/>
        <v>12838.1</v>
      </c>
      <c r="J81" s="7"/>
      <c r="K81" s="8">
        <f t="shared" si="5"/>
        <v>0.058</v>
      </c>
    </row>
    <row r="82" spans="2:11" ht="12">
      <c r="B82">
        <f>+'Phys. Thy.'!A77</f>
        <v>173</v>
      </c>
      <c r="C82" t="str">
        <f>+'Phys. Thy.'!B77</f>
        <v>MORTON GENERAL HOSPITAL</v>
      </c>
      <c r="D82" s="2">
        <f>ROUND(+'Phys. Thy.'!H77,0)</f>
        <v>29639</v>
      </c>
      <c r="E82" s="7">
        <f>ROUND(+'Phys. Thy.'!E77,2)</f>
        <v>2.06</v>
      </c>
      <c r="F82" s="7">
        <f t="shared" si="3"/>
        <v>14387.86</v>
      </c>
      <c r="G82" s="2">
        <f>ROUND(+'Phys. Thy.'!H177,0)</f>
        <v>34082</v>
      </c>
      <c r="H82" s="7">
        <f>ROUND(+'Phys. Thy.'!E177,2)</f>
        <v>2.05</v>
      </c>
      <c r="I82" s="7">
        <f t="shared" si="4"/>
        <v>16625.37</v>
      </c>
      <c r="J82" s="7"/>
      <c r="K82" s="8">
        <f t="shared" si="5"/>
        <v>0.1555</v>
      </c>
    </row>
    <row r="83" spans="2:11" ht="12">
      <c r="B83">
        <f>+'Phys. Thy.'!A78</f>
        <v>175</v>
      </c>
      <c r="C83" t="str">
        <f>+'Phys. Thy.'!B78</f>
        <v>MARY BRIDGE CHILDRENS HEALTH CENTER</v>
      </c>
      <c r="D83" s="2">
        <f>ROUND(+'Phys. Thy.'!H78,0)</f>
        <v>154482</v>
      </c>
      <c r="E83" s="7">
        <f>ROUND(+'Phys. Thy.'!E78,2)</f>
        <v>7.38</v>
      </c>
      <c r="F83" s="7">
        <f t="shared" si="3"/>
        <v>20932.52</v>
      </c>
      <c r="G83" s="2">
        <f>ROUND(+'Phys. Thy.'!H178,0)</f>
        <v>191052</v>
      </c>
      <c r="H83" s="7">
        <f>ROUND(+'Phys. Thy.'!E178,2)</f>
        <v>7.35</v>
      </c>
      <c r="I83" s="7">
        <f t="shared" si="4"/>
        <v>25993.47</v>
      </c>
      <c r="J83" s="7"/>
      <c r="K83" s="8">
        <f t="shared" si="5"/>
        <v>0.2418</v>
      </c>
    </row>
    <row r="84" spans="2:11" ht="12">
      <c r="B84">
        <f>+'Phys. Thy.'!A79</f>
        <v>176</v>
      </c>
      <c r="C84" t="str">
        <f>+'Phys. Thy.'!B79</f>
        <v>TACOMA GENERAL ALLENMORE HOSPITAL</v>
      </c>
      <c r="D84" s="2">
        <f>ROUND(+'Phys. Thy.'!H79,0)</f>
        <v>437510</v>
      </c>
      <c r="E84" s="7">
        <f>ROUND(+'Phys. Thy.'!E79,2)</f>
        <v>25.92</v>
      </c>
      <c r="F84" s="7">
        <f t="shared" si="3"/>
        <v>16879.24</v>
      </c>
      <c r="G84" s="2">
        <f>ROUND(+'Phys. Thy.'!H179,0)</f>
        <v>506020</v>
      </c>
      <c r="H84" s="7">
        <f>ROUND(+'Phys. Thy.'!E179,2)</f>
        <v>24.68</v>
      </c>
      <c r="I84" s="7">
        <f t="shared" si="4"/>
        <v>20503.24</v>
      </c>
      <c r="J84" s="7"/>
      <c r="K84" s="8">
        <f t="shared" si="5"/>
        <v>0.2147</v>
      </c>
    </row>
    <row r="85" spans="2:11" ht="12">
      <c r="B85">
        <f>+'Phys. Thy.'!A80</f>
        <v>178</v>
      </c>
      <c r="C85" t="str">
        <f>+'Phys. Thy.'!B80</f>
        <v>DEER PARK HOSPITAL</v>
      </c>
      <c r="D85" s="2">
        <f>ROUND(+'Phys. Thy.'!H80,0)</f>
        <v>8108</v>
      </c>
      <c r="E85" s="7">
        <f>ROUND(+'Phys. Thy.'!E80,2)</f>
        <v>0.32</v>
      </c>
      <c r="F85" s="7">
        <f t="shared" si="3"/>
        <v>25337.5</v>
      </c>
      <c r="G85" s="2">
        <f>ROUND(+'Phys. Thy.'!H180,0)</f>
        <v>0</v>
      </c>
      <c r="H85" s="7">
        <f>ROUND(+'Phys. Thy.'!E180,2)</f>
        <v>0</v>
      </c>
      <c r="I85" s="7">
        <f t="shared" si="4"/>
      </c>
      <c r="J85" s="7"/>
      <c r="K85" s="8">
        <f t="shared" si="5"/>
      </c>
    </row>
    <row r="86" spans="2:11" ht="12">
      <c r="B86">
        <f>+'Phys. Thy.'!A81</f>
        <v>180</v>
      </c>
      <c r="C86" t="str">
        <f>+'Phys. Thy.'!B81</f>
        <v>VALLEY HOSPITAL AND MEDICAL CENTER</v>
      </c>
      <c r="D86" s="2">
        <f>ROUND(+'Phys. Thy.'!H81,0)</f>
        <v>0</v>
      </c>
      <c r="E86" s="7">
        <f>ROUND(+'Phys. Thy.'!E81,2)</f>
        <v>0</v>
      </c>
      <c r="F86" s="7">
        <f t="shared" si="3"/>
      </c>
      <c r="G86" s="2">
        <f>ROUND(+'Phys. Thy.'!H181,0)</f>
        <v>0</v>
      </c>
      <c r="H86" s="7">
        <f>ROUND(+'Phys. Thy.'!E181,2)</f>
        <v>2.97</v>
      </c>
      <c r="I86" s="7">
        <f t="shared" si="4"/>
      </c>
      <c r="J86" s="7"/>
      <c r="K86" s="8">
        <f t="shared" si="5"/>
      </c>
    </row>
    <row r="87" spans="2:11" ht="12">
      <c r="B87">
        <f>+'Phys. Thy.'!A82</f>
        <v>183</v>
      </c>
      <c r="C87" t="str">
        <f>+'Phys. Thy.'!B82</f>
        <v>AUBURN REGIONAL MEDICAL CENTER</v>
      </c>
      <c r="D87" s="2">
        <f>ROUND(+'Phys. Thy.'!H82,0)</f>
        <v>170597</v>
      </c>
      <c r="E87" s="7">
        <f>ROUND(+'Phys. Thy.'!E82,2)</f>
        <v>9.23</v>
      </c>
      <c r="F87" s="7">
        <f t="shared" si="3"/>
        <v>18482.88</v>
      </c>
      <c r="G87" s="2">
        <f>ROUND(+'Phys. Thy.'!H182,0)</f>
        <v>189359</v>
      </c>
      <c r="H87" s="7">
        <f>ROUND(+'Phys. Thy.'!E182,2)</f>
        <v>10.17</v>
      </c>
      <c r="I87" s="7">
        <f t="shared" si="4"/>
        <v>18619.37</v>
      </c>
      <c r="J87" s="7"/>
      <c r="K87" s="8">
        <f t="shared" si="5"/>
        <v>0.0074</v>
      </c>
    </row>
    <row r="88" spans="2:11" ht="12">
      <c r="B88">
        <f>+'Phys. Thy.'!A83</f>
        <v>186</v>
      </c>
      <c r="C88" t="str">
        <f>+'Phys. Thy.'!B83</f>
        <v>MARK REED HOSPITAL</v>
      </c>
      <c r="D88" s="2">
        <f>ROUND(+'Phys. Thy.'!H83,0)</f>
        <v>0</v>
      </c>
      <c r="E88" s="7">
        <f>ROUND(+'Phys. Thy.'!E83,2)</f>
        <v>0</v>
      </c>
      <c r="F88" s="7">
        <f t="shared" si="3"/>
      </c>
      <c r="G88" s="2">
        <f>ROUND(+'Phys. Thy.'!H183,0)</f>
        <v>0</v>
      </c>
      <c r="H88" s="7">
        <f>ROUND(+'Phys. Thy.'!E183,2)</f>
        <v>0</v>
      </c>
      <c r="I88" s="7">
        <f t="shared" si="4"/>
      </c>
      <c r="J88" s="7"/>
      <c r="K88" s="8">
        <f t="shared" si="5"/>
      </c>
    </row>
    <row r="89" spans="2:11" ht="12">
      <c r="B89">
        <f>+'Phys. Thy.'!A84</f>
        <v>191</v>
      </c>
      <c r="C89" t="str">
        <f>+'Phys. Thy.'!B84</f>
        <v>PROVIDENCE CENTRALIA HOSPITAL</v>
      </c>
      <c r="D89" s="2">
        <f>ROUND(+'Phys. Thy.'!H84,0)</f>
        <v>272020</v>
      </c>
      <c r="E89" s="7">
        <f>ROUND(+'Phys. Thy.'!E84,2)</f>
        <v>11.92</v>
      </c>
      <c r="F89" s="7">
        <f t="shared" si="3"/>
        <v>22820.47</v>
      </c>
      <c r="G89" s="2">
        <f>ROUND(+'Phys. Thy.'!H184,0)</f>
        <v>233941</v>
      </c>
      <c r="H89" s="7">
        <f>ROUND(+'Phys. Thy.'!E184,2)</f>
        <v>13.54</v>
      </c>
      <c r="I89" s="7">
        <f t="shared" si="4"/>
        <v>17277.77</v>
      </c>
      <c r="J89" s="7"/>
      <c r="K89" s="8">
        <f t="shared" si="5"/>
        <v>-0.2429</v>
      </c>
    </row>
    <row r="90" spans="2:11" ht="12">
      <c r="B90">
        <f>+'Phys. Thy.'!A85</f>
        <v>193</v>
      </c>
      <c r="C90" t="str">
        <f>+'Phys. Thy.'!B85</f>
        <v>PROVIDENCE MOUNT CARMEL HOSPITAL</v>
      </c>
      <c r="D90" s="2">
        <f>ROUND(+'Phys. Thy.'!H85,0)</f>
        <v>194428</v>
      </c>
      <c r="E90" s="7">
        <f>ROUND(+'Phys. Thy.'!E85,2)</f>
        <v>11.5</v>
      </c>
      <c r="F90" s="7">
        <f t="shared" si="3"/>
        <v>16906.78</v>
      </c>
      <c r="G90" s="2">
        <f>ROUND(+'Phys. Thy.'!H185,0)</f>
        <v>192811</v>
      </c>
      <c r="H90" s="7">
        <f>ROUND(+'Phys. Thy.'!E185,2)</f>
        <v>10.71</v>
      </c>
      <c r="I90" s="7">
        <f t="shared" si="4"/>
        <v>18002.89</v>
      </c>
      <c r="J90" s="7"/>
      <c r="K90" s="8">
        <f t="shared" si="5"/>
        <v>0.0648</v>
      </c>
    </row>
    <row r="91" spans="2:11" ht="12">
      <c r="B91">
        <f>+'Phys. Thy.'!A86</f>
        <v>194</v>
      </c>
      <c r="C91" t="str">
        <f>+'Phys. Thy.'!B86</f>
        <v>PROVIDENCE SAINT JOSEPHS HOSPITAL</v>
      </c>
      <c r="D91" s="2">
        <f>ROUND(+'Phys. Thy.'!H86,0)</f>
        <v>143440</v>
      </c>
      <c r="E91" s="7">
        <f>ROUND(+'Phys. Thy.'!E86,2)</f>
        <v>8.78</v>
      </c>
      <c r="F91" s="7">
        <f t="shared" si="3"/>
        <v>16337.13</v>
      </c>
      <c r="G91" s="2">
        <f>ROUND(+'Phys. Thy.'!H186,0)</f>
        <v>200546</v>
      </c>
      <c r="H91" s="7">
        <f>ROUND(+'Phys. Thy.'!E186,2)</f>
        <v>9.69</v>
      </c>
      <c r="I91" s="7">
        <f t="shared" si="4"/>
        <v>20696.18</v>
      </c>
      <c r="J91" s="7"/>
      <c r="K91" s="8">
        <f t="shared" si="5"/>
        <v>0.2668</v>
      </c>
    </row>
    <row r="92" spans="2:11" ht="12">
      <c r="B92">
        <f>+'Phys. Thy.'!A87</f>
        <v>195</v>
      </c>
      <c r="C92" t="str">
        <f>+'Phys. Thy.'!B87</f>
        <v>SNOQUALMIE VALLEY HOSPITAL</v>
      </c>
      <c r="D92" s="2">
        <f>ROUND(+'Phys. Thy.'!H87,0)</f>
        <v>15638</v>
      </c>
      <c r="E92" s="7">
        <f>ROUND(+'Phys. Thy.'!E87,2)</f>
        <v>1.4</v>
      </c>
      <c r="F92" s="7">
        <f t="shared" si="3"/>
        <v>11170</v>
      </c>
      <c r="G92" s="2">
        <f>ROUND(+'Phys. Thy.'!H187,0)</f>
        <v>51366</v>
      </c>
      <c r="H92" s="7">
        <f>ROUND(+'Phys. Thy.'!E187,2)</f>
        <v>4</v>
      </c>
      <c r="I92" s="7">
        <f t="shared" si="4"/>
        <v>12841.5</v>
      </c>
      <c r="J92" s="7"/>
      <c r="K92" s="8">
        <f t="shared" si="5"/>
        <v>0.1496</v>
      </c>
    </row>
    <row r="93" spans="2:11" ht="12">
      <c r="B93">
        <f>+'Phys. Thy.'!A88</f>
        <v>197</v>
      </c>
      <c r="C93" t="str">
        <f>+'Phys. Thy.'!B88</f>
        <v>CAPITAL MEDICAL CENTER</v>
      </c>
      <c r="D93" s="2">
        <f>ROUND(+'Phys. Thy.'!H88,0)</f>
        <v>0</v>
      </c>
      <c r="E93" s="7">
        <f>ROUND(+'Phys. Thy.'!E88,2)</f>
        <v>1</v>
      </c>
      <c r="F93" s="7">
        <f t="shared" si="3"/>
      </c>
      <c r="G93" s="2">
        <f>ROUND(+'Phys. Thy.'!H188,0)</f>
        <v>0</v>
      </c>
      <c r="H93" s="7">
        <f>ROUND(+'Phys. Thy.'!E188,2)</f>
        <v>1</v>
      </c>
      <c r="I93" s="7">
        <f t="shared" si="4"/>
      </c>
      <c r="J93" s="7"/>
      <c r="K93" s="8">
        <f t="shared" si="5"/>
      </c>
    </row>
    <row r="94" spans="2:11" ht="12">
      <c r="B94">
        <f>+'Phys. Thy.'!A89</f>
        <v>198</v>
      </c>
      <c r="C94" t="str">
        <f>+'Phys. Thy.'!B89</f>
        <v>SUNNYSIDE COMMUNITY HOSPITAL</v>
      </c>
      <c r="D94" s="2">
        <f>ROUND(+'Phys. Thy.'!H89,0)</f>
        <v>0</v>
      </c>
      <c r="E94" s="7">
        <f>ROUND(+'Phys. Thy.'!E89,2)</f>
        <v>0.23</v>
      </c>
      <c r="F94" s="7">
        <f t="shared" si="3"/>
      </c>
      <c r="G94" s="2">
        <f>ROUND(+'Phys. Thy.'!H189,0)</f>
        <v>0</v>
      </c>
      <c r="H94" s="7">
        <f>ROUND(+'Phys. Thy.'!E189,2)</f>
        <v>0.19</v>
      </c>
      <c r="I94" s="7">
        <f t="shared" si="4"/>
      </c>
      <c r="J94" s="7"/>
      <c r="K94" s="8">
        <f t="shared" si="5"/>
      </c>
    </row>
    <row r="95" spans="2:11" ht="12">
      <c r="B95">
        <f>+'Phys. Thy.'!A90</f>
        <v>199</v>
      </c>
      <c r="C95" t="str">
        <f>+'Phys. Thy.'!B90</f>
        <v>TOPPENISH COMMUNITY HOSPITAL</v>
      </c>
      <c r="D95" s="2">
        <f>ROUND(+'Phys. Thy.'!H90,0)</f>
        <v>0</v>
      </c>
      <c r="E95" s="7">
        <f>ROUND(+'Phys. Thy.'!E90,2)</f>
        <v>0</v>
      </c>
      <c r="F95" s="7">
        <f t="shared" si="3"/>
      </c>
      <c r="G95" s="2">
        <f>ROUND(+'Phys. Thy.'!H190,0)</f>
        <v>70</v>
      </c>
      <c r="H95" s="7">
        <f>ROUND(+'Phys. Thy.'!E190,2)</f>
        <v>0</v>
      </c>
      <c r="I95" s="7">
        <f t="shared" si="4"/>
      </c>
      <c r="J95" s="7"/>
      <c r="K95" s="8">
        <f t="shared" si="5"/>
      </c>
    </row>
    <row r="96" spans="2:11" ht="12">
      <c r="B96">
        <f>+'Phys. Thy.'!A91</f>
        <v>201</v>
      </c>
      <c r="C96" t="str">
        <f>+'Phys. Thy.'!B91</f>
        <v>SAINT FRANCIS COMMUNITY HOSPITAL</v>
      </c>
      <c r="D96" s="2">
        <f>ROUND(+'Phys. Thy.'!H91,0)</f>
        <v>117371</v>
      </c>
      <c r="E96" s="7">
        <f>ROUND(+'Phys. Thy.'!E91,2)</f>
        <v>6.94</v>
      </c>
      <c r="F96" s="7">
        <f t="shared" si="3"/>
        <v>16912.25</v>
      </c>
      <c r="G96" s="2">
        <f>ROUND(+'Phys. Thy.'!H191,0)</f>
        <v>115811</v>
      </c>
      <c r="H96" s="7">
        <f>ROUND(+'Phys. Thy.'!E191,2)</f>
        <v>7.64</v>
      </c>
      <c r="I96" s="7">
        <f t="shared" si="4"/>
        <v>15158.51</v>
      </c>
      <c r="J96" s="7"/>
      <c r="K96" s="8">
        <f t="shared" si="5"/>
        <v>-0.1037</v>
      </c>
    </row>
    <row r="97" spans="2:11" ht="12">
      <c r="B97">
        <f>+'Phys. Thy.'!A92</f>
        <v>202</v>
      </c>
      <c r="C97" t="str">
        <f>+'Phys. Thy.'!B92</f>
        <v>REGIONAL HOSP. FOR RESP. &amp; COMPLEX CARE</v>
      </c>
      <c r="D97" s="2">
        <f>ROUND(+'Phys. Thy.'!H92,0)</f>
        <v>0</v>
      </c>
      <c r="E97" s="7">
        <f>ROUND(+'Phys. Thy.'!E92,2)</f>
        <v>0</v>
      </c>
      <c r="F97" s="7">
        <f t="shared" si="3"/>
      </c>
      <c r="G97" s="2">
        <f>ROUND(+'Phys. Thy.'!H192,0)</f>
        <v>0</v>
      </c>
      <c r="H97" s="7">
        <f>ROUND(+'Phys. Thy.'!E192,2)</f>
        <v>0</v>
      </c>
      <c r="I97" s="7">
        <f t="shared" si="4"/>
      </c>
      <c r="J97" s="7"/>
      <c r="K97" s="8">
        <f t="shared" si="5"/>
      </c>
    </row>
    <row r="98" spans="2:11" ht="12">
      <c r="B98">
        <f>+'Phys. Thy.'!A93</f>
        <v>204</v>
      </c>
      <c r="C98" t="str">
        <f>+'Phys. Thy.'!B93</f>
        <v>SEATTLE CANCER CARE ALLIANCE</v>
      </c>
      <c r="D98" s="2">
        <f>ROUND(+'Phys. Thy.'!H93,0)</f>
        <v>53815</v>
      </c>
      <c r="E98" s="7">
        <f>ROUND(+'Phys. Thy.'!E93,2)</f>
        <v>2.15</v>
      </c>
      <c r="F98" s="7">
        <f t="shared" si="3"/>
        <v>25030.23</v>
      </c>
      <c r="G98" s="2">
        <f>ROUND(+'Phys. Thy.'!H193,0)</f>
        <v>78229</v>
      </c>
      <c r="H98" s="7">
        <f>ROUND(+'Phys. Thy.'!E193,2)</f>
        <v>4.7</v>
      </c>
      <c r="I98" s="7">
        <f t="shared" si="4"/>
        <v>16644.47</v>
      </c>
      <c r="J98" s="7"/>
      <c r="K98" s="8">
        <f t="shared" si="5"/>
        <v>-0.335</v>
      </c>
    </row>
    <row r="99" spans="2:11" ht="12">
      <c r="B99">
        <f>+'Phys. Thy.'!A94</f>
        <v>205</v>
      </c>
      <c r="C99" t="str">
        <f>+'Phys. Thy.'!B94</f>
        <v>WENATCHEE VALLEY MEDICAL CENTER</v>
      </c>
      <c r="D99" s="2">
        <f>ROUND(+'Phys. Thy.'!H94,0)</f>
        <v>102613</v>
      </c>
      <c r="E99" s="7">
        <f>ROUND(+'Phys. Thy.'!E94,2)</f>
        <v>7.41</v>
      </c>
      <c r="F99" s="7">
        <f t="shared" si="3"/>
        <v>13847.91</v>
      </c>
      <c r="G99" s="2">
        <f>ROUND(+'Phys. Thy.'!H194,0)</f>
        <v>118613</v>
      </c>
      <c r="H99" s="7">
        <f>ROUND(+'Phys. Thy.'!E194,2)</f>
        <v>16.23</v>
      </c>
      <c r="I99" s="7">
        <f t="shared" si="4"/>
        <v>7308.26</v>
      </c>
      <c r="J99" s="7"/>
      <c r="K99" s="8">
        <f t="shared" si="5"/>
        <v>-0.4722</v>
      </c>
    </row>
    <row r="100" spans="2:11" ht="12">
      <c r="B100">
        <f>+'Phys. Thy.'!A95</f>
        <v>206</v>
      </c>
      <c r="C100" t="str">
        <f>+'Phys. Thy.'!B95</f>
        <v>UNITED GENERAL HOSPITAL</v>
      </c>
      <c r="D100" s="2">
        <f>ROUND(+'Phys. Thy.'!H95,0)</f>
        <v>98875</v>
      </c>
      <c r="E100" s="7">
        <f>ROUND(+'Phys. Thy.'!E95,2)</f>
        <v>6.56</v>
      </c>
      <c r="F100" s="7">
        <f t="shared" si="3"/>
        <v>15072.41</v>
      </c>
      <c r="G100" s="2">
        <f>ROUND(+'Phys. Thy.'!H195,0)</f>
        <v>121266</v>
      </c>
      <c r="H100" s="7">
        <f>ROUND(+'Phys. Thy.'!E195,2)</f>
        <v>8.08</v>
      </c>
      <c r="I100" s="7">
        <f t="shared" si="4"/>
        <v>15008.17</v>
      </c>
      <c r="J100" s="7"/>
      <c r="K100" s="8">
        <f t="shared" si="5"/>
        <v>-0.0043</v>
      </c>
    </row>
    <row r="101" spans="2:11" ht="12">
      <c r="B101">
        <f>+'Phys. Thy.'!A96</f>
        <v>207</v>
      </c>
      <c r="C101" t="str">
        <f>+'Phys. Thy.'!B96</f>
        <v>SKAGIT VALLEY HOSPITAL</v>
      </c>
      <c r="D101" s="2">
        <f>ROUND(+'Phys. Thy.'!H96,0)</f>
        <v>300853</v>
      </c>
      <c r="E101" s="7">
        <f>ROUND(+'Phys. Thy.'!E96,2)</f>
        <v>20.99</v>
      </c>
      <c r="F101" s="7">
        <f t="shared" si="3"/>
        <v>14333.16</v>
      </c>
      <c r="G101" s="2">
        <f>ROUND(+'Phys. Thy.'!H196,0)</f>
        <v>322617</v>
      </c>
      <c r="H101" s="7">
        <f>ROUND(+'Phys. Thy.'!E196,2)</f>
        <v>20.54</v>
      </c>
      <c r="I101" s="7">
        <f t="shared" si="4"/>
        <v>15706.77</v>
      </c>
      <c r="J101" s="7"/>
      <c r="K101" s="8">
        <f t="shared" si="5"/>
        <v>0.0958</v>
      </c>
    </row>
    <row r="102" spans="2:11" ht="12">
      <c r="B102">
        <f>+'Phys. Thy.'!A97</f>
        <v>208</v>
      </c>
      <c r="C102" t="str">
        <f>+'Phys. Thy.'!B97</f>
        <v>LEGACY SALMON CREEK HOSPITAL</v>
      </c>
      <c r="D102" s="2">
        <f>ROUND(+'Phys. Thy.'!H97,0)</f>
        <v>264627</v>
      </c>
      <c r="E102" s="7">
        <f>ROUND(+'Phys. Thy.'!E97,2)</f>
        <v>19.45</v>
      </c>
      <c r="F102" s="7">
        <f t="shared" si="3"/>
        <v>13605.5</v>
      </c>
      <c r="G102" s="2">
        <f>ROUND(+'Phys. Thy.'!H197,0)</f>
        <v>345569</v>
      </c>
      <c r="H102" s="7">
        <f>ROUND(+'Phys. Thy.'!E197,2)</f>
        <v>27.09</v>
      </c>
      <c r="I102" s="7">
        <f t="shared" si="4"/>
        <v>12756.33</v>
      </c>
      <c r="J102" s="7"/>
      <c r="K102" s="8">
        <f t="shared" si="5"/>
        <v>-0.0624</v>
      </c>
    </row>
    <row r="103" spans="2:11" ht="12">
      <c r="B103">
        <f>+'Phys. Thy.'!A98</f>
        <v>209</v>
      </c>
      <c r="C103" t="str">
        <f>+'Phys. Thy.'!B98</f>
        <v>SAINT ANTHONY HOSPITAL</v>
      </c>
      <c r="D103" s="2">
        <f>ROUND(+'Phys. Thy.'!H98,0)</f>
        <v>0</v>
      </c>
      <c r="E103" s="7">
        <f>ROUND(+'Phys. Thy.'!E98,2)</f>
        <v>0</v>
      </c>
      <c r="F103" s="7">
        <f t="shared" si="3"/>
      </c>
      <c r="G103" s="2">
        <f>ROUND(+'Phys. Thy.'!H198,0)</f>
        <v>18246</v>
      </c>
      <c r="H103" s="7">
        <f>ROUND(+'Phys. Thy.'!E198,2)</f>
        <v>1.38</v>
      </c>
      <c r="I103" s="7">
        <f t="shared" si="4"/>
        <v>13221.74</v>
      </c>
      <c r="J103" s="7"/>
      <c r="K103" s="8">
        <f t="shared" si="5"/>
      </c>
    </row>
    <row r="104" spans="2:11" ht="12">
      <c r="B104">
        <f>+'Phys. Thy.'!A99</f>
        <v>904</v>
      </c>
      <c r="C104" t="str">
        <f>+'Phys. Thy.'!B99</f>
        <v>BHC FAIRFAX HOSPITAL</v>
      </c>
      <c r="D104" s="2">
        <f>ROUND(+'Phys. Thy.'!H99,0)</f>
        <v>0</v>
      </c>
      <c r="E104" s="7">
        <f>ROUND(+'Phys. Thy.'!E99,2)</f>
        <v>0</v>
      </c>
      <c r="F104" s="7">
        <f t="shared" si="3"/>
      </c>
      <c r="G104" s="2">
        <f>ROUND(+'Phys. Thy.'!H199,0)</f>
        <v>0</v>
      </c>
      <c r="H104" s="7">
        <f>ROUND(+'Phys. Thy.'!E199,2)</f>
        <v>0</v>
      </c>
      <c r="I104" s="7">
        <f t="shared" si="4"/>
      </c>
      <c r="J104" s="7"/>
      <c r="K104" s="8">
        <f t="shared" si="5"/>
      </c>
    </row>
    <row r="105" spans="2:11" ht="12">
      <c r="B105">
        <f>+'Phys. Thy.'!A100</f>
        <v>915</v>
      </c>
      <c r="C105" t="str">
        <f>+'Phys. Thy.'!B100</f>
        <v>LOURDES COUNSELING CENTER</v>
      </c>
      <c r="D105" s="2">
        <f>ROUND(+'Phys. Thy.'!H100,0)</f>
        <v>0</v>
      </c>
      <c r="E105" s="7">
        <f>ROUND(+'Phys. Thy.'!E100,2)</f>
        <v>0</v>
      </c>
      <c r="F105" s="7">
        <f t="shared" si="3"/>
      </c>
      <c r="G105" s="2">
        <f>ROUND(+'Phys. Thy.'!H200,0)</f>
        <v>0</v>
      </c>
      <c r="H105" s="7">
        <f>ROUND(+'Phys. Thy.'!E200,2)</f>
        <v>0</v>
      </c>
      <c r="I105" s="7">
        <f t="shared" si="4"/>
      </c>
      <c r="J105" s="7"/>
      <c r="K105" s="8">
        <f t="shared" si="5"/>
      </c>
    </row>
    <row r="106" spans="2:11" ht="12">
      <c r="B106">
        <f>+'Phys. Thy.'!A101</f>
        <v>919</v>
      </c>
      <c r="C106" t="str">
        <f>+'Phys. Thy.'!B101</f>
        <v>NAVOS</v>
      </c>
      <c r="D106" s="2">
        <f>ROUND(+'Phys. Thy.'!H101,0)</f>
        <v>0</v>
      </c>
      <c r="E106" s="7">
        <f>ROUND(+'Phys. Thy.'!E101,2)</f>
        <v>0</v>
      </c>
      <c r="F106" s="7">
        <f t="shared" si="3"/>
      </c>
      <c r="G106" s="2">
        <f>ROUND(+'Phys. Thy.'!H201,0)</f>
        <v>0</v>
      </c>
      <c r="H106" s="7">
        <f>ROUND(+'Phys. Thy.'!E201,2)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9.875" style="0" bestFit="1" customWidth="1"/>
    <col min="5" max="5" width="7.875" style="0" bestFit="1" customWidth="1"/>
    <col min="6" max="6" width="5.875" style="0" bestFit="1" customWidth="1"/>
    <col min="7" max="7" width="9.875" style="0" bestFit="1" customWidth="1"/>
    <col min="8" max="8" width="7.875" style="0" bestFit="1" customWidth="1"/>
    <col min="9" max="9" width="5.875" style="0" bestFit="1" customWidth="1"/>
    <col min="10" max="10" width="2.625" style="0" customWidth="1"/>
    <col min="11" max="11" width="8.125" style="0" bestFit="1" customWidth="1"/>
  </cols>
  <sheetData>
    <row r="1" spans="1:9" ht="12">
      <c r="A1" s="4" t="s">
        <v>15</v>
      </c>
      <c r="B1" s="5"/>
      <c r="C1" s="5"/>
      <c r="D1" s="5"/>
      <c r="E1" s="5"/>
      <c r="F1" s="5"/>
      <c r="G1" s="5"/>
      <c r="H1" s="5"/>
      <c r="I1" s="5"/>
    </row>
    <row r="2" spans="1:11" ht="1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ht="12">
      <c r="A3" s="5"/>
      <c r="B3" s="5"/>
      <c r="C3" s="5"/>
      <c r="D3" s="5"/>
      <c r="E3" s="5"/>
      <c r="F3" s="4"/>
      <c r="G3" s="5"/>
      <c r="H3" s="5"/>
      <c r="I3" s="5"/>
      <c r="K3">
        <v>350</v>
      </c>
    </row>
    <row r="4" spans="1:9" ht="1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9" ht="12">
      <c r="A5" s="4" t="s">
        <v>30</v>
      </c>
      <c r="B5" s="5"/>
      <c r="C5" s="5"/>
      <c r="D5" s="5"/>
      <c r="E5" s="5"/>
      <c r="F5" s="5"/>
      <c r="G5" s="5"/>
      <c r="H5" s="5"/>
      <c r="I5" s="5"/>
    </row>
    <row r="7" spans="5:9" ht="12">
      <c r="E7" s="18">
        <f>ROUND(+'Phys. Thy.'!D5,0)</f>
        <v>2008</v>
      </c>
      <c r="F7" s="3">
        <f>+E7</f>
        <v>2008</v>
      </c>
      <c r="G7" s="3"/>
      <c r="H7" s="1">
        <f>+F7+1</f>
        <v>2009</v>
      </c>
      <c r="I7" s="3">
        <f>+H7</f>
        <v>2009</v>
      </c>
    </row>
    <row r="8" spans="1:11" ht="12">
      <c r="A8" s="10"/>
      <c r="B8" s="2"/>
      <c r="C8" s="2"/>
      <c r="D8" s="1" t="s">
        <v>68</v>
      </c>
      <c r="F8" s="1" t="s">
        <v>2</v>
      </c>
      <c r="G8" s="1" t="s">
        <v>68</v>
      </c>
      <c r="I8" s="1" t="s">
        <v>2</v>
      </c>
      <c r="J8" s="1"/>
      <c r="K8" s="9" t="s">
        <v>32</v>
      </c>
    </row>
    <row r="9" spans="1:11" ht="12">
      <c r="A9" s="10"/>
      <c r="B9" s="10" t="s">
        <v>16</v>
      </c>
      <c r="C9" s="10" t="s">
        <v>17</v>
      </c>
      <c r="D9" s="1" t="s">
        <v>69</v>
      </c>
      <c r="E9" s="1" t="s">
        <v>4</v>
      </c>
      <c r="F9" s="1" t="s">
        <v>4</v>
      </c>
      <c r="G9" s="1" t="s">
        <v>69</v>
      </c>
      <c r="H9" s="1" t="s">
        <v>4</v>
      </c>
      <c r="I9" s="1" t="s">
        <v>4</v>
      </c>
      <c r="J9" s="1"/>
      <c r="K9" s="9" t="s">
        <v>33</v>
      </c>
    </row>
    <row r="10" spans="2:11" ht="12">
      <c r="B10">
        <f>+'Phys. Thy.'!A5</f>
        <v>1</v>
      </c>
      <c r="C10" t="str">
        <f>+'Phys. Thy.'!B5</f>
        <v>SWEDISH HEALTH SERVICES</v>
      </c>
      <c r="D10" s="2">
        <f>ROUND(+'Phys. Thy.'!E5*2080,0)</f>
        <v>170560</v>
      </c>
      <c r="E10" s="2">
        <f>ROUND(+'Phys. Thy.'!F5,0)</f>
        <v>149332</v>
      </c>
      <c r="F10" s="7">
        <f>IF(D10=0,"",IF(E10=0,"",ROUND(D10/E10,2)))</f>
        <v>1.14</v>
      </c>
      <c r="G10" s="2">
        <f>ROUND(+'Phys. Thy.'!E105*2080,0)</f>
        <v>160160</v>
      </c>
      <c r="H10" s="2">
        <f>ROUND(+'Phys. Thy.'!F105,0)</f>
        <v>156226</v>
      </c>
      <c r="I10" s="7">
        <f>IF(G10=0,"",IF(H10=0,"",ROUND(G10/H10,2)))</f>
        <v>1.03</v>
      </c>
      <c r="J10" s="7"/>
      <c r="K10" s="8">
        <f>IF(D10=0,"",IF(E10=0,"",IF(G10=0,"",IF(H10=0,"",ROUND(I10/F10-1,4)))))</f>
        <v>-0.0965</v>
      </c>
    </row>
    <row r="11" spans="2:11" ht="12">
      <c r="B11">
        <f>+'Phys. Thy.'!A6</f>
        <v>3</v>
      </c>
      <c r="C11" t="str">
        <f>+'Phys. Thy.'!B6</f>
        <v>SWEDISH MEDICAL CENTER CHERRY HILL</v>
      </c>
      <c r="D11" s="2">
        <f>ROUND(+'Phys. Thy.'!E6*2080,0)</f>
        <v>60320</v>
      </c>
      <c r="E11" s="2">
        <f>ROUND(+'Phys. Thy.'!F6,0)</f>
        <v>73702</v>
      </c>
      <c r="F11" s="7">
        <f aca="true" t="shared" si="0" ref="F11:F74">IF(D11=0,"",IF(E11=0,"",ROUND(D11/E11,2)))</f>
        <v>0.82</v>
      </c>
      <c r="G11" s="2">
        <f>ROUND(+'Phys. Thy.'!E106*2080,0)</f>
        <v>58240</v>
      </c>
      <c r="H11" s="2">
        <f>ROUND(+'Phys. Thy.'!F106,0)</f>
        <v>70377</v>
      </c>
      <c r="I11" s="7">
        <f aca="true" t="shared" si="1" ref="I11:I74">IF(G11=0,"",IF(H11=0,"",ROUND(G11/H11,2)))</f>
        <v>0.83</v>
      </c>
      <c r="J11" s="7"/>
      <c r="K11" s="8">
        <f aca="true" t="shared" si="2" ref="K11:K74">IF(D11=0,"",IF(E11=0,"",IF(G11=0,"",IF(H11=0,"",ROUND(I11/F11-1,4)))))</f>
        <v>0.0122</v>
      </c>
    </row>
    <row r="12" spans="2:11" ht="12">
      <c r="B12">
        <f>+'Phys. Thy.'!A7</f>
        <v>8</v>
      </c>
      <c r="C12" t="str">
        <f>+'Phys. Thy.'!B7</f>
        <v>KLICKITAT VALLEY HOSPITAL</v>
      </c>
      <c r="D12" s="2">
        <f>ROUND(+'Phys. Thy.'!E7*2080,0)</f>
        <v>5346</v>
      </c>
      <c r="E12" s="2">
        <f>ROUND(+'Phys. Thy.'!F7,0)</f>
        <v>17722</v>
      </c>
      <c r="F12" s="7">
        <f t="shared" si="0"/>
        <v>0.3</v>
      </c>
      <c r="G12" s="2">
        <f>ROUND(+'Phys. Thy.'!E107*2080,0)</f>
        <v>5554</v>
      </c>
      <c r="H12" s="2">
        <f>ROUND(+'Phys. Thy.'!F107,0)</f>
        <v>20566</v>
      </c>
      <c r="I12" s="7">
        <f t="shared" si="1"/>
        <v>0.27</v>
      </c>
      <c r="J12" s="7"/>
      <c r="K12" s="8">
        <f t="shared" si="2"/>
        <v>-0.1</v>
      </c>
    </row>
    <row r="13" spans="2:11" ht="12">
      <c r="B13">
        <f>+'Phys. Thy.'!A8</f>
        <v>10</v>
      </c>
      <c r="C13" t="str">
        <f>+'Phys. Thy.'!B8</f>
        <v>VIRGINIA MASON MEDICAL CENTER</v>
      </c>
      <c r="D13" s="2">
        <f>ROUND(+'Phys. Thy.'!E8*2080,0)</f>
        <v>161554</v>
      </c>
      <c r="E13" s="2">
        <f>ROUND(+'Phys. Thy.'!F8,0)</f>
        <v>198472</v>
      </c>
      <c r="F13" s="7">
        <f t="shared" si="0"/>
        <v>0.81</v>
      </c>
      <c r="G13" s="2">
        <f>ROUND(+'Phys. Thy.'!E108*2080,0)</f>
        <v>170144</v>
      </c>
      <c r="H13" s="2">
        <f>ROUND(+'Phys. Thy.'!F108,0)</f>
        <v>230127</v>
      </c>
      <c r="I13" s="7">
        <f t="shared" si="1"/>
        <v>0.74</v>
      </c>
      <c r="J13" s="7"/>
      <c r="K13" s="8">
        <f t="shared" si="2"/>
        <v>-0.0864</v>
      </c>
    </row>
    <row r="14" spans="2:11" ht="12">
      <c r="B14">
        <f>+'Phys. Thy.'!A9</f>
        <v>14</v>
      </c>
      <c r="C14" t="str">
        <f>+'Phys. Thy.'!B9</f>
        <v>SEATTLE CHILDRENS HOSPITAL</v>
      </c>
      <c r="D14" s="2">
        <f>ROUND(+'Phys. Thy.'!E9*2080,0)</f>
        <v>43202</v>
      </c>
      <c r="E14" s="2">
        <f>ROUND(+'Phys. Thy.'!F9,0)</f>
        <v>40145</v>
      </c>
      <c r="F14" s="7">
        <f t="shared" si="0"/>
        <v>1.08</v>
      </c>
      <c r="G14" s="2">
        <f>ROUND(+'Phys. Thy.'!E109*2080,0)</f>
        <v>49858</v>
      </c>
      <c r="H14" s="2">
        <f>ROUND(+'Phys. Thy.'!F109,0)</f>
        <v>46183</v>
      </c>
      <c r="I14" s="7">
        <f t="shared" si="1"/>
        <v>1.08</v>
      </c>
      <c r="J14" s="7"/>
      <c r="K14" s="8">
        <f t="shared" si="2"/>
        <v>0</v>
      </c>
    </row>
    <row r="15" spans="2:11" ht="12">
      <c r="B15">
        <f>+'Phys. Thy.'!A10</f>
        <v>20</v>
      </c>
      <c r="C15" t="str">
        <f>+'Phys. Thy.'!B10</f>
        <v>GROUP HEALTH CENTRAL</v>
      </c>
      <c r="D15" s="2">
        <f>ROUND(+'Phys. Thy.'!E10*2080,0)</f>
        <v>31470</v>
      </c>
      <c r="E15" s="2">
        <f>ROUND(+'Phys. Thy.'!F10,0)</f>
        <v>18614</v>
      </c>
      <c r="F15" s="7">
        <f t="shared" si="0"/>
        <v>1.69</v>
      </c>
      <c r="G15" s="2">
        <f>ROUND(+'Phys. Thy.'!E110*2080,0)</f>
        <v>0</v>
      </c>
      <c r="H15" s="2">
        <f>ROUND(+'Phys. Thy.'!F110,0)</f>
        <v>0</v>
      </c>
      <c r="I15" s="7">
        <f t="shared" si="1"/>
      </c>
      <c r="J15" s="7"/>
      <c r="K15" s="8">
        <f t="shared" si="2"/>
      </c>
    </row>
    <row r="16" spans="2:11" ht="12">
      <c r="B16">
        <f>+'Phys. Thy.'!A11</f>
        <v>21</v>
      </c>
      <c r="C16" t="str">
        <f>+'Phys. Thy.'!B11</f>
        <v>NEWPORT COMMUNITY HOSPITAL</v>
      </c>
      <c r="D16" s="2">
        <f>ROUND(+'Phys. Thy.'!E11*2080,0)</f>
        <v>16640</v>
      </c>
      <c r="E16" s="2">
        <f>ROUND(+'Phys. Thy.'!F11,0)</f>
        <v>7544</v>
      </c>
      <c r="F16" s="7">
        <f t="shared" si="0"/>
        <v>2.21</v>
      </c>
      <c r="G16" s="2">
        <f>ROUND(+'Phys. Thy.'!E111*2080,0)</f>
        <v>16432</v>
      </c>
      <c r="H16" s="2">
        <f>ROUND(+'Phys. Thy.'!F111,0)</f>
        <v>7335</v>
      </c>
      <c r="I16" s="7">
        <f t="shared" si="1"/>
        <v>2.24</v>
      </c>
      <c r="J16" s="7"/>
      <c r="K16" s="8">
        <f t="shared" si="2"/>
        <v>0.0136</v>
      </c>
    </row>
    <row r="17" spans="2:11" ht="12">
      <c r="B17">
        <f>+'Phys. Thy.'!A12</f>
        <v>22</v>
      </c>
      <c r="C17" t="str">
        <f>+'Phys. Thy.'!B12</f>
        <v>LOURDES MEDICAL CENTER</v>
      </c>
      <c r="D17" s="2">
        <f>ROUND(+'Phys. Thy.'!E12*2080,0)</f>
        <v>23317</v>
      </c>
      <c r="E17" s="2">
        <f>ROUND(+'Phys. Thy.'!F12,0)</f>
        <v>38052</v>
      </c>
      <c r="F17" s="7">
        <f t="shared" si="0"/>
        <v>0.61</v>
      </c>
      <c r="G17" s="2">
        <f>ROUND(+'Phys. Thy.'!E112*2080,0)</f>
        <v>24315</v>
      </c>
      <c r="H17" s="2">
        <f>ROUND(+'Phys. Thy.'!F112,0)</f>
        <v>40306</v>
      </c>
      <c r="I17" s="7">
        <f t="shared" si="1"/>
        <v>0.6</v>
      </c>
      <c r="J17" s="7"/>
      <c r="K17" s="8">
        <f t="shared" si="2"/>
        <v>-0.0164</v>
      </c>
    </row>
    <row r="18" spans="2:11" ht="12">
      <c r="B18">
        <f>+'Phys. Thy.'!A13</f>
        <v>23</v>
      </c>
      <c r="C18" t="str">
        <f>+'Phys. Thy.'!B13</f>
        <v>OKANOGAN-DOUGLAS DISTRICT HOSPITAL</v>
      </c>
      <c r="D18" s="2">
        <f>ROUND(+'Phys. Thy.'!E13*2080,0)</f>
        <v>6573</v>
      </c>
      <c r="E18" s="2">
        <f>ROUND(+'Phys. Thy.'!F13,0)</f>
        <v>6388</v>
      </c>
      <c r="F18" s="7">
        <f t="shared" si="0"/>
        <v>1.03</v>
      </c>
      <c r="G18" s="2">
        <f>ROUND(+'Phys. Thy.'!E113*2080,0)</f>
        <v>6718</v>
      </c>
      <c r="H18" s="2">
        <f>ROUND(+'Phys. Thy.'!F113,0)</f>
        <v>5934</v>
      </c>
      <c r="I18" s="7">
        <f t="shared" si="1"/>
        <v>1.13</v>
      </c>
      <c r="J18" s="7"/>
      <c r="K18" s="8">
        <f t="shared" si="2"/>
        <v>0.0971</v>
      </c>
    </row>
    <row r="19" spans="2:11" ht="12">
      <c r="B19">
        <f>+'Phys. Thy.'!A14</f>
        <v>26</v>
      </c>
      <c r="C19" t="str">
        <f>+'Phys. Thy.'!B14</f>
        <v>PEACEHEALTH SAINT JOHN MEDICAL CENTER</v>
      </c>
      <c r="D19" s="2">
        <f>ROUND(+'Phys. Thy.'!E14*2080,0)</f>
        <v>49878</v>
      </c>
      <c r="E19" s="2">
        <f>ROUND(+'Phys. Thy.'!F14,0)</f>
        <v>61692</v>
      </c>
      <c r="F19" s="7">
        <f t="shared" si="0"/>
        <v>0.81</v>
      </c>
      <c r="G19" s="2">
        <f>ROUND(+'Phys. Thy.'!E114*2080,0)</f>
        <v>51210</v>
      </c>
      <c r="H19" s="2">
        <f>ROUND(+'Phys. Thy.'!F114,0)</f>
        <v>61369</v>
      </c>
      <c r="I19" s="7">
        <f t="shared" si="1"/>
        <v>0.83</v>
      </c>
      <c r="J19" s="7"/>
      <c r="K19" s="8">
        <f t="shared" si="2"/>
        <v>0.0247</v>
      </c>
    </row>
    <row r="20" spans="2:11" ht="12">
      <c r="B20">
        <f>+'Phys. Thy.'!A15</f>
        <v>29</v>
      </c>
      <c r="C20" t="str">
        <f>+'Phys. Thy.'!B15</f>
        <v>HARBORVIEW MEDICAL CENTER</v>
      </c>
      <c r="D20" s="2">
        <f>ROUND(+'Phys. Thy.'!E15*2080,0)</f>
        <v>119766</v>
      </c>
      <c r="E20" s="2">
        <f>ROUND(+'Phys. Thy.'!F15,0)</f>
        <v>67557</v>
      </c>
      <c r="F20" s="7">
        <f t="shared" si="0"/>
        <v>1.77</v>
      </c>
      <c r="G20" s="2">
        <f>ROUND(+'Phys. Thy.'!E115*2080,0)</f>
        <v>128960</v>
      </c>
      <c r="H20" s="2">
        <f>ROUND(+'Phys. Thy.'!F115,0)</f>
        <v>77724</v>
      </c>
      <c r="I20" s="7">
        <f t="shared" si="1"/>
        <v>1.66</v>
      </c>
      <c r="J20" s="7"/>
      <c r="K20" s="8">
        <f t="shared" si="2"/>
        <v>-0.0621</v>
      </c>
    </row>
    <row r="21" spans="2:11" ht="12">
      <c r="B21">
        <f>+'Phys. Thy.'!A16</f>
        <v>32</v>
      </c>
      <c r="C21" t="str">
        <f>+'Phys. Thy.'!B16</f>
        <v>SAINT JOSEPH MEDICAL CENTER</v>
      </c>
      <c r="D21" s="2">
        <f>ROUND(+'Phys. Thy.'!E16*2080,0)</f>
        <v>76960</v>
      </c>
      <c r="E21" s="2">
        <f>ROUND(+'Phys. Thy.'!F16,0)</f>
        <v>121395</v>
      </c>
      <c r="F21" s="7">
        <f t="shared" si="0"/>
        <v>0.63</v>
      </c>
      <c r="G21" s="2">
        <f>ROUND(+'Phys. Thy.'!E116*2080,0)</f>
        <v>79040</v>
      </c>
      <c r="H21" s="2">
        <f>ROUND(+'Phys. Thy.'!F116,0)</f>
        <v>131637</v>
      </c>
      <c r="I21" s="7">
        <f t="shared" si="1"/>
        <v>0.6</v>
      </c>
      <c r="J21" s="7"/>
      <c r="K21" s="8">
        <f t="shared" si="2"/>
        <v>-0.0476</v>
      </c>
    </row>
    <row r="22" spans="2:11" ht="12">
      <c r="B22">
        <f>+'Phys. Thy.'!A17</f>
        <v>35</v>
      </c>
      <c r="C22" t="str">
        <f>+'Phys. Thy.'!B17</f>
        <v>ENUMCLAW REGIONAL HOSPITAL</v>
      </c>
      <c r="D22" s="2">
        <f>ROUND(+'Phys. Thy.'!E17*2080,0)</f>
        <v>749</v>
      </c>
      <c r="E22" s="2">
        <f>ROUND(+'Phys. Thy.'!F17,0)</f>
        <v>1802</v>
      </c>
      <c r="F22" s="7">
        <f t="shared" si="0"/>
        <v>0.42</v>
      </c>
      <c r="G22" s="2">
        <f>ROUND(+'Phys. Thy.'!E117*2080,0)</f>
        <v>1165</v>
      </c>
      <c r="H22" s="2">
        <f>ROUND(+'Phys. Thy.'!F117,0)</f>
        <v>1836</v>
      </c>
      <c r="I22" s="7">
        <f t="shared" si="1"/>
        <v>0.63</v>
      </c>
      <c r="J22" s="7"/>
      <c r="K22" s="8">
        <f t="shared" si="2"/>
        <v>0.5</v>
      </c>
    </row>
    <row r="23" spans="2:11" ht="12">
      <c r="B23">
        <f>+'Phys. Thy.'!A18</f>
        <v>37</v>
      </c>
      <c r="C23" t="str">
        <f>+'Phys. Thy.'!B18</f>
        <v>DEACONESS MEDICAL CENTER</v>
      </c>
      <c r="D23" s="2">
        <f>ROUND(+'Phys. Thy.'!E18*2080,0)</f>
        <v>0</v>
      </c>
      <c r="E23" s="2">
        <f>ROUND(+'Phys. Thy.'!F18,0)</f>
        <v>20927</v>
      </c>
      <c r="F23" s="7">
        <f t="shared" si="0"/>
      </c>
      <c r="G23" s="2">
        <f>ROUND(+'Phys. Thy.'!E118*2080,0)</f>
        <v>27394</v>
      </c>
      <c r="H23" s="2">
        <f>ROUND(+'Phys. Thy.'!F118,0)</f>
        <v>20932</v>
      </c>
      <c r="I23" s="7">
        <f t="shared" si="1"/>
        <v>1.31</v>
      </c>
      <c r="J23" s="7"/>
      <c r="K23" s="8">
        <f t="shared" si="2"/>
      </c>
    </row>
    <row r="24" spans="2:11" ht="12">
      <c r="B24">
        <f>+'Phys. Thy.'!A19</f>
        <v>38</v>
      </c>
      <c r="C24" t="str">
        <f>+'Phys. Thy.'!B19</f>
        <v>OLYMPIC MEDICAL CENTER</v>
      </c>
      <c r="D24" s="2">
        <f>ROUND(+'Phys. Thy.'!E19*2080,0)</f>
        <v>68016</v>
      </c>
      <c r="E24" s="2">
        <f>ROUND(+'Phys. Thy.'!F19,0)</f>
        <v>109172</v>
      </c>
      <c r="F24" s="7">
        <f t="shared" si="0"/>
        <v>0.62</v>
      </c>
      <c r="G24" s="2">
        <f>ROUND(+'Phys. Thy.'!E119*2080,0)</f>
        <v>84240</v>
      </c>
      <c r="H24" s="2">
        <f>ROUND(+'Phys. Thy.'!F119,0)</f>
        <v>118580</v>
      </c>
      <c r="I24" s="7">
        <f t="shared" si="1"/>
        <v>0.71</v>
      </c>
      <c r="J24" s="7"/>
      <c r="K24" s="8">
        <f t="shared" si="2"/>
        <v>0.1452</v>
      </c>
    </row>
    <row r="25" spans="2:11" ht="12">
      <c r="B25">
        <f>+'Phys. Thy.'!A20</f>
        <v>39</v>
      </c>
      <c r="C25" t="str">
        <f>+'Phys. Thy.'!B20</f>
        <v>KENNEWICK GENERAL HOSPITAL</v>
      </c>
      <c r="D25" s="2">
        <f>ROUND(+'Phys. Thy.'!E20*2080,0)</f>
        <v>18512</v>
      </c>
      <c r="E25" s="2">
        <f>ROUND(+'Phys. Thy.'!F20,0)</f>
        <v>325950</v>
      </c>
      <c r="F25" s="7">
        <f t="shared" si="0"/>
        <v>0.06</v>
      </c>
      <c r="G25" s="2">
        <f>ROUND(+'Phys. Thy.'!E120*2080,0)</f>
        <v>21008</v>
      </c>
      <c r="H25" s="2">
        <f>ROUND(+'Phys. Thy.'!F120,0)</f>
        <v>325205</v>
      </c>
      <c r="I25" s="7">
        <f t="shared" si="1"/>
        <v>0.06</v>
      </c>
      <c r="J25" s="7"/>
      <c r="K25" s="8">
        <f t="shared" si="2"/>
        <v>0</v>
      </c>
    </row>
    <row r="26" spans="2:11" ht="12">
      <c r="B26">
        <f>+'Phys. Thy.'!A21</f>
        <v>43</v>
      </c>
      <c r="C26" t="str">
        <f>+'Phys. Thy.'!B21</f>
        <v>WALLA WALLA GENERAL HOSPITAL</v>
      </c>
      <c r="D26" s="2">
        <f>ROUND(+'Phys. Thy.'!E21*2080,0)</f>
        <v>11086</v>
      </c>
      <c r="E26" s="2">
        <f>ROUND(+'Phys. Thy.'!F21,0)</f>
        <v>10826</v>
      </c>
      <c r="F26" s="7">
        <f t="shared" si="0"/>
        <v>1.02</v>
      </c>
      <c r="G26" s="2">
        <f>ROUND(+'Phys. Thy.'!E121*2080,0)</f>
        <v>8590</v>
      </c>
      <c r="H26" s="2">
        <f>ROUND(+'Phys. Thy.'!F121,0)</f>
        <v>9724</v>
      </c>
      <c r="I26" s="7">
        <f t="shared" si="1"/>
        <v>0.88</v>
      </c>
      <c r="J26" s="7"/>
      <c r="K26" s="8">
        <f t="shared" si="2"/>
        <v>-0.1373</v>
      </c>
    </row>
    <row r="27" spans="2:11" ht="12">
      <c r="B27">
        <f>+'Phys. Thy.'!A22</f>
        <v>45</v>
      </c>
      <c r="C27" t="str">
        <f>+'Phys. Thy.'!B22</f>
        <v>COLUMBIA BASIN HOSPITAL</v>
      </c>
      <c r="D27" s="2">
        <f>ROUND(+'Phys. Thy.'!E22*2080,0)</f>
        <v>0</v>
      </c>
      <c r="E27" s="2">
        <f>ROUND(+'Phys. Thy.'!F22,0)</f>
        <v>8850</v>
      </c>
      <c r="F27" s="7">
        <f t="shared" si="0"/>
      </c>
      <c r="G27" s="2">
        <f>ROUND(+'Phys. Thy.'!E122*2080,0)</f>
        <v>0</v>
      </c>
      <c r="H27" s="2">
        <f>ROUND(+'Phys. Thy.'!F122,0)</f>
        <v>12847</v>
      </c>
      <c r="I27" s="7">
        <f t="shared" si="1"/>
      </c>
      <c r="J27" s="7"/>
      <c r="K27" s="8">
        <f t="shared" si="2"/>
      </c>
    </row>
    <row r="28" spans="2:11" ht="12">
      <c r="B28">
        <f>+'Phys. Thy.'!A23</f>
        <v>46</v>
      </c>
      <c r="C28" t="str">
        <f>+'Phys. Thy.'!B23</f>
        <v>PROSSER MEMORIAL HOSPITAL</v>
      </c>
      <c r="D28" s="2">
        <f>ROUND(+'Phys. Thy.'!E23*2080,0)</f>
        <v>0</v>
      </c>
      <c r="E28" s="2">
        <f>ROUND(+'Phys. Thy.'!F23,0)</f>
        <v>5338</v>
      </c>
      <c r="F28" s="7">
        <f t="shared" si="0"/>
      </c>
      <c r="G28" s="2">
        <f>ROUND(+'Phys. Thy.'!E123*2080,0)</f>
        <v>0</v>
      </c>
      <c r="H28" s="2">
        <f>ROUND(+'Phys. Thy.'!F123,0)</f>
        <v>5100</v>
      </c>
      <c r="I28" s="7">
        <f t="shared" si="1"/>
      </c>
      <c r="J28" s="7"/>
      <c r="K28" s="8">
        <f t="shared" si="2"/>
      </c>
    </row>
    <row r="29" spans="2:11" ht="12">
      <c r="B29">
        <f>+'Phys. Thy.'!A24</f>
        <v>50</v>
      </c>
      <c r="C29" t="str">
        <f>+'Phys. Thy.'!B24</f>
        <v>PROVIDENCE SAINT MARY MEDICAL CENTER</v>
      </c>
      <c r="D29" s="2">
        <f>ROUND(+'Phys. Thy.'!E24*2080,0)</f>
        <v>39478</v>
      </c>
      <c r="E29" s="2">
        <f>ROUND(+'Phys. Thy.'!F24,0)</f>
        <v>0</v>
      </c>
      <c r="F29" s="7">
        <f t="shared" si="0"/>
      </c>
      <c r="G29" s="2">
        <f>ROUND(+'Phys. Thy.'!E124*2080,0)</f>
        <v>69784</v>
      </c>
      <c r="H29" s="2">
        <f>ROUND(+'Phys. Thy.'!F124,0)</f>
        <v>0</v>
      </c>
      <c r="I29" s="7">
        <f t="shared" si="1"/>
      </c>
      <c r="J29" s="7"/>
      <c r="K29" s="8">
        <f t="shared" si="2"/>
      </c>
    </row>
    <row r="30" spans="2:11" ht="12">
      <c r="B30">
        <f>+'Phys. Thy.'!A25</f>
        <v>54</v>
      </c>
      <c r="C30" t="str">
        <f>+'Phys. Thy.'!B25</f>
        <v>FORKS COMMUNITY HOSPITAL</v>
      </c>
      <c r="D30" s="2">
        <f>ROUND(+'Phys. Thy.'!E25*2080,0)</f>
        <v>10400</v>
      </c>
      <c r="E30" s="2">
        <f>ROUND(+'Phys. Thy.'!F25,0)</f>
        <v>0</v>
      </c>
      <c r="F30" s="7">
        <f t="shared" si="0"/>
      </c>
      <c r="G30" s="2">
        <f>ROUND(+'Phys. Thy.'!E125*2080,0)</f>
        <v>10962</v>
      </c>
      <c r="H30" s="2">
        <f>ROUND(+'Phys. Thy.'!F125,0)</f>
        <v>0</v>
      </c>
      <c r="I30" s="7">
        <f t="shared" si="1"/>
      </c>
      <c r="J30" s="7"/>
      <c r="K30" s="8">
        <f t="shared" si="2"/>
      </c>
    </row>
    <row r="31" spans="2:11" ht="12">
      <c r="B31">
        <f>+'Phys. Thy.'!A26</f>
        <v>56</v>
      </c>
      <c r="C31" t="str">
        <f>+'Phys. Thy.'!B26</f>
        <v>WILLAPA HARBOR HOSPITAL</v>
      </c>
      <c r="D31" s="2">
        <f>ROUND(+'Phys. Thy.'!E26*2080,0)</f>
        <v>0</v>
      </c>
      <c r="E31" s="2">
        <f>ROUND(+'Phys. Thy.'!F26,0)</f>
        <v>0</v>
      </c>
      <c r="F31" s="7">
        <f t="shared" si="0"/>
      </c>
      <c r="G31" s="2">
        <f>ROUND(+'Phys. Thy.'!E126*2080,0)</f>
        <v>0</v>
      </c>
      <c r="H31" s="2">
        <f>ROUND(+'Phys. Thy.'!F126,0)</f>
        <v>0</v>
      </c>
      <c r="I31" s="7">
        <f t="shared" si="1"/>
      </c>
      <c r="J31" s="7"/>
      <c r="K31" s="8">
        <f t="shared" si="2"/>
      </c>
    </row>
    <row r="32" spans="2:11" ht="12">
      <c r="B32">
        <f>+'Phys. Thy.'!A27</f>
        <v>58</v>
      </c>
      <c r="C32" t="str">
        <f>+'Phys. Thy.'!B27</f>
        <v>YAKIMA VALLEY MEMORIAL HOSPITAL</v>
      </c>
      <c r="D32" s="2">
        <f>ROUND(+'Phys. Thy.'!E27*2080,0)</f>
        <v>77418</v>
      </c>
      <c r="E32" s="2">
        <f>ROUND(+'Phys. Thy.'!F27,0)</f>
        <v>156685</v>
      </c>
      <c r="F32" s="7">
        <f t="shared" si="0"/>
        <v>0.49</v>
      </c>
      <c r="G32" s="2">
        <f>ROUND(+'Phys. Thy.'!E127*2080,0)</f>
        <v>79186</v>
      </c>
      <c r="H32" s="2">
        <f>ROUND(+'Phys. Thy.'!F127,0)</f>
        <v>167253</v>
      </c>
      <c r="I32" s="7">
        <f t="shared" si="1"/>
        <v>0.47</v>
      </c>
      <c r="J32" s="7"/>
      <c r="K32" s="8">
        <f t="shared" si="2"/>
        <v>-0.0408</v>
      </c>
    </row>
    <row r="33" spans="2:11" ht="12">
      <c r="B33">
        <f>+'Phys. Thy.'!A28</f>
        <v>63</v>
      </c>
      <c r="C33" t="str">
        <f>+'Phys. Thy.'!B28</f>
        <v>GRAYS HARBOR COMMUNITY HOSPITAL</v>
      </c>
      <c r="D33" s="2">
        <f>ROUND(+'Phys. Thy.'!E28*2080,0)</f>
        <v>0</v>
      </c>
      <c r="E33" s="2">
        <f>ROUND(+'Phys. Thy.'!F28,0)</f>
        <v>24200</v>
      </c>
      <c r="F33" s="7">
        <f t="shared" si="0"/>
      </c>
      <c r="G33" s="2">
        <f>ROUND(+'Phys. Thy.'!E128*2080,0)</f>
        <v>0</v>
      </c>
      <c r="H33" s="2">
        <f>ROUND(+'Phys. Thy.'!F128,0)</f>
        <v>36304</v>
      </c>
      <c r="I33" s="7">
        <f t="shared" si="1"/>
      </c>
      <c r="J33" s="7"/>
      <c r="K33" s="8">
        <f t="shared" si="2"/>
      </c>
    </row>
    <row r="34" spans="2:11" ht="12">
      <c r="B34">
        <f>+'Phys. Thy.'!A29</f>
        <v>78</v>
      </c>
      <c r="C34" t="str">
        <f>+'Phys. Thy.'!B29</f>
        <v>SAMARITAN HOSPITAL</v>
      </c>
      <c r="D34" s="2">
        <f>ROUND(+'Phys. Thy.'!E29*2080,0)</f>
        <v>1810</v>
      </c>
      <c r="E34" s="2">
        <f>ROUND(+'Phys. Thy.'!F29,0)</f>
        <v>4262</v>
      </c>
      <c r="F34" s="7">
        <f t="shared" si="0"/>
        <v>0.42</v>
      </c>
      <c r="G34" s="2">
        <f>ROUND(+'Phys. Thy.'!E129*2080,0)</f>
        <v>2850</v>
      </c>
      <c r="H34" s="2">
        <f>ROUND(+'Phys. Thy.'!F129,0)</f>
        <v>5959</v>
      </c>
      <c r="I34" s="7">
        <f t="shared" si="1"/>
        <v>0.48</v>
      </c>
      <c r="J34" s="7"/>
      <c r="K34" s="8">
        <f t="shared" si="2"/>
        <v>0.1429</v>
      </c>
    </row>
    <row r="35" spans="2:11" ht="12">
      <c r="B35">
        <f>+'Phys. Thy.'!A30</f>
        <v>79</v>
      </c>
      <c r="C35" t="str">
        <f>+'Phys. Thy.'!B30</f>
        <v>OCEAN BEACH HOSPITAL</v>
      </c>
      <c r="D35" s="2">
        <f>ROUND(+'Phys. Thy.'!E30*2080,0)</f>
        <v>42</v>
      </c>
      <c r="E35" s="2">
        <f>ROUND(+'Phys. Thy.'!F30,0)</f>
        <v>0</v>
      </c>
      <c r="F35" s="7">
        <f t="shared" si="0"/>
      </c>
      <c r="G35" s="2">
        <f>ROUND(+'Phys. Thy.'!E130*2080,0)</f>
        <v>0</v>
      </c>
      <c r="H35" s="2">
        <f>ROUND(+'Phys. Thy.'!F130,0)</f>
        <v>0</v>
      </c>
      <c r="I35" s="7">
        <f t="shared" si="1"/>
      </c>
      <c r="J35" s="7"/>
      <c r="K35" s="8">
        <f t="shared" si="2"/>
      </c>
    </row>
    <row r="36" spans="2:11" ht="12">
      <c r="B36">
        <f>+'Phys. Thy.'!A31</f>
        <v>80</v>
      </c>
      <c r="C36" t="str">
        <f>+'Phys. Thy.'!B31</f>
        <v>ODESSA MEMORIAL HOSPITAL</v>
      </c>
      <c r="D36" s="2">
        <f>ROUND(+'Phys. Thy.'!E31*2080,0)</f>
        <v>4326</v>
      </c>
      <c r="E36" s="2">
        <f>ROUND(+'Phys. Thy.'!F31,0)</f>
        <v>4720</v>
      </c>
      <c r="F36" s="7">
        <f t="shared" si="0"/>
        <v>0.92</v>
      </c>
      <c r="G36" s="2">
        <f>ROUND(+'Phys. Thy.'!E131*2080,0)</f>
        <v>4430</v>
      </c>
      <c r="H36" s="2">
        <f>ROUND(+'Phys. Thy.'!F131,0)</f>
        <v>4845</v>
      </c>
      <c r="I36" s="7">
        <f t="shared" si="1"/>
        <v>0.91</v>
      </c>
      <c r="J36" s="7"/>
      <c r="K36" s="8">
        <f t="shared" si="2"/>
        <v>-0.0109</v>
      </c>
    </row>
    <row r="37" spans="2:11" ht="12">
      <c r="B37">
        <f>+'Phys. Thy.'!A32</f>
        <v>81</v>
      </c>
      <c r="C37" t="str">
        <f>+'Phys. Thy.'!B32</f>
        <v>GOOD SAMARITAN HOSPITAL</v>
      </c>
      <c r="D37" s="2">
        <f>ROUND(+'Phys. Thy.'!E32*2080,0)</f>
        <v>70928</v>
      </c>
      <c r="E37" s="2">
        <f>ROUND(+'Phys. Thy.'!F32,0)</f>
        <v>79300</v>
      </c>
      <c r="F37" s="7">
        <f t="shared" si="0"/>
        <v>0.89</v>
      </c>
      <c r="G37" s="2">
        <f>ROUND(+'Phys. Thy.'!E132*2080,0)</f>
        <v>48589</v>
      </c>
      <c r="H37" s="2">
        <f>ROUND(+'Phys. Thy.'!F132,0)</f>
        <v>49844</v>
      </c>
      <c r="I37" s="7">
        <f t="shared" si="1"/>
        <v>0.97</v>
      </c>
      <c r="J37" s="7"/>
      <c r="K37" s="8">
        <f t="shared" si="2"/>
        <v>0.0899</v>
      </c>
    </row>
    <row r="38" spans="2:11" ht="12">
      <c r="B38">
        <f>+'Phys. Thy.'!A33</f>
        <v>82</v>
      </c>
      <c r="C38" t="str">
        <f>+'Phys. Thy.'!B33</f>
        <v>GARFIELD COUNTY MEMORIAL HOSPITAL</v>
      </c>
      <c r="D38" s="2">
        <f>ROUND(+'Phys. Thy.'!E33*2080,0)</f>
        <v>3286</v>
      </c>
      <c r="E38" s="2">
        <f>ROUND(+'Phys. Thy.'!F33,0)</f>
        <v>4020</v>
      </c>
      <c r="F38" s="7">
        <f t="shared" si="0"/>
        <v>0.82</v>
      </c>
      <c r="G38" s="2">
        <f>ROUND(+'Phys. Thy.'!E133*2080,0)</f>
        <v>4118</v>
      </c>
      <c r="H38" s="2">
        <f>ROUND(+'Phys. Thy.'!F133,0)</f>
        <v>5512</v>
      </c>
      <c r="I38" s="7">
        <f t="shared" si="1"/>
        <v>0.75</v>
      </c>
      <c r="J38" s="7"/>
      <c r="K38" s="8">
        <f t="shared" si="2"/>
        <v>-0.0854</v>
      </c>
    </row>
    <row r="39" spans="2:11" ht="12">
      <c r="B39">
        <f>+'Phys. Thy.'!A34</f>
        <v>84</v>
      </c>
      <c r="C39" t="str">
        <f>+'Phys. Thy.'!B34</f>
        <v>PROVIDENCE REGIONAL MEDICAL CENTER EVERETT</v>
      </c>
      <c r="D39" s="2">
        <f>ROUND(+'Phys. Thy.'!E34*2080,0)</f>
        <v>49878</v>
      </c>
      <c r="E39" s="2">
        <f>ROUND(+'Phys. Thy.'!F34,0)</f>
        <v>106256</v>
      </c>
      <c r="F39" s="7">
        <f t="shared" si="0"/>
        <v>0.47</v>
      </c>
      <c r="G39" s="2">
        <f>ROUND(+'Phys. Thy.'!E134*2080,0)</f>
        <v>45074</v>
      </c>
      <c r="H39" s="2">
        <f>ROUND(+'Phys. Thy.'!F134,0)</f>
        <v>93624</v>
      </c>
      <c r="I39" s="7">
        <f t="shared" si="1"/>
        <v>0.48</v>
      </c>
      <c r="J39" s="7"/>
      <c r="K39" s="8">
        <f t="shared" si="2"/>
        <v>0.0213</v>
      </c>
    </row>
    <row r="40" spans="2:11" ht="12">
      <c r="B40">
        <f>+'Phys. Thy.'!A35</f>
        <v>85</v>
      </c>
      <c r="C40" t="str">
        <f>+'Phys. Thy.'!B35</f>
        <v>JEFFERSON HEALTHCARE HOSPITAL</v>
      </c>
      <c r="D40" s="2">
        <f>ROUND(+'Phys. Thy.'!E35*2080,0)</f>
        <v>15267</v>
      </c>
      <c r="E40" s="2">
        <f>ROUND(+'Phys. Thy.'!F35,0)</f>
        <v>16126</v>
      </c>
      <c r="F40" s="7">
        <f t="shared" si="0"/>
        <v>0.95</v>
      </c>
      <c r="G40" s="2">
        <f>ROUND(+'Phys. Thy.'!E135*2080,0)</f>
        <v>16786</v>
      </c>
      <c r="H40" s="2">
        <f>ROUND(+'Phys. Thy.'!F135,0)</f>
        <v>15608</v>
      </c>
      <c r="I40" s="7">
        <f t="shared" si="1"/>
        <v>1.08</v>
      </c>
      <c r="J40" s="7"/>
      <c r="K40" s="8">
        <f t="shared" si="2"/>
        <v>0.1368</v>
      </c>
    </row>
    <row r="41" spans="2:11" ht="12">
      <c r="B41">
        <f>+'Phys. Thy.'!A36</f>
        <v>96</v>
      </c>
      <c r="C41" t="str">
        <f>+'Phys. Thy.'!B36</f>
        <v>SKYLINE HOSPITAL</v>
      </c>
      <c r="D41" s="2">
        <f>ROUND(+'Phys. Thy.'!E36*2080,0)</f>
        <v>14082</v>
      </c>
      <c r="E41" s="2">
        <f>ROUND(+'Phys. Thy.'!F36,0)</f>
        <v>15557</v>
      </c>
      <c r="F41" s="7">
        <f t="shared" si="0"/>
        <v>0.91</v>
      </c>
      <c r="G41" s="2">
        <f>ROUND(+'Phys. Thy.'!E136*2080,0)</f>
        <v>14726</v>
      </c>
      <c r="H41" s="2">
        <f>ROUND(+'Phys. Thy.'!F136,0)</f>
        <v>16343</v>
      </c>
      <c r="I41" s="7">
        <f t="shared" si="1"/>
        <v>0.9</v>
      </c>
      <c r="J41" s="7"/>
      <c r="K41" s="8">
        <f t="shared" si="2"/>
        <v>-0.011</v>
      </c>
    </row>
    <row r="42" spans="2:11" ht="12">
      <c r="B42">
        <f>+'Phys. Thy.'!A37</f>
        <v>102</v>
      </c>
      <c r="C42" t="str">
        <f>+'Phys. Thy.'!B37</f>
        <v>YAKIMA REGIONAL MEDICAL AND CARDIAC CENTER</v>
      </c>
      <c r="D42" s="2">
        <f>ROUND(+'Phys. Thy.'!E37*2080,0)</f>
        <v>39333</v>
      </c>
      <c r="E42" s="2">
        <f>ROUND(+'Phys. Thy.'!F37,0)</f>
        <v>49458</v>
      </c>
      <c r="F42" s="7">
        <f t="shared" si="0"/>
        <v>0.8</v>
      </c>
      <c r="G42" s="2">
        <f>ROUND(+'Phys. Thy.'!E137*2080,0)</f>
        <v>45157</v>
      </c>
      <c r="H42" s="2">
        <f>ROUND(+'Phys. Thy.'!F137,0)</f>
        <v>52398</v>
      </c>
      <c r="I42" s="7">
        <f t="shared" si="1"/>
        <v>0.86</v>
      </c>
      <c r="J42" s="7"/>
      <c r="K42" s="8">
        <f t="shared" si="2"/>
        <v>0.075</v>
      </c>
    </row>
    <row r="43" spans="2:11" ht="12">
      <c r="B43">
        <f>+'Phys. Thy.'!A38</f>
        <v>104</v>
      </c>
      <c r="C43" t="str">
        <f>+'Phys. Thy.'!B38</f>
        <v>VALLEY GENERAL HOSPITAL</v>
      </c>
      <c r="D43" s="2">
        <f>ROUND(+'Phys. Thy.'!E38*2080,0)</f>
        <v>22090</v>
      </c>
      <c r="E43" s="2">
        <f>ROUND(+'Phys. Thy.'!F38,0)</f>
        <v>51730</v>
      </c>
      <c r="F43" s="7">
        <f t="shared" si="0"/>
        <v>0.43</v>
      </c>
      <c r="G43" s="2">
        <f>ROUND(+'Phys. Thy.'!E138*2080,0)</f>
        <v>20592</v>
      </c>
      <c r="H43" s="2">
        <f>ROUND(+'Phys. Thy.'!F138,0)</f>
        <v>45859</v>
      </c>
      <c r="I43" s="7">
        <f t="shared" si="1"/>
        <v>0.45</v>
      </c>
      <c r="J43" s="7"/>
      <c r="K43" s="8">
        <f t="shared" si="2"/>
        <v>0.0465</v>
      </c>
    </row>
    <row r="44" spans="2:11" ht="12">
      <c r="B44">
        <f>+'Phys. Thy.'!A39</f>
        <v>106</v>
      </c>
      <c r="C44" t="str">
        <f>+'Phys. Thy.'!B39</f>
        <v>CASCADE VALLEY HOSPITAL</v>
      </c>
      <c r="D44" s="2">
        <f>ROUND(+'Phys. Thy.'!E39*2080,0)</f>
        <v>0</v>
      </c>
      <c r="E44" s="2">
        <f>ROUND(+'Phys. Thy.'!F39,0)</f>
        <v>1369</v>
      </c>
      <c r="F44" s="7">
        <f t="shared" si="0"/>
      </c>
      <c r="G44" s="2">
        <f>ROUND(+'Phys. Thy.'!E139*2080,0)</f>
        <v>0</v>
      </c>
      <c r="H44" s="2">
        <f>ROUND(+'Phys. Thy.'!F139,0)</f>
        <v>1337</v>
      </c>
      <c r="I44" s="7">
        <f t="shared" si="1"/>
      </c>
      <c r="J44" s="7"/>
      <c r="K44" s="8">
        <f t="shared" si="2"/>
      </c>
    </row>
    <row r="45" spans="2:11" ht="12">
      <c r="B45">
        <f>+'Phys. Thy.'!A40</f>
        <v>107</v>
      </c>
      <c r="C45" t="str">
        <f>+'Phys. Thy.'!B40</f>
        <v>NORTH VALLEY HOSPITAL</v>
      </c>
      <c r="D45" s="2">
        <f>ROUND(+'Phys. Thy.'!E40*2080,0)</f>
        <v>12314</v>
      </c>
      <c r="E45" s="2">
        <f>ROUND(+'Phys. Thy.'!F40,0)</f>
        <v>15794</v>
      </c>
      <c r="F45" s="7">
        <f t="shared" si="0"/>
        <v>0.78</v>
      </c>
      <c r="G45" s="2">
        <f>ROUND(+'Phys. Thy.'!E140*2080,0)</f>
        <v>13458</v>
      </c>
      <c r="H45" s="2">
        <f>ROUND(+'Phys. Thy.'!F140,0)</f>
        <v>18635</v>
      </c>
      <c r="I45" s="7">
        <f t="shared" si="1"/>
        <v>0.72</v>
      </c>
      <c r="J45" s="7"/>
      <c r="K45" s="8">
        <f t="shared" si="2"/>
        <v>-0.0769</v>
      </c>
    </row>
    <row r="46" spans="2:11" ht="12">
      <c r="B46">
        <f>+'Phys. Thy.'!A41</f>
        <v>108</v>
      </c>
      <c r="C46" t="str">
        <f>+'Phys. Thy.'!B41</f>
        <v>TRI-STATE MEMORIAL HOSPITAL</v>
      </c>
      <c r="D46" s="2">
        <f>ROUND(+'Phys. Thy.'!E41*2080,0)</f>
        <v>0</v>
      </c>
      <c r="E46" s="2">
        <f>ROUND(+'Phys. Thy.'!F41,0)</f>
        <v>0</v>
      </c>
      <c r="F46" s="7">
        <f t="shared" si="0"/>
      </c>
      <c r="G46" s="2">
        <f>ROUND(+'Phys. Thy.'!E141*2080,0)</f>
        <v>0</v>
      </c>
      <c r="H46" s="2">
        <f>ROUND(+'Phys. Thy.'!F141,0)</f>
        <v>0</v>
      </c>
      <c r="I46" s="7">
        <f t="shared" si="1"/>
      </c>
      <c r="J46" s="7"/>
      <c r="K46" s="8">
        <f t="shared" si="2"/>
      </c>
    </row>
    <row r="47" spans="2:11" ht="12">
      <c r="B47">
        <f>+'Phys. Thy.'!A42</f>
        <v>111</v>
      </c>
      <c r="C47" t="str">
        <f>+'Phys. Thy.'!B42</f>
        <v>EAST ADAMS RURAL HOSPITAL</v>
      </c>
      <c r="D47" s="2">
        <f>ROUND(+'Phys. Thy.'!E42*2080,0)</f>
        <v>1269</v>
      </c>
      <c r="E47" s="2">
        <f>ROUND(+'Phys. Thy.'!F42,0)</f>
        <v>1367</v>
      </c>
      <c r="F47" s="7">
        <f t="shared" si="0"/>
        <v>0.93</v>
      </c>
      <c r="G47" s="2">
        <f>ROUND(+'Phys. Thy.'!E142*2080,0)</f>
        <v>1622</v>
      </c>
      <c r="H47" s="2">
        <f>ROUND(+'Phys. Thy.'!F142,0)</f>
        <v>1482</v>
      </c>
      <c r="I47" s="7">
        <f t="shared" si="1"/>
        <v>1.09</v>
      </c>
      <c r="J47" s="7"/>
      <c r="K47" s="8">
        <f t="shared" si="2"/>
        <v>0.172</v>
      </c>
    </row>
    <row r="48" spans="2:11" ht="12">
      <c r="B48">
        <f>+'Phys. Thy.'!A43</f>
        <v>125</v>
      </c>
      <c r="C48" t="str">
        <f>+'Phys. Thy.'!B43</f>
        <v>OTHELLO COMMUNITY HOSPITAL</v>
      </c>
      <c r="D48" s="2">
        <f>ROUND(+'Phys. Thy.'!E43*2080,0)</f>
        <v>8466</v>
      </c>
      <c r="E48" s="2">
        <f>ROUND(+'Phys. Thy.'!F43,0)</f>
        <v>9180</v>
      </c>
      <c r="F48" s="7">
        <f t="shared" si="0"/>
        <v>0.92</v>
      </c>
      <c r="G48" s="2">
        <f>ROUND(+'Phys. Thy.'!E143*2080,0)</f>
        <v>8486</v>
      </c>
      <c r="H48" s="2">
        <f>ROUND(+'Phys. Thy.'!F143,0)</f>
        <v>8545</v>
      </c>
      <c r="I48" s="7">
        <f t="shared" si="1"/>
        <v>0.99</v>
      </c>
      <c r="J48" s="7"/>
      <c r="K48" s="8">
        <f t="shared" si="2"/>
        <v>0.0761</v>
      </c>
    </row>
    <row r="49" spans="2:11" ht="12">
      <c r="B49">
        <f>+'Phys. Thy.'!A44</f>
        <v>126</v>
      </c>
      <c r="C49" t="str">
        <f>+'Phys. Thy.'!B44</f>
        <v>HIGHLINE MEDICAL CENTER</v>
      </c>
      <c r="D49" s="2">
        <f>ROUND(+'Phys. Thy.'!E44*2080,0)</f>
        <v>1851</v>
      </c>
      <c r="E49" s="2">
        <f>ROUND(+'Phys. Thy.'!F44,0)</f>
        <v>35012</v>
      </c>
      <c r="F49" s="7">
        <f t="shared" si="0"/>
        <v>0.05</v>
      </c>
      <c r="G49" s="2">
        <f>ROUND(+'Phys. Thy.'!E144*2080,0)</f>
        <v>478</v>
      </c>
      <c r="H49" s="2">
        <f>ROUND(+'Phys. Thy.'!F144,0)</f>
        <v>33248</v>
      </c>
      <c r="I49" s="7">
        <f t="shared" si="1"/>
        <v>0.01</v>
      </c>
      <c r="J49" s="7"/>
      <c r="K49" s="8">
        <f t="shared" si="2"/>
        <v>-0.8</v>
      </c>
    </row>
    <row r="50" spans="2:11" ht="12">
      <c r="B50">
        <f>+'Phys. Thy.'!A45</f>
        <v>128</v>
      </c>
      <c r="C50" t="str">
        <f>+'Phys. Thy.'!B45</f>
        <v>UNIVERSITY OF WASHINGTON MEDICAL CENTER</v>
      </c>
      <c r="D50" s="2">
        <f>ROUND(+'Phys. Thy.'!E45*2080,0)</f>
        <v>118373</v>
      </c>
      <c r="E50" s="2">
        <f>ROUND(+'Phys. Thy.'!F45,0)</f>
        <v>139941</v>
      </c>
      <c r="F50" s="7">
        <f t="shared" si="0"/>
        <v>0.85</v>
      </c>
      <c r="G50" s="2">
        <f>ROUND(+'Phys. Thy.'!E145*2080,0)</f>
        <v>119558</v>
      </c>
      <c r="H50" s="2">
        <f>ROUND(+'Phys. Thy.'!F145,0)</f>
        <v>140180</v>
      </c>
      <c r="I50" s="7">
        <f t="shared" si="1"/>
        <v>0.85</v>
      </c>
      <c r="J50" s="7"/>
      <c r="K50" s="8">
        <f t="shared" si="2"/>
        <v>0</v>
      </c>
    </row>
    <row r="51" spans="2:11" ht="12">
      <c r="B51">
        <f>+'Phys. Thy.'!A46</f>
        <v>129</v>
      </c>
      <c r="C51" t="str">
        <f>+'Phys. Thy.'!B46</f>
        <v>QUINCY VALLEY MEDICAL CENTER</v>
      </c>
      <c r="D51" s="2">
        <f>ROUND(+'Phys. Thy.'!E46*2080,0)</f>
        <v>10046</v>
      </c>
      <c r="E51" s="2">
        <f>ROUND(+'Phys. Thy.'!F46,0)</f>
        <v>9970</v>
      </c>
      <c r="F51" s="7">
        <f t="shared" si="0"/>
        <v>1.01</v>
      </c>
      <c r="G51" s="2">
        <f>ROUND(+'Phys. Thy.'!E146*2080,0)</f>
        <v>9339</v>
      </c>
      <c r="H51" s="2">
        <f>ROUND(+'Phys. Thy.'!F146,0)</f>
        <v>9909</v>
      </c>
      <c r="I51" s="7">
        <f t="shared" si="1"/>
        <v>0.94</v>
      </c>
      <c r="J51" s="7"/>
      <c r="K51" s="8">
        <f t="shared" si="2"/>
        <v>-0.0693</v>
      </c>
    </row>
    <row r="52" spans="2:11" ht="12">
      <c r="B52">
        <f>+'Phys. Thy.'!A47</f>
        <v>130</v>
      </c>
      <c r="C52" t="str">
        <f>+'Phys. Thy.'!B47</f>
        <v>NORTHWEST HOSPITAL &amp; MEDICAL CENTER</v>
      </c>
      <c r="D52" s="2">
        <f>ROUND(+'Phys. Thy.'!E47*2080,0)</f>
        <v>70138</v>
      </c>
      <c r="E52" s="2">
        <f>ROUND(+'Phys. Thy.'!F47,0)</f>
        <v>82782</v>
      </c>
      <c r="F52" s="7">
        <f t="shared" si="0"/>
        <v>0.85</v>
      </c>
      <c r="G52" s="2">
        <f>ROUND(+'Phys. Thy.'!E147*2080,0)</f>
        <v>70450</v>
      </c>
      <c r="H52" s="2">
        <f>ROUND(+'Phys. Thy.'!F147,0)</f>
        <v>81888</v>
      </c>
      <c r="I52" s="7">
        <f t="shared" si="1"/>
        <v>0.86</v>
      </c>
      <c r="J52" s="7"/>
      <c r="K52" s="8">
        <f t="shared" si="2"/>
        <v>0.0118</v>
      </c>
    </row>
    <row r="53" spans="2:11" ht="12">
      <c r="B53">
        <f>+'Phys. Thy.'!A48</f>
        <v>131</v>
      </c>
      <c r="C53" t="str">
        <f>+'Phys. Thy.'!B48</f>
        <v>OVERLAKE HOSPITAL MEDICAL CENTER</v>
      </c>
      <c r="D53" s="2">
        <f>ROUND(+'Phys. Thy.'!E48*2080,0)</f>
        <v>37315</v>
      </c>
      <c r="E53" s="2">
        <f>ROUND(+'Phys. Thy.'!F48,0)</f>
        <v>0</v>
      </c>
      <c r="F53" s="7">
        <f t="shared" si="0"/>
      </c>
      <c r="G53" s="2">
        <f>ROUND(+'Phys. Thy.'!E148*2080,0)</f>
        <v>36982</v>
      </c>
      <c r="H53" s="2">
        <f>ROUND(+'Phys. Thy.'!F148,0)</f>
        <v>0</v>
      </c>
      <c r="I53" s="7">
        <f t="shared" si="1"/>
      </c>
      <c r="J53" s="7"/>
      <c r="K53" s="8">
        <f t="shared" si="2"/>
      </c>
    </row>
    <row r="54" spans="2:11" ht="12">
      <c r="B54">
        <f>+'Phys. Thy.'!A49</f>
        <v>132</v>
      </c>
      <c r="C54" t="str">
        <f>+'Phys. Thy.'!B49</f>
        <v>SAINT CLARE HOSPITAL</v>
      </c>
      <c r="D54" s="2">
        <f>ROUND(+'Phys. Thy.'!E49*2080,0)</f>
        <v>19802</v>
      </c>
      <c r="E54" s="2">
        <f>ROUND(+'Phys. Thy.'!F49,0)</f>
        <v>41202</v>
      </c>
      <c r="F54" s="7">
        <f t="shared" si="0"/>
        <v>0.48</v>
      </c>
      <c r="G54" s="2">
        <f>ROUND(+'Phys. Thy.'!E149*2080,0)</f>
        <v>22568</v>
      </c>
      <c r="H54" s="2">
        <f>ROUND(+'Phys. Thy.'!F149,0)</f>
        <v>38772</v>
      </c>
      <c r="I54" s="7">
        <f t="shared" si="1"/>
        <v>0.58</v>
      </c>
      <c r="J54" s="7"/>
      <c r="K54" s="8">
        <f t="shared" si="2"/>
        <v>0.2083</v>
      </c>
    </row>
    <row r="55" spans="2:11" ht="12">
      <c r="B55">
        <f>+'Phys. Thy.'!A50</f>
        <v>134</v>
      </c>
      <c r="C55" t="str">
        <f>+'Phys. Thy.'!B50</f>
        <v>ISLAND HOSPITAL</v>
      </c>
      <c r="D55" s="2">
        <f>ROUND(+'Phys. Thy.'!E50*2080,0)</f>
        <v>36712</v>
      </c>
      <c r="E55" s="2">
        <f>ROUND(+'Phys. Thy.'!F50,0)</f>
        <v>17944</v>
      </c>
      <c r="F55" s="7">
        <f t="shared" si="0"/>
        <v>2.05</v>
      </c>
      <c r="G55" s="2">
        <f>ROUND(+'Phys. Thy.'!E150*2080,0)</f>
        <v>34528</v>
      </c>
      <c r="H55" s="2">
        <f>ROUND(+'Phys. Thy.'!F150,0)</f>
        <v>18627</v>
      </c>
      <c r="I55" s="7">
        <f t="shared" si="1"/>
        <v>1.85</v>
      </c>
      <c r="J55" s="7"/>
      <c r="K55" s="8">
        <f t="shared" si="2"/>
        <v>-0.0976</v>
      </c>
    </row>
    <row r="56" spans="2:11" ht="12">
      <c r="B56">
        <f>+'Phys. Thy.'!A51</f>
        <v>137</v>
      </c>
      <c r="C56" t="str">
        <f>+'Phys. Thy.'!B51</f>
        <v>LINCOLN HOSPITAL</v>
      </c>
      <c r="D56" s="2">
        <f>ROUND(+'Phys. Thy.'!E51*2080,0)</f>
        <v>7717</v>
      </c>
      <c r="E56" s="2">
        <f>ROUND(+'Phys. Thy.'!F51,0)</f>
        <v>5694</v>
      </c>
      <c r="F56" s="7">
        <f t="shared" si="0"/>
        <v>1.36</v>
      </c>
      <c r="G56" s="2">
        <f>ROUND(+'Phys. Thy.'!E151*2080,0)</f>
        <v>7862</v>
      </c>
      <c r="H56" s="2">
        <f>ROUND(+'Phys. Thy.'!F151,0)</f>
        <v>0</v>
      </c>
      <c r="I56" s="7">
        <f t="shared" si="1"/>
      </c>
      <c r="J56" s="7"/>
      <c r="K56" s="8">
        <f t="shared" si="2"/>
      </c>
    </row>
    <row r="57" spans="2:11" ht="12">
      <c r="B57">
        <f>+'Phys. Thy.'!A52</f>
        <v>138</v>
      </c>
      <c r="C57" t="str">
        <f>+'Phys. Thy.'!B52</f>
        <v>SWEDISH EDMONDS</v>
      </c>
      <c r="D57" s="2">
        <f>ROUND(+'Phys. Thy.'!E52*2080,0)</f>
        <v>24752</v>
      </c>
      <c r="E57" s="2">
        <f>ROUND(+'Phys. Thy.'!F52,0)</f>
        <v>14923</v>
      </c>
      <c r="F57" s="7">
        <f t="shared" si="0"/>
        <v>1.66</v>
      </c>
      <c r="G57" s="2">
        <f>ROUND(+'Phys. Thy.'!E152*2080,0)</f>
        <v>29286</v>
      </c>
      <c r="H57" s="2">
        <f>ROUND(+'Phys. Thy.'!F152,0)</f>
        <v>16483</v>
      </c>
      <c r="I57" s="7">
        <f t="shared" si="1"/>
        <v>1.78</v>
      </c>
      <c r="J57" s="7"/>
      <c r="K57" s="8">
        <f t="shared" si="2"/>
        <v>0.0723</v>
      </c>
    </row>
    <row r="58" spans="2:11" ht="12">
      <c r="B58">
        <f>+'Phys. Thy.'!A53</f>
        <v>139</v>
      </c>
      <c r="C58" t="str">
        <f>+'Phys. Thy.'!B53</f>
        <v>PROVIDENCE HOLY FAMILY HOSPITAL</v>
      </c>
      <c r="D58" s="2">
        <f>ROUND(+'Phys. Thy.'!E53*2080,0)</f>
        <v>50440</v>
      </c>
      <c r="E58" s="2">
        <f>ROUND(+'Phys. Thy.'!F53,0)</f>
        <v>67392</v>
      </c>
      <c r="F58" s="7">
        <f t="shared" si="0"/>
        <v>0.75</v>
      </c>
      <c r="G58" s="2">
        <f>ROUND(+'Phys. Thy.'!E153*2080,0)</f>
        <v>42058</v>
      </c>
      <c r="H58" s="2">
        <f>ROUND(+'Phys. Thy.'!F153,0)</f>
        <v>71799</v>
      </c>
      <c r="I58" s="7">
        <f t="shared" si="1"/>
        <v>0.59</v>
      </c>
      <c r="J58" s="7"/>
      <c r="K58" s="8">
        <f t="shared" si="2"/>
        <v>-0.2133</v>
      </c>
    </row>
    <row r="59" spans="2:11" ht="12">
      <c r="B59">
        <f>+'Phys. Thy.'!A54</f>
        <v>140</v>
      </c>
      <c r="C59" t="str">
        <f>+'Phys. Thy.'!B54</f>
        <v>KITTITAS VALLEY HOSPITAL</v>
      </c>
      <c r="D59" s="2">
        <f>ROUND(+'Phys. Thy.'!E54*2080,0)</f>
        <v>30202</v>
      </c>
      <c r="E59" s="2">
        <f>ROUND(+'Phys. Thy.'!F54,0)</f>
        <v>45287</v>
      </c>
      <c r="F59" s="7">
        <f t="shared" si="0"/>
        <v>0.67</v>
      </c>
      <c r="G59" s="2">
        <f>ROUND(+'Phys. Thy.'!E154*2080,0)</f>
        <v>28974</v>
      </c>
      <c r="H59" s="2">
        <f>ROUND(+'Phys. Thy.'!F154,0)</f>
        <v>37323</v>
      </c>
      <c r="I59" s="7">
        <f t="shared" si="1"/>
        <v>0.78</v>
      </c>
      <c r="J59" s="7"/>
      <c r="K59" s="8">
        <f t="shared" si="2"/>
        <v>0.1642</v>
      </c>
    </row>
    <row r="60" spans="2:11" ht="12">
      <c r="B60">
        <f>+'Phys. Thy.'!A55</f>
        <v>141</v>
      </c>
      <c r="C60" t="str">
        <f>+'Phys. Thy.'!B55</f>
        <v>DAYTON GENERAL HOSPITAL</v>
      </c>
      <c r="D60" s="2">
        <f>ROUND(+'Phys. Thy.'!E55*2080,0)</f>
        <v>4493</v>
      </c>
      <c r="E60" s="2">
        <f>ROUND(+'Phys. Thy.'!F55,0)</f>
        <v>2535</v>
      </c>
      <c r="F60" s="7">
        <f t="shared" si="0"/>
        <v>1.77</v>
      </c>
      <c r="G60" s="2">
        <f>ROUND(+'Phys. Thy.'!E155*2080,0)</f>
        <v>0</v>
      </c>
      <c r="H60" s="2">
        <f>ROUND(+'Phys. Thy.'!F155,0)</f>
        <v>0</v>
      </c>
      <c r="I60" s="7">
        <f t="shared" si="1"/>
      </c>
      <c r="J60" s="7"/>
      <c r="K60" s="8">
        <f t="shared" si="2"/>
      </c>
    </row>
    <row r="61" spans="2:11" ht="12">
      <c r="B61">
        <f>+'Phys. Thy.'!A56</f>
        <v>142</v>
      </c>
      <c r="C61" t="str">
        <f>+'Phys. Thy.'!B56</f>
        <v>HARRISON MEDICAL CENTER</v>
      </c>
      <c r="D61" s="2">
        <f>ROUND(+'Phys. Thy.'!E56*2080,0)</f>
        <v>96366</v>
      </c>
      <c r="E61" s="2">
        <f>ROUND(+'Phys. Thy.'!F56,0)</f>
        <v>30309</v>
      </c>
      <c r="F61" s="7">
        <f t="shared" si="0"/>
        <v>3.18</v>
      </c>
      <c r="G61" s="2">
        <f>ROUND(+'Phys. Thy.'!E156*2080,0)</f>
        <v>85259</v>
      </c>
      <c r="H61" s="2">
        <f>ROUND(+'Phys. Thy.'!F156,0)</f>
        <v>30375</v>
      </c>
      <c r="I61" s="7">
        <f t="shared" si="1"/>
        <v>2.81</v>
      </c>
      <c r="J61" s="7"/>
      <c r="K61" s="8">
        <f t="shared" si="2"/>
        <v>-0.1164</v>
      </c>
    </row>
    <row r="62" spans="2:11" ht="12">
      <c r="B62">
        <f>+'Phys. Thy.'!A57</f>
        <v>145</v>
      </c>
      <c r="C62" t="str">
        <f>+'Phys. Thy.'!B57</f>
        <v>PEACEHEALTH SAINT JOSEPH HOSPITAL</v>
      </c>
      <c r="D62" s="2">
        <f>ROUND(+'Phys. Thy.'!E57*2080,0)</f>
        <v>85010</v>
      </c>
      <c r="E62" s="2">
        <f>ROUND(+'Phys. Thy.'!F57,0)</f>
        <v>128212</v>
      </c>
      <c r="F62" s="7">
        <f t="shared" si="0"/>
        <v>0.66</v>
      </c>
      <c r="G62" s="2">
        <f>ROUND(+'Phys. Thy.'!E157*2080,0)</f>
        <v>115045</v>
      </c>
      <c r="H62" s="2">
        <f>ROUND(+'Phys. Thy.'!F157,0)</f>
        <v>176625</v>
      </c>
      <c r="I62" s="7">
        <f t="shared" si="1"/>
        <v>0.65</v>
      </c>
      <c r="J62" s="7"/>
      <c r="K62" s="8">
        <f t="shared" si="2"/>
        <v>-0.0152</v>
      </c>
    </row>
    <row r="63" spans="2:11" ht="12">
      <c r="B63">
        <f>+'Phys. Thy.'!A58</f>
        <v>147</v>
      </c>
      <c r="C63" t="str">
        <f>+'Phys. Thy.'!B58</f>
        <v>MID VALLEY HOSPITAL</v>
      </c>
      <c r="D63" s="2">
        <f>ROUND(+'Phys. Thy.'!E58*2080,0)</f>
        <v>9027</v>
      </c>
      <c r="E63" s="2">
        <f>ROUND(+'Phys. Thy.'!F58,0)</f>
        <v>7009</v>
      </c>
      <c r="F63" s="7">
        <f t="shared" si="0"/>
        <v>1.29</v>
      </c>
      <c r="G63" s="2">
        <f>ROUND(+'Phys. Thy.'!E158*2080,0)</f>
        <v>8902</v>
      </c>
      <c r="H63" s="2">
        <f>ROUND(+'Phys. Thy.'!F158,0)</f>
        <v>6244</v>
      </c>
      <c r="I63" s="7">
        <f t="shared" si="1"/>
        <v>1.43</v>
      </c>
      <c r="J63" s="7"/>
      <c r="K63" s="8">
        <f t="shared" si="2"/>
        <v>0.1085</v>
      </c>
    </row>
    <row r="64" spans="2:11" ht="12">
      <c r="B64">
        <f>+'Phys. Thy.'!A59</f>
        <v>148</v>
      </c>
      <c r="C64" t="str">
        <f>+'Phys. Thy.'!B59</f>
        <v>KINDRED HOSPITAL - SEATTLE</v>
      </c>
      <c r="D64" s="2">
        <f>ROUND(+'Phys. Thy.'!E59*2080,0)</f>
        <v>0</v>
      </c>
      <c r="E64" s="2">
        <f>ROUND(+'Phys. Thy.'!F59,0)</f>
        <v>8647</v>
      </c>
      <c r="F64" s="7">
        <f t="shared" si="0"/>
      </c>
      <c r="G64" s="2">
        <f>ROUND(+'Phys. Thy.'!E159*2080,0)</f>
        <v>0</v>
      </c>
      <c r="H64" s="2">
        <f>ROUND(+'Phys. Thy.'!F159,0)</f>
        <v>9587</v>
      </c>
      <c r="I64" s="7">
        <f t="shared" si="1"/>
      </c>
      <c r="J64" s="7"/>
      <c r="K64" s="8">
        <f t="shared" si="2"/>
      </c>
    </row>
    <row r="65" spans="2:11" ht="12">
      <c r="B65">
        <f>+'Phys. Thy.'!A60</f>
        <v>150</v>
      </c>
      <c r="C65" t="str">
        <f>+'Phys. Thy.'!B60</f>
        <v>COULEE COMMUNITY HOSPITAL</v>
      </c>
      <c r="D65" s="2">
        <f>ROUND(+'Phys. Thy.'!E60*2080,0)</f>
        <v>1622</v>
      </c>
      <c r="E65" s="2">
        <f>ROUND(+'Phys. Thy.'!F60,0)</f>
        <v>516</v>
      </c>
      <c r="F65" s="7">
        <f t="shared" si="0"/>
        <v>3.14</v>
      </c>
      <c r="G65" s="2">
        <f>ROUND(+'Phys. Thy.'!E160*2080,0)</f>
        <v>1227</v>
      </c>
      <c r="H65" s="2">
        <f>ROUND(+'Phys. Thy.'!F160,0)</f>
        <v>674</v>
      </c>
      <c r="I65" s="7">
        <f t="shared" si="1"/>
        <v>1.82</v>
      </c>
      <c r="J65" s="7"/>
      <c r="K65" s="8">
        <f t="shared" si="2"/>
        <v>-0.4204</v>
      </c>
    </row>
    <row r="66" spans="2:11" ht="12">
      <c r="B66">
        <f>+'Phys. Thy.'!A61</f>
        <v>152</v>
      </c>
      <c r="C66" t="str">
        <f>+'Phys. Thy.'!B61</f>
        <v>MASON GENERAL HOSPITAL</v>
      </c>
      <c r="D66" s="2">
        <f>ROUND(+'Phys. Thy.'!E61*2080,0)</f>
        <v>0</v>
      </c>
      <c r="E66" s="2">
        <f>ROUND(+'Phys. Thy.'!F61,0)</f>
        <v>11474</v>
      </c>
      <c r="F66" s="7">
        <f t="shared" si="0"/>
      </c>
      <c r="G66" s="2">
        <f>ROUND(+'Phys. Thy.'!E161*2080,0)</f>
        <v>0</v>
      </c>
      <c r="H66" s="2">
        <f>ROUND(+'Phys. Thy.'!F161,0)</f>
        <v>10882</v>
      </c>
      <c r="I66" s="7">
        <f t="shared" si="1"/>
      </c>
      <c r="J66" s="7"/>
      <c r="K66" s="8">
        <f t="shared" si="2"/>
      </c>
    </row>
    <row r="67" spans="2:11" ht="12">
      <c r="B67">
        <f>+'Phys. Thy.'!A62</f>
        <v>153</v>
      </c>
      <c r="C67" t="str">
        <f>+'Phys. Thy.'!B62</f>
        <v>WHITMAN HOSPITAL AND MEDICAL CENTER</v>
      </c>
      <c r="D67" s="2">
        <f>ROUND(+'Phys. Thy.'!E62*2080,0)</f>
        <v>17493</v>
      </c>
      <c r="E67" s="2">
        <f>ROUND(+'Phys. Thy.'!F62,0)</f>
        <v>15257</v>
      </c>
      <c r="F67" s="7">
        <f t="shared" si="0"/>
        <v>1.15</v>
      </c>
      <c r="G67" s="2">
        <f>ROUND(+'Phys. Thy.'!E162*2080,0)</f>
        <v>15870</v>
      </c>
      <c r="H67" s="2">
        <f>ROUND(+'Phys. Thy.'!F162,0)</f>
        <v>11743</v>
      </c>
      <c r="I67" s="7">
        <f t="shared" si="1"/>
        <v>1.35</v>
      </c>
      <c r="J67" s="7"/>
      <c r="K67" s="8">
        <f t="shared" si="2"/>
        <v>0.1739</v>
      </c>
    </row>
    <row r="68" spans="2:11" ht="12">
      <c r="B68">
        <f>+'Phys. Thy.'!A63</f>
        <v>155</v>
      </c>
      <c r="C68" t="str">
        <f>+'Phys. Thy.'!B63</f>
        <v>VALLEY MEDICAL CENTER</v>
      </c>
      <c r="D68" s="2">
        <f>ROUND(+'Phys. Thy.'!E63*2080,0)</f>
        <v>136531</v>
      </c>
      <c r="E68" s="2">
        <f>ROUND(+'Phys. Thy.'!F63,0)</f>
        <v>93175</v>
      </c>
      <c r="F68" s="7">
        <f t="shared" si="0"/>
        <v>1.47</v>
      </c>
      <c r="G68" s="2">
        <f>ROUND(+'Phys. Thy.'!E163*2080,0)</f>
        <v>137530</v>
      </c>
      <c r="H68" s="2">
        <f>ROUND(+'Phys. Thy.'!F163,0)</f>
        <v>105621</v>
      </c>
      <c r="I68" s="7">
        <f t="shared" si="1"/>
        <v>1.3</v>
      </c>
      <c r="J68" s="7"/>
      <c r="K68" s="8">
        <f t="shared" si="2"/>
        <v>-0.1156</v>
      </c>
    </row>
    <row r="69" spans="2:11" ht="12">
      <c r="B69">
        <f>+'Phys. Thy.'!A64</f>
        <v>156</v>
      </c>
      <c r="C69" t="str">
        <f>+'Phys. Thy.'!B64</f>
        <v>WHIDBEY GENERAL HOSPITAL</v>
      </c>
      <c r="D69" s="2">
        <f>ROUND(+'Phys. Thy.'!E64*2080,0)</f>
        <v>27040</v>
      </c>
      <c r="E69" s="2">
        <f>ROUND(+'Phys. Thy.'!F64,0)</f>
        <v>10690</v>
      </c>
      <c r="F69" s="7">
        <f t="shared" si="0"/>
        <v>2.53</v>
      </c>
      <c r="G69" s="2">
        <f>ROUND(+'Phys. Thy.'!E164*2080,0)</f>
        <v>30805</v>
      </c>
      <c r="H69" s="2">
        <f>ROUND(+'Phys. Thy.'!F164,0)</f>
        <v>12998</v>
      </c>
      <c r="I69" s="7">
        <f t="shared" si="1"/>
        <v>2.37</v>
      </c>
      <c r="J69" s="7"/>
      <c r="K69" s="8">
        <f t="shared" si="2"/>
        <v>-0.0632</v>
      </c>
    </row>
    <row r="70" spans="2:11" ht="12">
      <c r="B70">
        <f>+'Phys. Thy.'!A65</f>
        <v>157</v>
      </c>
      <c r="C70" t="str">
        <f>+'Phys. Thy.'!B65</f>
        <v>SAINT LUKES REHABILIATION INSTITUTE</v>
      </c>
      <c r="D70" s="2">
        <f>ROUND(+'Phys. Thy.'!E65*2080,0)</f>
        <v>108410</v>
      </c>
      <c r="E70" s="2">
        <f>ROUND(+'Phys. Thy.'!F65,0)</f>
        <v>0</v>
      </c>
      <c r="F70" s="7">
        <f t="shared" si="0"/>
      </c>
      <c r="G70" s="2">
        <f>ROUND(+'Phys. Thy.'!E165*2080,0)</f>
        <v>115856</v>
      </c>
      <c r="H70" s="2">
        <f>ROUND(+'Phys. Thy.'!F165,0)</f>
        <v>0</v>
      </c>
      <c r="I70" s="7">
        <f t="shared" si="1"/>
      </c>
      <c r="J70" s="7"/>
      <c r="K70" s="8">
        <f t="shared" si="2"/>
      </c>
    </row>
    <row r="71" spans="2:11" ht="12">
      <c r="B71">
        <f>+'Phys. Thy.'!A66</f>
        <v>158</v>
      </c>
      <c r="C71" t="str">
        <f>+'Phys. Thy.'!B66</f>
        <v>CASCADE MEDICAL CENTER</v>
      </c>
      <c r="D71" s="2">
        <f>ROUND(+'Phys. Thy.'!E66*2080,0)</f>
        <v>8549</v>
      </c>
      <c r="E71" s="2">
        <f>ROUND(+'Phys. Thy.'!F66,0)</f>
        <v>9572</v>
      </c>
      <c r="F71" s="7">
        <f t="shared" si="0"/>
        <v>0.89</v>
      </c>
      <c r="G71" s="2">
        <f>ROUND(+'Phys. Thy.'!E166*2080,0)</f>
        <v>7758</v>
      </c>
      <c r="H71" s="2">
        <f>ROUND(+'Phys. Thy.'!F166,0)</f>
        <v>11823</v>
      </c>
      <c r="I71" s="7">
        <f t="shared" si="1"/>
        <v>0.66</v>
      </c>
      <c r="J71" s="7"/>
      <c r="K71" s="8">
        <f t="shared" si="2"/>
        <v>-0.2584</v>
      </c>
    </row>
    <row r="72" spans="2:11" ht="12">
      <c r="B72">
        <f>+'Phys. Thy.'!A67</f>
        <v>159</v>
      </c>
      <c r="C72" t="str">
        <f>+'Phys. Thy.'!B67</f>
        <v>PROVIDENCE SAINT PETER HOSPITAL</v>
      </c>
      <c r="D72" s="2">
        <f>ROUND(+'Phys. Thy.'!E67*2080,0)</f>
        <v>74880</v>
      </c>
      <c r="E72" s="2">
        <f>ROUND(+'Phys. Thy.'!F67,0)</f>
        <v>1879366</v>
      </c>
      <c r="F72" s="7">
        <f t="shared" si="0"/>
        <v>0.04</v>
      </c>
      <c r="G72" s="2">
        <f>ROUND(+'Phys. Thy.'!E167*2080,0)</f>
        <v>89440</v>
      </c>
      <c r="H72" s="2">
        <f>ROUND(+'Phys. Thy.'!F167,0)</f>
        <v>2162595</v>
      </c>
      <c r="I72" s="7">
        <f t="shared" si="1"/>
        <v>0.04</v>
      </c>
      <c r="J72" s="7"/>
      <c r="K72" s="8">
        <f t="shared" si="2"/>
        <v>0</v>
      </c>
    </row>
    <row r="73" spans="2:11" ht="12">
      <c r="B73">
        <f>+'Phys. Thy.'!A68</f>
        <v>161</v>
      </c>
      <c r="C73" t="str">
        <f>+'Phys. Thy.'!B68</f>
        <v>KADLEC REGIONAL MEDICAL CENTER</v>
      </c>
      <c r="D73" s="2">
        <f>ROUND(+'Phys. Thy.'!E68*2080,0)</f>
        <v>59488</v>
      </c>
      <c r="E73" s="2">
        <f>ROUND(+'Phys. Thy.'!F68,0)</f>
        <v>98344</v>
      </c>
      <c r="F73" s="7">
        <f t="shared" si="0"/>
        <v>0.6</v>
      </c>
      <c r="G73" s="2">
        <f>ROUND(+'Phys. Thy.'!E168*2080,0)</f>
        <v>72717</v>
      </c>
      <c r="H73" s="2">
        <f>ROUND(+'Phys. Thy.'!F168,0)</f>
        <v>115970</v>
      </c>
      <c r="I73" s="7">
        <f t="shared" si="1"/>
        <v>0.63</v>
      </c>
      <c r="J73" s="7"/>
      <c r="K73" s="8">
        <f t="shared" si="2"/>
        <v>0.05</v>
      </c>
    </row>
    <row r="74" spans="2:11" ht="12">
      <c r="B74">
        <f>+'Phys. Thy.'!A69</f>
        <v>162</v>
      </c>
      <c r="C74" t="str">
        <f>+'Phys. Thy.'!B69</f>
        <v>PROVIDENCE SACRED HEART MEDICAL CENTER</v>
      </c>
      <c r="D74" s="2">
        <f>ROUND(+'Phys. Thy.'!E69*2080,0)</f>
        <v>0</v>
      </c>
      <c r="E74" s="2">
        <f>ROUND(+'Phys. Thy.'!F69,0)</f>
        <v>55207</v>
      </c>
      <c r="F74" s="7">
        <f t="shared" si="0"/>
      </c>
      <c r="G74" s="2">
        <f>ROUND(+'Phys. Thy.'!E169*2080,0)</f>
        <v>0</v>
      </c>
      <c r="H74" s="2">
        <f>ROUND(+'Phys. Thy.'!F169,0)</f>
        <v>0</v>
      </c>
      <c r="I74" s="7">
        <f t="shared" si="1"/>
      </c>
      <c r="J74" s="7"/>
      <c r="K74" s="8">
        <f t="shared" si="2"/>
      </c>
    </row>
    <row r="75" spans="2:11" ht="12">
      <c r="B75">
        <f>+'Phys. Thy.'!A70</f>
        <v>164</v>
      </c>
      <c r="C75" t="str">
        <f>+'Phys. Thy.'!B70</f>
        <v>EVERGREEN HOSPITAL MEDICAL CENTER</v>
      </c>
      <c r="D75" s="2">
        <f>ROUND(+'Phys. Thy.'!E70*2080,0)</f>
        <v>87131</v>
      </c>
      <c r="E75" s="2">
        <f>ROUND(+'Phys. Thy.'!F70,0)</f>
        <v>36434</v>
      </c>
      <c r="F75" s="7">
        <f aca="true" t="shared" si="3" ref="F75:F106">IF(D75=0,"",IF(E75=0,"",ROUND(D75/E75,2)))</f>
        <v>2.39</v>
      </c>
      <c r="G75" s="2">
        <f>ROUND(+'Phys. Thy.'!E170*2080,0)</f>
        <v>90106</v>
      </c>
      <c r="H75" s="2">
        <f>ROUND(+'Phys. Thy.'!F170,0)</f>
        <v>39388</v>
      </c>
      <c r="I75" s="7">
        <f aca="true" t="shared" si="4" ref="I75:I106">IF(G75=0,"",IF(H75=0,"",ROUND(G75/H75,2)))</f>
        <v>2.29</v>
      </c>
      <c r="J75" s="7"/>
      <c r="K75" s="8">
        <f aca="true" t="shared" si="5" ref="K75:K106">IF(D75=0,"",IF(E75=0,"",IF(G75=0,"",IF(H75=0,"",ROUND(I75/F75-1,4)))))</f>
        <v>-0.0418</v>
      </c>
    </row>
    <row r="76" spans="2:11" ht="12">
      <c r="B76">
        <f>+'Phys. Thy.'!A71</f>
        <v>165</v>
      </c>
      <c r="C76" t="str">
        <f>+'Phys. Thy.'!B71</f>
        <v>LAKE CHELAN COMMUNITY HOSPITAL</v>
      </c>
      <c r="D76" s="2">
        <f>ROUND(+'Phys. Thy.'!E71*2080,0)</f>
        <v>0</v>
      </c>
      <c r="E76" s="2">
        <f>ROUND(+'Phys. Thy.'!F71,0)</f>
        <v>265</v>
      </c>
      <c r="F76" s="7">
        <f t="shared" si="3"/>
      </c>
      <c r="G76" s="2">
        <f>ROUND(+'Phys. Thy.'!E171*2080,0)</f>
        <v>728</v>
      </c>
      <c r="H76" s="2">
        <f>ROUND(+'Phys. Thy.'!F171,0)</f>
        <v>1264</v>
      </c>
      <c r="I76" s="7">
        <f t="shared" si="4"/>
        <v>0.58</v>
      </c>
      <c r="J76" s="7"/>
      <c r="K76" s="8">
        <f t="shared" si="5"/>
      </c>
    </row>
    <row r="77" spans="2:11" ht="12">
      <c r="B77">
        <f>+'Phys. Thy.'!A72</f>
        <v>167</v>
      </c>
      <c r="C77" t="str">
        <f>+'Phys. Thy.'!B72</f>
        <v>FERRY COUNTY MEMORIAL HOSPITAL</v>
      </c>
      <c r="D77" s="2">
        <f>ROUND(+'Phys. Thy.'!E72*2080,0)</f>
        <v>6739</v>
      </c>
      <c r="E77" s="2">
        <f>ROUND(+'Phys. Thy.'!F72,0)</f>
        <v>4321</v>
      </c>
      <c r="F77" s="7">
        <f t="shared" si="3"/>
        <v>1.56</v>
      </c>
      <c r="G77" s="2">
        <f>ROUND(+'Phys. Thy.'!E172*2080,0)</f>
        <v>6365</v>
      </c>
      <c r="H77" s="2">
        <f>ROUND(+'Phys. Thy.'!F172,0)</f>
        <v>5547</v>
      </c>
      <c r="I77" s="7">
        <f t="shared" si="4"/>
        <v>1.15</v>
      </c>
      <c r="J77" s="7"/>
      <c r="K77" s="8">
        <f t="shared" si="5"/>
        <v>-0.2628</v>
      </c>
    </row>
    <row r="78" spans="2:11" ht="12">
      <c r="B78">
        <f>+'Phys. Thy.'!A73</f>
        <v>168</v>
      </c>
      <c r="C78" t="str">
        <f>+'Phys. Thy.'!B73</f>
        <v>CENTRAL WASHINGTON HOSPITAL</v>
      </c>
      <c r="D78" s="2">
        <f>ROUND(+'Phys. Thy.'!E73*2080,0)</f>
        <v>45157</v>
      </c>
      <c r="E78" s="2">
        <f>ROUND(+'Phys. Thy.'!F73,0)</f>
        <v>82444</v>
      </c>
      <c r="F78" s="7">
        <f t="shared" si="3"/>
        <v>0.55</v>
      </c>
      <c r="G78" s="2">
        <f>ROUND(+'Phys. Thy.'!E173*2080,0)</f>
        <v>48672</v>
      </c>
      <c r="H78" s="2">
        <f>ROUND(+'Phys. Thy.'!F173,0)</f>
        <v>65046</v>
      </c>
      <c r="I78" s="7">
        <f t="shared" si="4"/>
        <v>0.75</v>
      </c>
      <c r="J78" s="7"/>
      <c r="K78" s="8">
        <f t="shared" si="5"/>
        <v>0.3636</v>
      </c>
    </row>
    <row r="79" spans="2:11" ht="12">
      <c r="B79">
        <f>+'Phys. Thy.'!A74</f>
        <v>169</v>
      </c>
      <c r="C79" t="str">
        <f>+'Phys. Thy.'!B74</f>
        <v>GROUP HEALTH EASTSIDE</v>
      </c>
      <c r="D79" s="2">
        <f>ROUND(+'Phys. Thy.'!E74*2080,0)</f>
        <v>74942</v>
      </c>
      <c r="E79" s="2">
        <f>ROUND(+'Phys. Thy.'!F74,0)</f>
        <v>900</v>
      </c>
      <c r="F79" s="7">
        <f t="shared" si="3"/>
        <v>83.27</v>
      </c>
      <c r="G79" s="2">
        <f>ROUND(+'Phys. Thy.'!E174*2080,0)</f>
        <v>0</v>
      </c>
      <c r="H79" s="2">
        <f>ROUND(+'Phys. Thy.'!F174,0)</f>
        <v>0</v>
      </c>
      <c r="I79" s="7">
        <f t="shared" si="4"/>
      </c>
      <c r="J79" s="7"/>
      <c r="K79" s="8">
        <f t="shared" si="5"/>
      </c>
    </row>
    <row r="80" spans="2:11" ht="12">
      <c r="B80">
        <f>+'Phys. Thy.'!A75</f>
        <v>170</v>
      </c>
      <c r="C80" t="str">
        <f>+'Phys. Thy.'!B75</f>
        <v>SOUTHWEST WASHINGTON MEDICAL CENTER</v>
      </c>
      <c r="D80" s="2">
        <f>ROUND(+'Phys. Thy.'!E75*2080,0)</f>
        <v>112466</v>
      </c>
      <c r="E80" s="2">
        <f>ROUND(+'Phys. Thy.'!F75,0)</f>
        <v>111707</v>
      </c>
      <c r="F80" s="7">
        <f t="shared" si="3"/>
        <v>1.01</v>
      </c>
      <c r="G80" s="2">
        <f>ROUND(+'Phys. Thy.'!E175*2080,0)</f>
        <v>114566</v>
      </c>
      <c r="H80" s="2">
        <f>ROUND(+'Phys. Thy.'!F175,0)</f>
        <v>105114</v>
      </c>
      <c r="I80" s="7">
        <f t="shared" si="4"/>
        <v>1.09</v>
      </c>
      <c r="J80" s="7"/>
      <c r="K80" s="8">
        <f t="shared" si="5"/>
        <v>0.0792</v>
      </c>
    </row>
    <row r="81" spans="2:11" ht="12">
      <c r="B81">
        <f>+'Phys. Thy.'!A76</f>
        <v>172</v>
      </c>
      <c r="C81" t="str">
        <f>+'Phys. Thy.'!B76</f>
        <v>PULLMAN REGIONAL HOSPITAL</v>
      </c>
      <c r="D81" s="2">
        <f>ROUND(+'Phys. Thy.'!E76*2080,0)</f>
        <v>42370</v>
      </c>
      <c r="E81" s="2">
        <f>ROUND(+'Phys. Thy.'!F76,0)</f>
        <v>15483</v>
      </c>
      <c r="F81" s="7">
        <f t="shared" si="3"/>
        <v>2.74</v>
      </c>
      <c r="G81" s="2">
        <f>ROUND(+'Phys. Thy.'!E176*2080,0)</f>
        <v>43950</v>
      </c>
      <c r="H81" s="2">
        <f>ROUND(+'Phys. Thy.'!F176,0)</f>
        <v>23162</v>
      </c>
      <c r="I81" s="7">
        <f t="shared" si="4"/>
        <v>1.9</v>
      </c>
      <c r="J81" s="7"/>
      <c r="K81" s="8">
        <f t="shared" si="5"/>
        <v>-0.3066</v>
      </c>
    </row>
    <row r="82" spans="2:11" ht="12">
      <c r="B82">
        <f>+'Phys. Thy.'!A77</f>
        <v>173</v>
      </c>
      <c r="C82" t="str">
        <f>+'Phys. Thy.'!B77</f>
        <v>MORTON GENERAL HOSPITAL</v>
      </c>
      <c r="D82" s="2">
        <f>ROUND(+'Phys. Thy.'!E77*2080,0)</f>
        <v>4285</v>
      </c>
      <c r="E82" s="2">
        <f>ROUND(+'Phys. Thy.'!F77,0)</f>
        <v>0</v>
      </c>
      <c r="F82" s="7">
        <f t="shared" si="3"/>
      </c>
      <c r="G82" s="2">
        <f>ROUND(+'Phys. Thy.'!E177*2080,0)</f>
        <v>4264</v>
      </c>
      <c r="H82" s="2">
        <f>ROUND(+'Phys. Thy.'!F177,0)</f>
        <v>0</v>
      </c>
      <c r="I82" s="7">
        <f t="shared" si="4"/>
      </c>
      <c r="J82" s="7"/>
      <c r="K82" s="8">
        <f t="shared" si="5"/>
      </c>
    </row>
    <row r="83" spans="2:11" ht="12">
      <c r="B83">
        <f>+'Phys. Thy.'!A78</f>
        <v>175</v>
      </c>
      <c r="C83" t="str">
        <f>+'Phys. Thy.'!B78</f>
        <v>MARY BRIDGE CHILDRENS HEALTH CENTER</v>
      </c>
      <c r="D83" s="2">
        <f>ROUND(+'Phys. Thy.'!E78*2080,0)</f>
        <v>15350</v>
      </c>
      <c r="E83" s="2">
        <f>ROUND(+'Phys. Thy.'!F78,0)</f>
        <v>7112</v>
      </c>
      <c r="F83" s="7">
        <f t="shared" si="3"/>
        <v>2.16</v>
      </c>
      <c r="G83" s="2">
        <f>ROUND(+'Phys. Thy.'!E178*2080,0)</f>
        <v>15288</v>
      </c>
      <c r="H83" s="2">
        <f>ROUND(+'Phys. Thy.'!F178,0)</f>
        <v>7215</v>
      </c>
      <c r="I83" s="7">
        <f t="shared" si="4"/>
        <v>2.12</v>
      </c>
      <c r="J83" s="7"/>
      <c r="K83" s="8">
        <f t="shared" si="5"/>
        <v>-0.0185</v>
      </c>
    </row>
    <row r="84" spans="2:11" ht="12">
      <c r="B84">
        <f>+'Phys. Thy.'!A79</f>
        <v>176</v>
      </c>
      <c r="C84" t="str">
        <f>+'Phys. Thy.'!B79</f>
        <v>TACOMA GENERAL ALLENMORE HOSPITAL</v>
      </c>
      <c r="D84" s="2">
        <f>ROUND(+'Phys. Thy.'!E79*2080,0)</f>
        <v>53914</v>
      </c>
      <c r="E84" s="2">
        <f>ROUND(+'Phys. Thy.'!F79,0)</f>
        <v>190310</v>
      </c>
      <c r="F84" s="7">
        <f t="shared" si="3"/>
        <v>0.28</v>
      </c>
      <c r="G84" s="2">
        <f>ROUND(+'Phys. Thy.'!E179*2080,0)</f>
        <v>51334</v>
      </c>
      <c r="H84" s="2">
        <f>ROUND(+'Phys. Thy.'!F179,0)</f>
        <v>185610</v>
      </c>
      <c r="I84" s="7">
        <f t="shared" si="4"/>
        <v>0.28</v>
      </c>
      <c r="J84" s="7"/>
      <c r="K84" s="8">
        <f t="shared" si="5"/>
        <v>0</v>
      </c>
    </row>
    <row r="85" spans="2:11" ht="12">
      <c r="B85">
        <f>+'Phys. Thy.'!A80</f>
        <v>178</v>
      </c>
      <c r="C85" t="str">
        <f>+'Phys. Thy.'!B80</f>
        <v>DEER PARK HOSPITAL</v>
      </c>
      <c r="D85" s="2">
        <f>ROUND(+'Phys. Thy.'!E80*2080,0)</f>
        <v>666</v>
      </c>
      <c r="E85" s="2">
        <f>ROUND(+'Phys. Thy.'!F80,0)</f>
        <v>0</v>
      </c>
      <c r="F85" s="7">
        <f t="shared" si="3"/>
      </c>
      <c r="G85" s="2">
        <f>ROUND(+'Phys. Thy.'!E180*2080,0)</f>
        <v>0</v>
      </c>
      <c r="H85" s="2">
        <f>ROUND(+'Phys. Thy.'!F180,0)</f>
        <v>0</v>
      </c>
      <c r="I85" s="7">
        <f t="shared" si="4"/>
      </c>
      <c r="J85" s="7"/>
      <c r="K85" s="8">
        <f t="shared" si="5"/>
      </c>
    </row>
    <row r="86" spans="2:11" ht="12">
      <c r="B86">
        <f>+'Phys. Thy.'!A81</f>
        <v>180</v>
      </c>
      <c r="C86" t="str">
        <f>+'Phys. Thy.'!B81</f>
        <v>VALLEY HOSPITAL AND MEDICAL CENTER</v>
      </c>
      <c r="D86" s="2">
        <f>ROUND(+'Phys. Thy.'!E81*2080,0)</f>
        <v>0</v>
      </c>
      <c r="E86" s="2">
        <f>ROUND(+'Phys. Thy.'!F81,0)</f>
        <v>10928</v>
      </c>
      <c r="F86" s="7">
        <f t="shared" si="3"/>
      </c>
      <c r="G86" s="2">
        <f>ROUND(+'Phys. Thy.'!E181*2080,0)</f>
        <v>6178</v>
      </c>
      <c r="H86" s="2">
        <f>ROUND(+'Phys. Thy.'!F181,0)</f>
        <v>8646</v>
      </c>
      <c r="I86" s="7">
        <f t="shared" si="4"/>
        <v>0.71</v>
      </c>
      <c r="J86" s="7"/>
      <c r="K86" s="8">
        <f t="shared" si="5"/>
      </c>
    </row>
    <row r="87" spans="2:11" ht="12">
      <c r="B87">
        <f>+'Phys. Thy.'!A82</f>
        <v>183</v>
      </c>
      <c r="C87" t="str">
        <f>+'Phys. Thy.'!B82</f>
        <v>AUBURN REGIONAL MEDICAL CENTER</v>
      </c>
      <c r="D87" s="2">
        <f>ROUND(+'Phys. Thy.'!E82*2080,0)</f>
        <v>19198</v>
      </c>
      <c r="E87" s="2">
        <f>ROUND(+'Phys. Thy.'!F82,0)</f>
        <v>35203</v>
      </c>
      <c r="F87" s="7">
        <f t="shared" si="3"/>
        <v>0.55</v>
      </c>
      <c r="G87" s="2">
        <f>ROUND(+'Phys. Thy.'!E182*2080,0)</f>
        <v>21154</v>
      </c>
      <c r="H87" s="2">
        <f>ROUND(+'Phys. Thy.'!F182,0)</f>
        <v>38518</v>
      </c>
      <c r="I87" s="7">
        <f t="shared" si="4"/>
        <v>0.55</v>
      </c>
      <c r="J87" s="7"/>
      <c r="K87" s="8">
        <f t="shared" si="5"/>
        <v>0</v>
      </c>
    </row>
    <row r="88" spans="2:11" ht="12">
      <c r="B88">
        <f>+'Phys. Thy.'!A83</f>
        <v>186</v>
      </c>
      <c r="C88" t="str">
        <f>+'Phys. Thy.'!B83</f>
        <v>MARK REED HOSPITAL</v>
      </c>
      <c r="D88" s="2">
        <f>ROUND(+'Phys. Thy.'!E83*2080,0)</f>
        <v>0</v>
      </c>
      <c r="E88" s="2">
        <f>ROUND(+'Phys. Thy.'!F83,0)</f>
        <v>0</v>
      </c>
      <c r="F88" s="7">
        <f t="shared" si="3"/>
      </c>
      <c r="G88" s="2">
        <f>ROUND(+'Phys. Thy.'!E183*2080,0)</f>
        <v>0</v>
      </c>
      <c r="H88" s="2">
        <f>ROUND(+'Phys. Thy.'!F183,0)</f>
        <v>0</v>
      </c>
      <c r="I88" s="7">
        <f t="shared" si="4"/>
      </c>
      <c r="J88" s="7"/>
      <c r="K88" s="8">
        <f t="shared" si="5"/>
      </c>
    </row>
    <row r="89" spans="2:11" ht="12">
      <c r="B89">
        <f>+'Phys. Thy.'!A84</f>
        <v>191</v>
      </c>
      <c r="C89" t="str">
        <f>+'Phys. Thy.'!B84</f>
        <v>PROVIDENCE CENTRALIA HOSPITAL</v>
      </c>
      <c r="D89" s="2">
        <f>ROUND(+'Phys. Thy.'!E84*2080,0)</f>
        <v>24794</v>
      </c>
      <c r="E89" s="2">
        <f>ROUND(+'Phys. Thy.'!F84,0)</f>
        <v>54394</v>
      </c>
      <c r="F89" s="7">
        <f t="shared" si="3"/>
        <v>0.46</v>
      </c>
      <c r="G89" s="2">
        <f>ROUND(+'Phys. Thy.'!E184*2080,0)</f>
        <v>28163</v>
      </c>
      <c r="H89" s="2">
        <f>ROUND(+'Phys. Thy.'!F184,0)</f>
        <v>57795</v>
      </c>
      <c r="I89" s="7">
        <f t="shared" si="4"/>
        <v>0.49</v>
      </c>
      <c r="J89" s="7"/>
      <c r="K89" s="8">
        <f t="shared" si="5"/>
        <v>0.0652</v>
      </c>
    </row>
    <row r="90" spans="2:11" ht="12">
      <c r="B90">
        <f>+'Phys. Thy.'!A85</f>
        <v>193</v>
      </c>
      <c r="C90" t="str">
        <f>+'Phys. Thy.'!B85</f>
        <v>PROVIDENCE MOUNT CARMEL HOSPITAL</v>
      </c>
      <c r="D90" s="2">
        <f>ROUND(+'Phys. Thy.'!E85*2080,0)</f>
        <v>23920</v>
      </c>
      <c r="E90" s="2">
        <f>ROUND(+'Phys. Thy.'!F85,0)</f>
        <v>26028</v>
      </c>
      <c r="F90" s="7">
        <f t="shared" si="3"/>
        <v>0.92</v>
      </c>
      <c r="G90" s="2">
        <f>ROUND(+'Phys. Thy.'!E185*2080,0)</f>
        <v>22277</v>
      </c>
      <c r="H90" s="2">
        <f>ROUND(+'Phys. Thy.'!F185,0)</f>
        <v>26220</v>
      </c>
      <c r="I90" s="7">
        <f t="shared" si="4"/>
        <v>0.85</v>
      </c>
      <c r="J90" s="7"/>
      <c r="K90" s="8">
        <f t="shared" si="5"/>
        <v>-0.0761</v>
      </c>
    </row>
    <row r="91" spans="2:11" ht="12">
      <c r="B91">
        <f>+'Phys. Thy.'!A86</f>
        <v>194</v>
      </c>
      <c r="C91" t="str">
        <f>+'Phys. Thy.'!B86</f>
        <v>PROVIDENCE SAINT JOSEPHS HOSPITAL</v>
      </c>
      <c r="D91" s="2">
        <f>ROUND(+'Phys. Thy.'!E86*2080,0)</f>
        <v>18262</v>
      </c>
      <c r="E91" s="2">
        <f>ROUND(+'Phys. Thy.'!F86,0)</f>
        <v>17849</v>
      </c>
      <c r="F91" s="7">
        <f t="shared" si="3"/>
        <v>1.02</v>
      </c>
      <c r="G91" s="2">
        <f>ROUND(+'Phys. Thy.'!E186*2080,0)</f>
        <v>20155</v>
      </c>
      <c r="H91" s="2">
        <f>ROUND(+'Phys. Thy.'!F186,0)</f>
        <v>18204</v>
      </c>
      <c r="I91" s="7">
        <f t="shared" si="4"/>
        <v>1.11</v>
      </c>
      <c r="J91" s="7"/>
      <c r="K91" s="8">
        <f t="shared" si="5"/>
        <v>0.0882</v>
      </c>
    </row>
    <row r="92" spans="2:11" ht="12">
      <c r="B92">
        <f>+'Phys. Thy.'!A87</f>
        <v>195</v>
      </c>
      <c r="C92" t="str">
        <f>+'Phys. Thy.'!B87</f>
        <v>SNOQUALMIE VALLEY HOSPITAL</v>
      </c>
      <c r="D92" s="2">
        <f>ROUND(+'Phys. Thy.'!E87*2080,0)</f>
        <v>2912</v>
      </c>
      <c r="E92" s="2">
        <f>ROUND(+'Phys. Thy.'!F87,0)</f>
        <v>12052</v>
      </c>
      <c r="F92" s="7">
        <f t="shared" si="3"/>
        <v>0.24</v>
      </c>
      <c r="G92" s="2">
        <f>ROUND(+'Phys. Thy.'!E187*2080,0)</f>
        <v>8320</v>
      </c>
      <c r="H92" s="2">
        <f>ROUND(+'Phys. Thy.'!F187,0)</f>
        <v>12774</v>
      </c>
      <c r="I92" s="7">
        <f t="shared" si="4"/>
        <v>0.65</v>
      </c>
      <c r="J92" s="7"/>
      <c r="K92" s="8">
        <f t="shared" si="5"/>
        <v>1.7083</v>
      </c>
    </row>
    <row r="93" spans="2:11" ht="12">
      <c r="B93">
        <f>+'Phys. Thy.'!A88</f>
        <v>197</v>
      </c>
      <c r="C93" t="str">
        <f>+'Phys. Thy.'!B88</f>
        <v>CAPITAL MEDICAL CENTER</v>
      </c>
      <c r="D93" s="2">
        <f>ROUND(+'Phys. Thy.'!E88*2080,0)</f>
        <v>2080</v>
      </c>
      <c r="E93" s="2">
        <f>ROUND(+'Phys. Thy.'!F88,0)</f>
        <v>22571</v>
      </c>
      <c r="F93" s="7">
        <f t="shared" si="3"/>
        <v>0.09</v>
      </c>
      <c r="G93" s="2">
        <f>ROUND(+'Phys. Thy.'!E188*2080,0)</f>
        <v>2080</v>
      </c>
      <c r="H93" s="2">
        <f>ROUND(+'Phys. Thy.'!F188,0)</f>
        <v>25445</v>
      </c>
      <c r="I93" s="7">
        <f t="shared" si="4"/>
        <v>0.08</v>
      </c>
      <c r="J93" s="7"/>
      <c r="K93" s="8">
        <f t="shared" si="5"/>
        <v>-0.1111</v>
      </c>
    </row>
    <row r="94" spans="2:11" ht="12">
      <c r="B94">
        <f>+'Phys. Thy.'!A89</f>
        <v>198</v>
      </c>
      <c r="C94" t="str">
        <f>+'Phys. Thy.'!B89</f>
        <v>SUNNYSIDE COMMUNITY HOSPITAL</v>
      </c>
      <c r="D94" s="2">
        <f>ROUND(+'Phys. Thy.'!E89*2080,0)</f>
        <v>478</v>
      </c>
      <c r="E94" s="2">
        <f>ROUND(+'Phys. Thy.'!F89,0)</f>
        <v>1548</v>
      </c>
      <c r="F94" s="7">
        <f t="shared" si="3"/>
        <v>0.31</v>
      </c>
      <c r="G94" s="2">
        <f>ROUND(+'Phys. Thy.'!E189*2080,0)</f>
        <v>395</v>
      </c>
      <c r="H94" s="2">
        <f>ROUND(+'Phys. Thy.'!F189,0)</f>
        <v>1341</v>
      </c>
      <c r="I94" s="7">
        <f t="shared" si="4"/>
        <v>0.29</v>
      </c>
      <c r="J94" s="7"/>
      <c r="K94" s="8">
        <f t="shared" si="5"/>
        <v>-0.0645</v>
      </c>
    </row>
    <row r="95" spans="2:11" ht="12">
      <c r="B95">
        <f>+'Phys. Thy.'!A90</f>
        <v>199</v>
      </c>
      <c r="C95" t="str">
        <f>+'Phys. Thy.'!B90</f>
        <v>TOPPENISH COMMUNITY HOSPITAL</v>
      </c>
      <c r="D95" s="2">
        <f>ROUND(+'Phys. Thy.'!E90*2080,0)</f>
        <v>0</v>
      </c>
      <c r="E95" s="2">
        <f>ROUND(+'Phys. Thy.'!F90,0)</f>
        <v>148</v>
      </c>
      <c r="F95" s="7">
        <f t="shared" si="3"/>
      </c>
      <c r="G95" s="2">
        <f>ROUND(+'Phys. Thy.'!E190*2080,0)</f>
        <v>0</v>
      </c>
      <c r="H95" s="2">
        <f>ROUND(+'Phys. Thy.'!F190,0)</f>
        <v>92</v>
      </c>
      <c r="I95" s="7">
        <f t="shared" si="4"/>
      </c>
      <c r="J95" s="7"/>
      <c r="K95" s="8">
        <f t="shared" si="5"/>
      </c>
    </row>
    <row r="96" spans="2:11" ht="12">
      <c r="B96">
        <f>+'Phys. Thy.'!A91</f>
        <v>201</v>
      </c>
      <c r="C96" t="str">
        <f>+'Phys. Thy.'!B91</f>
        <v>SAINT FRANCIS COMMUNITY HOSPITAL</v>
      </c>
      <c r="D96" s="2">
        <f>ROUND(+'Phys. Thy.'!E91*2080,0)</f>
        <v>14435</v>
      </c>
      <c r="E96" s="2">
        <f>ROUND(+'Phys. Thy.'!F91,0)</f>
        <v>26662</v>
      </c>
      <c r="F96" s="7">
        <f t="shared" si="3"/>
        <v>0.54</v>
      </c>
      <c r="G96" s="2">
        <f>ROUND(+'Phys. Thy.'!E191*2080,0)</f>
        <v>15891</v>
      </c>
      <c r="H96" s="2">
        <f>ROUND(+'Phys. Thy.'!F191,0)</f>
        <v>32242</v>
      </c>
      <c r="I96" s="7">
        <f t="shared" si="4"/>
        <v>0.49</v>
      </c>
      <c r="J96" s="7"/>
      <c r="K96" s="8">
        <f t="shared" si="5"/>
        <v>-0.0926</v>
      </c>
    </row>
    <row r="97" spans="2:11" ht="12">
      <c r="B97">
        <f>+'Phys. Thy.'!A92</f>
        <v>202</v>
      </c>
      <c r="C97" t="str">
        <f>+'Phys. Thy.'!B92</f>
        <v>REGIONAL HOSP. FOR RESP. &amp; COMPLEX CARE</v>
      </c>
      <c r="D97" s="2">
        <f>ROUND(+'Phys. Thy.'!E92*2080,0)</f>
        <v>0</v>
      </c>
      <c r="E97" s="2">
        <f>ROUND(+'Phys. Thy.'!F92,0)</f>
        <v>0</v>
      </c>
      <c r="F97" s="7">
        <f t="shared" si="3"/>
      </c>
      <c r="G97" s="2">
        <f>ROUND(+'Phys. Thy.'!E192*2080,0)</f>
        <v>0</v>
      </c>
      <c r="H97" s="2">
        <f>ROUND(+'Phys. Thy.'!F192,0)</f>
        <v>0</v>
      </c>
      <c r="I97" s="7">
        <f t="shared" si="4"/>
      </c>
      <c r="J97" s="7"/>
      <c r="K97" s="8">
        <f t="shared" si="5"/>
      </c>
    </row>
    <row r="98" spans="2:11" ht="12">
      <c r="B98">
        <f>+'Phys. Thy.'!A93</f>
        <v>204</v>
      </c>
      <c r="C98" t="str">
        <f>+'Phys. Thy.'!B93</f>
        <v>SEATTLE CANCER CARE ALLIANCE</v>
      </c>
      <c r="D98" s="2">
        <f>ROUND(+'Phys. Thy.'!E93*2080,0)</f>
        <v>4472</v>
      </c>
      <c r="E98" s="2">
        <f>ROUND(+'Phys. Thy.'!F93,0)</f>
        <v>0</v>
      </c>
      <c r="F98" s="7">
        <f t="shared" si="3"/>
      </c>
      <c r="G98" s="2">
        <f>ROUND(+'Phys. Thy.'!E193*2080,0)</f>
        <v>9776</v>
      </c>
      <c r="H98" s="2">
        <f>ROUND(+'Phys. Thy.'!F193,0)</f>
        <v>0</v>
      </c>
      <c r="I98" s="7">
        <f t="shared" si="4"/>
      </c>
      <c r="J98" s="7"/>
      <c r="K98" s="8">
        <f t="shared" si="5"/>
      </c>
    </row>
    <row r="99" spans="2:11" ht="12">
      <c r="B99">
        <f>+'Phys. Thy.'!A94</f>
        <v>205</v>
      </c>
      <c r="C99" t="str">
        <f>+'Phys. Thy.'!B94</f>
        <v>WENATCHEE VALLEY MEDICAL CENTER</v>
      </c>
      <c r="D99" s="2">
        <f>ROUND(+'Phys. Thy.'!E94*2080,0)</f>
        <v>15413</v>
      </c>
      <c r="E99" s="2">
        <f>ROUND(+'Phys. Thy.'!F94,0)</f>
        <v>63445</v>
      </c>
      <c r="F99" s="7">
        <f t="shared" si="3"/>
        <v>0.24</v>
      </c>
      <c r="G99" s="2">
        <f>ROUND(+'Phys. Thy.'!E194*2080,0)</f>
        <v>33758</v>
      </c>
      <c r="H99" s="2">
        <f>ROUND(+'Phys. Thy.'!F194,0)</f>
        <v>71992</v>
      </c>
      <c r="I99" s="7">
        <f t="shared" si="4"/>
        <v>0.47</v>
      </c>
      <c r="J99" s="7"/>
      <c r="K99" s="8">
        <f t="shared" si="5"/>
        <v>0.9583</v>
      </c>
    </row>
    <row r="100" spans="2:11" ht="12">
      <c r="B100">
        <f>+'Phys. Thy.'!A95</f>
        <v>206</v>
      </c>
      <c r="C100" t="str">
        <f>+'Phys. Thy.'!B95</f>
        <v>UNITED GENERAL HOSPITAL</v>
      </c>
      <c r="D100" s="2">
        <f>ROUND(+'Phys. Thy.'!E95*2080,0)</f>
        <v>13645</v>
      </c>
      <c r="E100" s="2">
        <f>ROUND(+'Phys. Thy.'!F95,0)</f>
        <v>12262</v>
      </c>
      <c r="F100" s="7">
        <f t="shared" si="3"/>
        <v>1.11</v>
      </c>
      <c r="G100" s="2">
        <f>ROUND(+'Phys. Thy.'!E195*2080,0)</f>
        <v>16806</v>
      </c>
      <c r="H100" s="2">
        <f>ROUND(+'Phys. Thy.'!F195,0)</f>
        <v>13374</v>
      </c>
      <c r="I100" s="7">
        <f t="shared" si="4"/>
        <v>1.26</v>
      </c>
      <c r="J100" s="7"/>
      <c r="K100" s="8">
        <f t="shared" si="5"/>
        <v>0.1351</v>
      </c>
    </row>
    <row r="101" spans="2:11" ht="12">
      <c r="B101">
        <f>+'Phys. Thy.'!A96</f>
        <v>207</v>
      </c>
      <c r="C101" t="str">
        <f>+'Phys. Thy.'!B96</f>
        <v>SKAGIT VALLEY HOSPITAL</v>
      </c>
      <c r="D101" s="2">
        <f>ROUND(+'Phys. Thy.'!E96*2080,0)</f>
        <v>43659</v>
      </c>
      <c r="E101" s="2">
        <f>ROUND(+'Phys. Thy.'!F96,0)</f>
        <v>31083</v>
      </c>
      <c r="F101" s="7">
        <f t="shared" si="3"/>
        <v>1.4</v>
      </c>
      <c r="G101" s="2">
        <f>ROUND(+'Phys. Thy.'!E196*2080,0)</f>
        <v>42723</v>
      </c>
      <c r="H101" s="2">
        <f>ROUND(+'Phys. Thy.'!F196,0)</f>
        <v>29707</v>
      </c>
      <c r="I101" s="7">
        <f t="shared" si="4"/>
        <v>1.44</v>
      </c>
      <c r="J101" s="7"/>
      <c r="K101" s="8">
        <f t="shared" si="5"/>
        <v>0.0286</v>
      </c>
    </row>
    <row r="102" spans="2:11" ht="12">
      <c r="B102">
        <f>+'Phys. Thy.'!A97</f>
        <v>208</v>
      </c>
      <c r="C102" t="str">
        <f>+'Phys. Thy.'!B97</f>
        <v>LEGACY SALMON CREEK HOSPITAL</v>
      </c>
      <c r="D102" s="2">
        <f>ROUND(+'Phys. Thy.'!E97*2080,0)</f>
        <v>40456</v>
      </c>
      <c r="E102" s="2">
        <f>ROUND(+'Phys. Thy.'!F97,0)</f>
        <v>69448</v>
      </c>
      <c r="F102" s="7">
        <f t="shared" si="3"/>
        <v>0.58</v>
      </c>
      <c r="G102" s="2">
        <f>ROUND(+'Phys. Thy.'!E197*2080,0)</f>
        <v>56347</v>
      </c>
      <c r="H102" s="2">
        <f>ROUND(+'Phys. Thy.'!F197,0)</f>
        <v>92922</v>
      </c>
      <c r="I102" s="7">
        <f t="shared" si="4"/>
        <v>0.61</v>
      </c>
      <c r="J102" s="7"/>
      <c r="K102" s="8">
        <f t="shared" si="5"/>
        <v>0.0517</v>
      </c>
    </row>
    <row r="103" spans="2:11" ht="12">
      <c r="B103">
        <f>+'Phys. Thy.'!A98</f>
        <v>209</v>
      </c>
      <c r="C103" t="str">
        <f>+'Phys. Thy.'!B98</f>
        <v>SAINT ANTHONY HOSPITAL</v>
      </c>
      <c r="D103" s="2">
        <f>ROUND(+'Phys. Thy.'!E98*2080,0)</f>
        <v>0</v>
      </c>
      <c r="E103" s="2">
        <f>ROUND(+'Phys. Thy.'!F98,0)</f>
        <v>0</v>
      </c>
      <c r="F103" s="7">
        <f t="shared" si="3"/>
      </c>
      <c r="G103" s="2">
        <f>ROUND(+'Phys. Thy.'!E198*2080,0)</f>
        <v>2870</v>
      </c>
      <c r="H103" s="2">
        <f>ROUND(+'Phys. Thy.'!F198,0)</f>
        <v>2418</v>
      </c>
      <c r="I103" s="7">
        <f t="shared" si="4"/>
        <v>1.19</v>
      </c>
      <c r="J103" s="7"/>
      <c r="K103" s="8">
        <f t="shared" si="5"/>
      </c>
    </row>
    <row r="104" spans="2:11" ht="12">
      <c r="B104">
        <f>+'Phys. Thy.'!A99</f>
        <v>904</v>
      </c>
      <c r="C104" t="str">
        <f>+'Phys. Thy.'!B99</f>
        <v>BHC FAIRFAX HOSPITAL</v>
      </c>
      <c r="D104" s="2">
        <f>ROUND(+'Phys. Thy.'!E99*2080,0)</f>
        <v>0</v>
      </c>
      <c r="E104" s="2">
        <f>ROUND(+'Phys. Thy.'!F99,0)</f>
        <v>0</v>
      </c>
      <c r="F104" s="7">
        <f t="shared" si="3"/>
      </c>
      <c r="G104" s="2">
        <f>ROUND(+'Phys. Thy.'!E199*2080,0)</f>
        <v>0</v>
      </c>
      <c r="H104" s="2">
        <f>ROUND(+'Phys. Thy.'!F199,0)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+'Phys. Thy.'!A100</f>
        <v>915</v>
      </c>
      <c r="C105" t="str">
        <f>+'Phys. Thy.'!B100</f>
        <v>LOURDES COUNSELING CENTER</v>
      </c>
      <c r="D105" s="2">
        <f>ROUND(+'Phys. Thy.'!E100*2080,0)</f>
        <v>0</v>
      </c>
      <c r="E105" s="2">
        <f>ROUND(+'Phys. Thy.'!F100,0)</f>
        <v>0</v>
      </c>
      <c r="F105" s="7">
        <f t="shared" si="3"/>
      </c>
      <c r="G105" s="2">
        <f>ROUND(+'Phys. Thy.'!E200*2080,0)</f>
        <v>0</v>
      </c>
      <c r="H105" s="2">
        <f>ROUND(+'Phys. Thy.'!F200,0)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+'Phys. Thy.'!A101</f>
        <v>919</v>
      </c>
      <c r="C106" t="str">
        <f>+'Phys. Thy.'!B101</f>
        <v>NAVOS</v>
      </c>
      <c r="D106" s="2">
        <f>ROUND(+'Phys. Thy.'!E101*2080,0)</f>
        <v>0</v>
      </c>
      <c r="E106" s="2">
        <f>ROUND(+'Phys. Thy.'!F101,0)</f>
        <v>0</v>
      </c>
      <c r="F106" s="7">
        <f t="shared" si="3"/>
      </c>
      <c r="G106" s="2">
        <f>ROUND(+'Phys. Thy.'!E201*2080,0)</f>
        <v>0</v>
      </c>
      <c r="H106" s="2">
        <f>ROUND(+'Phys. Thy.'!F201,0)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N288"/>
  <sheetViews>
    <sheetView zoomScale="75" zoomScaleNormal="75" zoomScalePageLayoutView="0" workbookViewId="0" topLeftCell="A1">
      <selection activeCell="F111" sqref="F111"/>
    </sheetView>
  </sheetViews>
  <sheetFormatPr defaultColWidth="9.00390625" defaultRowHeight="12.75"/>
  <cols>
    <col min="1" max="1" width="6.125" style="12" bestFit="1" customWidth="1"/>
    <col min="2" max="2" width="40.50390625" style="12" bestFit="1" customWidth="1"/>
    <col min="3" max="3" width="8.125" style="12" bestFit="1" customWidth="1"/>
    <col min="4" max="4" width="5.625" style="12" bestFit="1" customWidth="1"/>
    <col min="5" max="5" width="6.625" style="12" bestFit="1" customWidth="1"/>
    <col min="6" max="6" width="7.625" style="12" bestFit="1" customWidth="1"/>
    <col min="7" max="8" width="9.125" style="12" bestFit="1" customWidth="1"/>
    <col min="9" max="10" width="7.625" style="12" bestFit="1" customWidth="1"/>
    <col min="11" max="11" width="6.625" style="12" bestFit="1" customWidth="1"/>
    <col min="12" max="12" width="9.125" style="12" bestFit="1" customWidth="1"/>
    <col min="13" max="15" width="7.625" style="12" bestFit="1" customWidth="1"/>
    <col min="16" max="18" width="9.125" style="12" bestFit="1" customWidth="1"/>
    <col min="19" max="19" width="10.125" style="12" bestFit="1" customWidth="1"/>
    <col min="20" max="20" width="9.125" style="12" bestFit="1" customWidth="1"/>
    <col min="21" max="25" width="9.00390625" style="12" customWidth="1"/>
    <col min="26" max="26" width="9.125" style="12" bestFit="1" customWidth="1"/>
    <col min="27" max="28" width="10.875" style="12" bestFit="1" customWidth="1"/>
    <col min="29" max="31" width="9.125" style="12" bestFit="1" customWidth="1"/>
    <col min="32" max="32" width="10.875" style="12" bestFit="1" customWidth="1"/>
    <col min="33" max="33" width="9.125" style="12" bestFit="1" customWidth="1"/>
    <col min="34" max="34" width="10.875" style="12" bestFit="1" customWidth="1"/>
    <col min="35" max="36" width="9.125" style="12" bestFit="1" customWidth="1"/>
    <col min="37" max="38" width="10.875" style="12" bestFit="1" customWidth="1"/>
    <col min="39" max="40" width="11.875" style="12" bestFit="1" customWidth="1"/>
    <col min="41" max="16384" width="9.00390625" style="12" customWidth="1"/>
  </cols>
  <sheetData>
    <row r="3" ht="12.75">
      <c r="A3" s="11"/>
    </row>
    <row r="4" spans="1:39" ht="12.75">
      <c r="A4" s="13" t="s">
        <v>16</v>
      </c>
      <c r="B4" s="13" t="s">
        <v>34</v>
      </c>
      <c r="C4" s="13" t="s">
        <v>35</v>
      </c>
      <c r="D4" s="13" t="s">
        <v>36</v>
      </c>
      <c r="E4" s="13" t="s">
        <v>37</v>
      </c>
      <c r="F4" s="13" t="s">
        <v>38</v>
      </c>
      <c r="G4" s="13" t="s">
        <v>39</v>
      </c>
      <c r="H4" s="13" t="s">
        <v>40</v>
      </c>
      <c r="I4" s="13" t="s">
        <v>41</v>
      </c>
      <c r="J4" s="13" t="s">
        <v>42</v>
      </c>
      <c r="K4" s="13" t="s">
        <v>43</v>
      </c>
      <c r="L4" s="13" t="s">
        <v>44</v>
      </c>
      <c r="M4" s="13" t="s">
        <v>45</v>
      </c>
      <c r="N4" s="13" t="s">
        <v>46</v>
      </c>
      <c r="O4" s="13" t="s">
        <v>47</v>
      </c>
      <c r="P4" s="13" t="s">
        <v>48</v>
      </c>
      <c r="Q4" s="13" t="s">
        <v>49</v>
      </c>
      <c r="R4" s="13" t="s">
        <v>50</v>
      </c>
      <c r="S4" s="13" t="s">
        <v>51</v>
      </c>
      <c r="T4" s="13" t="s">
        <v>52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1:39" ht="12.75">
      <c r="A5">
        <v>1</v>
      </c>
      <c r="B5" t="s">
        <v>142</v>
      </c>
      <c r="C5" s="14">
        <v>7200</v>
      </c>
      <c r="D5" s="14">
        <v>2008</v>
      </c>
      <c r="E5" s="16">
        <v>82</v>
      </c>
      <c r="F5" s="17">
        <v>149332</v>
      </c>
      <c r="G5" s="17">
        <v>5938905</v>
      </c>
      <c r="H5" s="17">
        <v>1768919</v>
      </c>
      <c r="I5" s="17">
        <v>102053</v>
      </c>
      <c r="J5" s="17">
        <v>89053</v>
      </c>
      <c r="K5" s="17">
        <v>11437</v>
      </c>
      <c r="L5" s="17">
        <v>28044</v>
      </c>
      <c r="M5" s="17">
        <v>132020</v>
      </c>
      <c r="N5" s="17">
        <v>271287</v>
      </c>
      <c r="O5" s="17">
        <v>580801</v>
      </c>
      <c r="P5" s="17">
        <v>86669</v>
      </c>
      <c r="Q5" s="17">
        <v>8835850</v>
      </c>
      <c r="R5" s="17">
        <v>3942511</v>
      </c>
      <c r="S5" s="17">
        <v>19422781</v>
      </c>
      <c r="T5" s="17">
        <v>9898064</v>
      </c>
      <c r="V5"/>
      <c r="W5"/>
      <c r="X5" s="16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 ht="12.75">
      <c r="A6">
        <v>3</v>
      </c>
      <c r="B6" t="s">
        <v>159</v>
      </c>
      <c r="C6" s="14">
        <v>7200</v>
      </c>
      <c r="D6" s="14">
        <v>2008</v>
      </c>
      <c r="E6" s="16">
        <v>29</v>
      </c>
      <c r="F6" s="17">
        <v>73702</v>
      </c>
      <c r="G6" s="17">
        <v>2321014</v>
      </c>
      <c r="H6" s="17">
        <v>672377</v>
      </c>
      <c r="I6" s="17">
        <v>22159</v>
      </c>
      <c r="J6" s="17">
        <v>43154</v>
      </c>
      <c r="K6" s="17">
        <v>3893</v>
      </c>
      <c r="L6" s="17">
        <v>1066</v>
      </c>
      <c r="M6" s="17">
        <v>0</v>
      </c>
      <c r="N6" s="17">
        <v>727645</v>
      </c>
      <c r="O6" s="17">
        <v>143504</v>
      </c>
      <c r="P6" s="17">
        <v>41340</v>
      </c>
      <c r="Q6" s="17">
        <v>3893472</v>
      </c>
      <c r="R6" s="17">
        <v>3203048</v>
      </c>
      <c r="S6" s="17">
        <v>9181689</v>
      </c>
      <c r="T6" s="17">
        <v>6071376</v>
      </c>
      <c r="V6"/>
      <c r="W6"/>
      <c r="X6" s="16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ht="12.75">
      <c r="A7">
        <v>8</v>
      </c>
      <c r="B7" t="s">
        <v>92</v>
      </c>
      <c r="C7" s="14">
        <v>7200</v>
      </c>
      <c r="D7" s="14">
        <v>2008</v>
      </c>
      <c r="E7" s="16">
        <v>2.57</v>
      </c>
      <c r="F7" s="17">
        <v>17722</v>
      </c>
      <c r="G7" s="17">
        <v>61215</v>
      </c>
      <c r="H7" s="17">
        <v>18430</v>
      </c>
      <c r="I7" s="17">
        <v>0</v>
      </c>
      <c r="J7" s="17">
        <v>17213</v>
      </c>
      <c r="K7" s="17">
        <v>0</v>
      </c>
      <c r="L7" s="17">
        <v>290016</v>
      </c>
      <c r="M7" s="17">
        <v>0</v>
      </c>
      <c r="N7" s="17">
        <v>0</v>
      </c>
      <c r="O7" s="17">
        <v>120</v>
      </c>
      <c r="P7" s="17">
        <v>0</v>
      </c>
      <c r="Q7" s="17">
        <v>386994</v>
      </c>
      <c r="R7" s="17">
        <v>168503</v>
      </c>
      <c r="S7" s="17">
        <v>672560</v>
      </c>
      <c r="T7" s="17">
        <v>63482</v>
      </c>
      <c r="V7"/>
      <c r="W7"/>
      <c r="X7" s="16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39" ht="12.75">
      <c r="A8">
        <v>10</v>
      </c>
      <c r="B8" t="s">
        <v>119</v>
      </c>
      <c r="C8" s="14">
        <v>7200</v>
      </c>
      <c r="D8" s="14">
        <v>2008</v>
      </c>
      <c r="E8" s="16">
        <v>77.67</v>
      </c>
      <c r="F8" s="17">
        <v>198472</v>
      </c>
      <c r="G8" s="17">
        <v>6793132</v>
      </c>
      <c r="H8" s="17">
        <v>1405849</v>
      </c>
      <c r="I8" s="17">
        <v>0</v>
      </c>
      <c r="J8" s="17">
        <v>144354</v>
      </c>
      <c r="K8" s="17">
        <v>25679</v>
      </c>
      <c r="L8" s="17">
        <v>287288</v>
      </c>
      <c r="M8" s="17">
        <v>-1278</v>
      </c>
      <c r="N8" s="17">
        <v>60196</v>
      </c>
      <c r="O8" s="17">
        <v>824305</v>
      </c>
      <c r="P8" s="17">
        <v>186043</v>
      </c>
      <c r="Q8" s="17">
        <v>9353482</v>
      </c>
      <c r="R8" s="17">
        <v>2880503</v>
      </c>
      <c r="S8" s="17">
        <v>16842010</v>
      </c>
      <c r="T8" s="17">
        <v>7988317</v>
      </c>
      <c r="V8"/>
      <c r="W8"/>
      <c r="X8" s="16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ht="12.75">
      <c r="A9">
        <v>14</v>
      </c>
      <c r="B9" t="s">
        <v>158</v>
      </c>
      <c r="C9" s="14">
        <v>7200</v>
      </c>
      <c r="D9" s="14">
        <v>2008</v>
      </c>
      <c r="E9" s="16">
        <v>20.77</v>
      </c>
      <c r="F9" s="17">
        <v>40145</v>
      </c>
      <c r="G9" s="17">
        <v>1289715</v>
      </c>
      <c r="H9" s="17">
        <v>360919</v>
      </c>
      <c r="I9" s="17">
        <v>0</v>
      </c>
      <c r="J9" s="17">
        <v>111684</v>
      </c>
      <c r="K9" s="17">
        <v>443</v>
      </c>
      <c r="L9" s="17">
        <v>80384</v>
      </c>
      <c r="M9" s="17">
        <v>14940</v>
      </c>
      <c r="N9" s="17">
        <v>0</v>
      </c>
      <c r="O9" s="17">
        <v>16414</v>
      </c>
      <c r="P9" s="17">
        <v>175560</v>
      </c>
      <c r="Q9" s="17">
        <v>1698939</v>
      </c>
      <c r="R9" s="17">
        <v>1400054</v>
      </c>
      <c r="S9" s="17">
        <v>3175177</v>
      </c>
      <c r="T9" s="17">
        <v>1713882</v>
      </c>
      <c r="V9"/>
      <c r="W9"/>
      <c r="X9" s="16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ht="12.75">
      <c r="A10">
        <v>20</v>
      </c>
      <c r="B10" t="s">
        <v>86</v>
      </c>
      <c r="C10" s="14">
        <v>7200</v>
      </c>
      <c r="D10" s="14">
        <v>2008</v>
      </c>
      <c r="E10" s="16">
        <v>15.13</v>
      </c>
      <c r="F10" s="17">
        <v>18614</v>
      </c>
      <c r="G10" s="17">
        <v>1205595</v>
      </c>
      <c r="H10" s="17">
        <v>321502</v>
      </c>
      <c r="I10" s="17">
        <v>0</v>
      </c>
      <c r="J10" s="17">
        <v>26825</v>
      </c>
      <c r="K10" s="17">
        <v>0</v>
      </c>
      <c r="L10" s="17">
        <v>6544</v>
      </c>
      <c r="M10" s="17">
        <v>0</v>
      </c>
      <c r="N10" s="17">
        <v>14726</v>
      </c>
      <c r="O10" s="17">
        <v>842578</v>
      </c>
      <c r="P10" s="17">
        <v>0</v>
      </c>
      <c r="Q10" s="17">
        <v>2417770</v>
      </c>
      <c r="R10" s="17">
        <v>431</v>
      </c>
      <c r="S10" s="17">
        <v>2417770</v>
      </c>
      <c r="T10" s="17">
        <v>2417770</v>
      </c>
      <c r="V10"/>
      <c r="W10"/>
      <c r="X10" s="16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ht="12.75">
      <c r="A11">
        <v>21</v>
      </c>
      <c r="B11" t="s">
        <v>98</v>
      </c>
      <c r="C11" s="14">
        <v>7200</v>
      </c>
      <c r="D11" s="14">
        <v>2008</v>
      </c>
      <c r="E11" s="16">
        <v>8</v>
      </c>
      <c r="F11" s="17">
        <v>7544</v>
      </c>
      <c r="G11" s="17">
        <v>440458</v>
      </c>
      <c r="H11" s="17">
        <v>120934</v>
      </c>
      <c r="I11" s="17">
        <v>43457</v>
      </c>
      <c r="J11" s="17">
        <v>27247</v>
      </c>
      <c r="K11" s="17">
        <v>0</v>
      </c>
      <c r="L11" s="17">
        <v>7678</v>
      </c>
      <c r="M11" s="17">
        <v>0</v>
      </c>
      <c r="N11" s="17">
        <v>26485</v>
      </c>
      <c r="O11" s="17">
        <v>12038</v>
      </c>
      <c r="P11" s="17">
        <v>0</v>
      </c>
      <c r="Q11" s="17">
        <v>678297</v>
      </c>
      <c r="R11" s="17">
        <v>265714</v>
      </c>
      <c r="S11" s="17">
        <v>1478424</v>
      </c>
      <c r="T11" s="17">
        <v>192031</v>
      </c>
      <c r="V11"/>
      <c r="W11"/>
      <c r="X11" s="16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12.75">
      <c r="A12">
        <v>22</v>
      </c>
      <c r="B12" t="s">
        <v>95</v>
      </c>
      <c r="C12" s="14">
        <v>7200</v>
      </c>
      <c r="D12" s="14">
        <v>2008</v>
      </c>
      <c r="E12" s="16">
        <v>11.21</v>
      </c>
      <c r="F12" s="17">
        <v>38052</v>
      </c>
      <c r="G12" s="17">
        <v>635086</v>
      </c>
      <c r="H12" s="17">
        <v>161144</v>
      </c>
      <c r="I12" s="17">
        <v>0</v>
      </c>
      <c r="J12" s="17">
        <v>54936</v>
      </c>
      <c r="K12" s="17">
        <v>3109</v>
      </c>
      <c r="L12" s="17">
        <v>4043</v>
      </c>
      <c r="M12" s="17">
        <v>34570</v>
      </c>
      <c r="N12" s="17">
        <v>23009</v>
      </c>
      <c r="O12" s="17">
        <v>14203</v>
      </c>
      <c r="P12" s="17">
        <v>40</v>
      </c>
      <c r="Q12" s="17">
        <v>930060</v>
      </c>
      <c r="R12" s="17">
        <v>439665</v>
      </c>
      <c r="S12" s="17">
        <v>3468483</v>
      </c>
      <c r="T12" s="17">
        <v>1402736</v>
      </c>
      <c r="V12"/>
      <c r="W12"/>
      <c r="X12" s="16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ht="12.75">
      <c r="A13">
        <v>23</v>
      </c>
      <c r="B13" t="s">
        <v>141</v>
      </c>
      <c r="C13" s="14">
        <v>7200</v>
      </c>
      <c r="D13" s="14">
        <v>2008</v>
      </c>
      <c r="E13" s="16">
        <v>3.16</v>
      </c>
      <c r="F13" s="17">
        <v>6388</v>
      </c>
      <c r="G13" s="17">
        <v>204577</v>
      </c>
      <c r="H13" s="17">
        <v>44800</v>
      </c>
      <c r="I13" s="17">
        <v>1079</v>
      </c>
      <c r="J13" s="17">
        <v>2310</v>
      </c>
      <c r="K13" s="17">
        <v>0</v>
      </c>
      <c r="L13" s="17">
        <v>0</v>
      </c>
      <c r="M13" s="17">
        <v>3468</v>
      </c>
      <c r="N13" s="17">
        <v>12677</v>
      </c>
      <c r="O13" s="17">
        <v>2172</v>
      </c>
      <c r="P13" s="17">
        <v>0</v>
      </c>
      <c r="Q13" s="17">
        <v>271083</v>
      </c>
      <c r="R13" s="17">
        <v>95926</v>
      </c>
      <c r="S13" s="17">
        <v>326363</v>
      </c>
      <c r="T13" s="17">
        <v>84225</v>
      </c>
      <c r="V13"/>
      <c r="W13"/>
      <c r="X13" s="16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ht="12.75">
      <c r="A14">
        <v>26</v>
      </c>
      <c r="B14" t="s">
        <v>104</v>
      </c>
      <c r="C14" s="14">
        <v>7200</v>
      </c>
      <c r="D14" s="14">
        <v>2008</v>
      </c>
      <c r="E14" s="16">
        <v>23.98</v>
      </c>
      <c r="F14" s="17">
        <v>61692</v>
      </c>
      <c r="G14" s="17">
        <v>1271273</v>
      </c>
      <c r="H14" s="17">
        <v>344461</v>
      </c>
      <c r="I14" s="17">
        <v>0</v>
      </c>
      <c r="J14" s="17">
        <v>48193</v>
      </c>
      <c r="K14" s="17">
        <v>8172</v>
      </c>
      <c r="L14" s="17">
        <v>227326</v>
      </c>
      <c r="M14" s="17">
        <v>80835</v>
      </c>
      <c r="N14" s="17">
        <v>86427</v>
      </c>
      <c r="O14" s="17">
        <v>1625</v>
      </c>
      <c r="P14" s="17">
        <v>69185</v>
      </c>
      <c r="Q14" s="17">
        <v>1999127</v>
      </c>
      <c r="R14" s="17">
        <v>1479824</v>
      </c>
      <c r="S14" s="17">
        <v>3978976</v>
      </c>
      <c r="T14" s="17">
        <v>1406322</v>
      </c>
      <c r="V14"/>
      <c r="W14"/>
      <c r="X14" s="16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ht="12.75">
      <c r="A15">
        <v>29</v>
      </c>
      <c r="B15" t="s">
        <v>88</v>
      </c>
      <c r="C15" s="14">
        <v>7200</v>
      </c>
      <c r="D15" s="14">
        <v>2008</v>
      </c>
      <c r="E15" s="16">
        <v>57.58</v>
      </c>
      <c r="F15" s="17">
        <v>67557</v>
      </c>
      <c r="G15" s="17">
        <v>4154555</v>
      </c>
      <c r="H15" s="17">
        <v>1222973</v>
      </c>
      <c r="I15" s="17">
        <v>170</v>
      </c>
      <c r="J15" s="17">
        <v>220693</v>
      </c>
      <c r="K15" s="17">
        <v>7785</v>
      </c>
      <c r="L15" s="17">
        <v>21514</v>
      </c>
      <c r="M15" s="17">
        <v>129754</v>
      </c>
      <c r="N15" s="17">
        <v>56256</v>
      </c>
      <c r="O15" s="17">
        <v>18569</v>
      </c>
      <c r="P15" s="17">
        <v>6582</v>
      </c>
      <c r="Q15" s="17">
        <v>5825687</v>
      </c>
      <c r="R15" s="17">
        <v>2628553</v>
      </c>
      <c r="S15" s="17">
        <v>8971487</v>
      </c>
      <c r="T15" s="17">
        <v>6290214</v>
      </c>
      <c r="V15"/>
      <c r="W15"/>
      <c r="X15" s="16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ht="12.75">
      <c r="A16">
        <v>32</v>
      </c>
      <c r="B16" t="s">
        <v>109</v>
      </c>
      <c r="C16" s="14">
        <v>7200</v>
      </c>
      <c r="D16" s="14">
        <v>2008</v>
      </c>
      <c r="E16" s="16">
        <v>37</v>
      </c>
      <c r="F16" s="17">
        <v>121395</v>
      </c>
      <c r="G16" s="17">
        <v>3109924</v>
      </c>
      <c r="H16" s="17">
        <v>776781</v>
      </c>
      <c r="I16" s="17">
        <v>0</v>
      </c>
      <c r="J16" s="17">
        <v>55933</v>
      </c>
      <c r="K16" s="17">
        <v>1981</v>
      </c>
      <c r="L16" s="17">
        <v>1830</v>
      </c>
      <c r="M16" s="17">
        <v>84952</v>
      </c>
      <c r="N16" s="17">
        <v>195442</v>
      </c>
      <c r="O16" s="17">
        <v>46737</v>
      </c>
      <c r="P16" s="17">
        <v>0</v>
      </c>
      <c r="Q16" s="17">
        <v>4273580</v>
      </c>
      <c r="R16" s="17">
        <v>3722296</v>
      </c>
      <c r="S16" s="17">
        <v>11370880</v>
      </c>
      <c r="T16" s="17">
        <v>5487206</v>
      </c>
      <c r="V16"/>
      <c r="W16"/>
      <c r="X16" s="16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ht="12.75">
      <c r="A17">
        <v>35</v>
      </c>
      <c r="B17" t="s">
        <v>144</v>
      </c>
      <c r="C17" s="14">
        <v>7200</v>
      </c>
      <c r="D17" s="14">
        <v>2008</v>
      </c>
      <c r="E17" s="16">
        <v>0.36</v>
      </c>
      <c r="F17" s="17">
        <v>1802</v>
      </c>
      <c r="G17" s="17">
        <v>66914</v>
      </c>
      <c r="H17" s="17">
        <v>14620</v>
      </c>
      <c r="I17" s="17">
        <v>0</v>
      </c>
      <c r="J17" s="17">
        <v>305</v>
      </c>
      <c r="K17" s="17">
        <v>0</v>
      </c>
      <c r="L17" s="17">
        <v>0</v>
      </c>
      <c r="M17" s="17">
        <v>0</v>
      </c>
      <c r="N17" s="17">
        <v>22714</v>
      </c>
      <c r="O17" s="17">
        <v>0</v>
      </c>
      <c r="P17" s="17">
        <v>0</v>
      </c>
      <c r="Q17" s="17">
        <v>104553</v>
      </c>
      <c r="R17" s="17">
        <v>92229</v>
      </c>
      <c r="S17" s="17">
        <v>226693</v>
      </c>
      <c r="T17" s="17">
        <v>215820</v>
      </c>
      <c r="V17"/>
      <c r="W17"/>
      <c r="X17" s="16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ht="12.75">
      <c r="A18">
        <v>37</v>
      </c>
      <c r="B18" t="s">
        <v>78</v>
      </c>
      <c r="C18" s="14">
        <v>7200</v>
      </c>
      <c r="D18" s="14">
        <v>2008</v>
      </c>
      <c r="E18" s="16">
        <v>0</v>
      </c>
      <c r="F18" s="17">
        <v>20927</v>
      </c>
      <c r="G18" s="17">
        <v>0</v>
      </c>
      <c r="H18" s="17">
        <v>0</v>
      </c>
      <c r="I18" s="17">
        <v>0</v>
      </c>
      <c r="J18" s="17">
        <v>2557</v>
      </c>
      <c r="K18" s="17">
        <v>-266</v>
      </c>
      <c r="L18" s="17">
        <v>898269</v>
      </c>
      <c r="M18" s="17">
        <v>0</v>
      </c>
      <c r="N18" s="17">
        <v>0</v>
      </c>
      <c r="O18" s="17">
        <v>0</v>
      </c>
      <c r="P18" s="17">
        <v>0</v>
      </c>
      <c r="Q18" s="17">
        <v>900560</v>
      </c>
      <c r="R18" s="17">
        <v>232940</v>
      </c>
      <c r="S18" s="17">
        <v>2529476</v>
      </c>
      <c r="T18" s="17">
        <v>2492777</v>
      </c>
      <c r="V18"/>
      <c r="W18"/>
      <c r="X18" s="16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ht="12.75">
      <c r="A19">
        <v>38</v>
      </c>
      <c r="B19" t="s">
        <v>135</v>
      </c>
      <c r="C19" s="14">
        <v>7200</v>
      </c>
      <c r="D19" s="14">
        <v>2008</v>
      </c>
      <c r="E19" s="16">
        <v>32.7</v>
      </c>
      <c r="F19" s="17">
        <v>109172</v>
      </c>
      <c r="G19" s="17">
        <v>2025489</v>
      </c>
      <c r="H19" s="17">
        <v>577261</v>
      </c>
      <c r="I19" s="17">
        <v>94</v>
      </c>
      <c r="J19" s="17">
        <v>62077</v>
      </c>
      <c r="K19" s="17">
        <v>27605</v>
      </c>
      <c r="L19" s="17">
        <v>408166</v>
      </c>
      <c r="M19" s="17">
        <v>8681</v>
      </c>
      <c r="N19" s="17">
        <v>154915</v>
      </c>
      <c r="O19" s="17">
        <v>25957</v>
      </c>
      <c r="P19" s="17">
        <v>4943</v>
      </c>
      <c r="Q19" s="17">
        <v>3285302</v>
      </c>
      <c r="R19" s="17">
        <v>924177</v>
      </c>
      <c r="S19" s="17">
        <v>5109092</v>
      </c>
      <c r="T19" s="17">
        <v>542858</v>
      </c>
      <c r="V19"/>
      <c r="W19"/>
      <c r="X19" s="16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ht="12.75">
      <c r="A20">
        <v>39</v>
      </c>
      <c r="B20" t="s">
        <v>90</v>
      </c>
      <c r="C20" s="14">
        <v>7200</v>
      </c>
      <c r="D20" s="14">
        <v>2008</v>
      </c>
      <c r="E20" s="16">
        <v>8.9</v>
      </c>
      <c r="F20" s="17">
        <v>325950</v>
      </c>
      <c r="G20" s="17">
        <v>441259</v>
      </c>
      <c r="H20" s="17">
        <v>106371</v>
      </c>
      <c r="I20" s="17">
        <v>0</v>
      </c>
      <c r="J20" s="17">
        <v>19888</v>
      </c>
      <c r="K20" s="17">
        <v>213</v>
      </c>
      <c r="L20" s="17">
        <v>4023</v>
      </c>
      <c r="M20" s="17">
        <v>1849</v>
      </c>
      <c r="N20" s="17">
        <v>50335</v>
      </c>
      <c r="O20" s="17">
        <v>8165</v>
      </c>
      <c r="P20" s="17">
        <v>0</v>
      </c>
      <c r="Q20" s="17">
        <v>632103</v>
      </c>
      <c r="R20" s="17">
        <v>402552</v>
      </c>
      <c r="S20" s="17">
        <v>1879862</v>
      </c>
      <c r="T20" s="17">
        <v>400473</v>
      </c>
      <c r="V20"/>
      <c r="W20"/>
      <c r="X20" s="16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ht="12.75">
      <c r="A21">
        <v>43</v>
      </c>
      <c r="B21" t="s">
        <v>120</v>
      </c>
      <c r="C21" s="14">
        <v>7200</v>
      </c>
      <c r="D21" s="14">
        <v>2008</v>
      </c>
      <c r="E21" s="16">
        <v>5.33</v>
      </c>
      <c r="F21" s="17">
        <v>10826</v>
      </c>
      <c r="G21" s="17">
        <v>343545</v>
      </c>
      <c r="H21" s="17">
        <v>86749</v>
      </c>
      <c r="I21" s="17">
        <v>45874</v>
      </c>
      <c r="J21" s="17">
        <v>12945</v>
      </c>
      <c r="K21" s="17">
        <v>0</v>
      </c>
      <c r="L21" s="17">
        <v>4763</v>
      </c>
      <c r="M21" s="17">
        <v>0</v>
      </c>
      <c r="N21" s="17">
        <v>55351</v>
      </c>
      <c r="O21" s="17">
        <v>2745</v>
      </c>
      <c r="P21" s="17">
        <v>37265</v>
      </c>
      <c r="Q21" s="17">
        <v>514707</v>
      </c>
      <c r="R21" s="17">
        <v>287130</v>
      </c>
      <c r="S21" s="17">
        <v>1463946</v>
      </c>
      <c r="T21" s="17">
        <v>404377</v>
      </c>
      <c r="V21"/>
      <c r="W21"/>
      <c r="X21" s="16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ht="12.75">
      <c r="A22">
        <v>45</v>
      </c>
      <c r="B22" t="s">
        <v>75</v>
      </c>
      <c r="C22" s="14">
        <v>7200</v>
      </c>
      <c r="D22" s="14">
        <v>2008</v>
      </c>
      <c r="E22" s="16">
        <v>0</v>
      </c>
      <c r="F22" s="17">
        <v>8850</v>
      </c>
      <c r="G22" s="17">
        <v>0</v>
      </c>
      <c r="H22" s="17">
        <v>0</v>
      </c>
      <c r="I22" s="17">
        <v>269750</v>
      </c>
      <c r="J22" s="17">
        <v>6015</v>
      </c>
      <c r="K22" s="17">
        <v>0</v>
      </c>
      <c r="L22" s="17">
        <v>1898</v>
      </c>
      <c r="M22" s="17">
        <v>0</v>
      </c>
      <c r="N22" s="17">
        <v>15510</v>
      </c>
      <c r="O22" s="17">
        <v>0</v>
      </c>
      <c r="P22" s="17">
        <v>0</v>
      </c>
      <c r="Q22" s="17">
        <v>293173</v>
      </c>
      <c r="R22" s="17">
        <v>131322</v>
      </c>
      <c r="S22" s="17">
        <v>513101</v>
      </c>
      <c r="T22" s="17">
        <v>130811</v>
      </c>
      <c r="V22"/>
      <c r="W22"/>
      <c r="X22" s="16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ht="12.75">
      <c r="A23">
        <v>46</v>
      </c>
      <c r="B23" t="s">
        <v>105</v>
      </c>
      <c r="C23" s="14">
        <v>7200</v>
      </c>
      <c r="D23" s="14">
        <v>2008</v>
      </c>
      <c r="E23" s="16">
        <v>0</v>
      </c>
      <c r="F23" s="17">
        <v>5338</v>
      </c>
      <c r="G23" s="17">
        <v>0</v>
      </c>
      <c r="H23" s="17">
        <v>0</v>
      </c>
      <c r="I23" s="17">
        <v>0</v>
      </c>
      <c r="J23" s="17">
        <v>6820</v>
      </c>
      <c r="K23" s="17">
        <v>0</v>
      </c>
      <c r="L23" s="17">
        <v>469730</v>
      </c>
      <c r="M23" s="17">
        <v>0</v>
      </c>
      <c r="N23" s="17">
        <v>65624</v>
      </c>
      <c r="O23" s="17">
        <v>30716</v>
      </c>
      <c r="P23" s="17">
        <v>0</v>
      </c>
      <c r="Q23" s="17">
        <v>572890</v>
      </c>
      <c r="R23" s="17">
        <v>288463</v>
      </c>
      <c r="S23" s="17">
        <v>1103744</v>
      </c>
      <c r="T23" s="17">
        <v>133172</v>
      </c>
      <c r="V23"/>
      <c r="W23"/>
      <c r="X23" s="16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ht="12.75">
      <c r="A24">
        <v>50</v>
      </c>
      <c r="B24" t="s">
        <v>154</v>
      </c>
      <c r="C24" s="14">
        <v>7200</v>
      </c>
      <c r="D24" s="14">
        <v>2008</v>
      </c>
      <c r="E24" s="16">
        <v>18.98</v>
      </c>
      <c r="F24" s="17">
        <v>0</v>
      </c>
      <c r="G24" s="17">
        <v>2535039</v>
      </c>
      <c r="H24" s="17">
        <v>612241</v>
      </c>
      <c r="I24" s="17">
        <v>0</v>
      </c>
      <c r="J24" s="17">
        <v>62707</v>
      </c>
      <c r="K24" s="17">
        <v>758</v>
      </c>
      <c r="L24" s="17">
        <v>119</v>
      </c>
      <c r="M24" s="17">
        <v>49500</v>
      </c>
      <c r="N24" s="17">
        <v>236363</v>
      </c>
      <c r="O24" s="17">
        <v>6497</v>
      </c>
      <c r="P24" s="17">
        <v>0</v>
      </c>
      <c r="Q24" s="17">
        <v>3503224</v>
      </c>
      <c r="R24" s="17">
        <v>1961876</v>
      </c>
      <c r="S24" s="17">
        <v>6463247</v>
      </c>
      <c r="T24" s="17">
        <v>2197472</v>
      </c>
      <c r="V24"/>
      <c r="W24"/>
      <c r="X24" s="16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ht="12.75">
      <c r="A25">
        <v>54</v>
      </c>
      <c r="B25" t="s">
        <v>82</v>
      </c>
      <c r="C25" s="14">
        <v>7200</v>
      </c>
      <c r="D25" s="14">
        <v>2008</v>
      </c>
      <c r="E25" s="16">
        <v>5</v>
      </c>
      <c r="F25" s="17">
        <v>0</v>
      </c>
      <c r="G25" s="17">
        <v>246470</v>
      </c>
      <c r="H25" s="17">
        <v>69695</v>
      </c>
      <c r="I25" s="17">
        <v>204594</v>
      </c>
      <c r="J25" s="17">
        <v>13839</v>
      </c>
      <c r="K25" s="17">
        <v>0</v>
      </c>
      <c r="L25" s="17">
        <v>56</v>
      </c>
      <c r="M25" s="17">
        <v>0</v>
      </c>
      <c r="N25" s="17">
        <v>44711</v>
      </c>
      <c r="O25" s="17">
        <v>8029</v>
      </c>
      <c r="P25" s="17">
        <v>0</v>
      </c>
      <c r="Q25" s="17">
        <v>587394</v>
      </c>
      <c r="R25" s="17">
        <v>109580</v>
      </c>
      <c r="S25" s="17">
        <v>1076015</v>
      </c>
      <c r="T25" s="17">
        <v>129033</v>
      </c>
      <c r="V25"/>
      <c r="W25"/>
      <c r="X25" s="16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ht="12.75">
      <c r="A26">
        <v>56</v>
      </c>
      <c r="B26" t="s">
        <v>161</v>
      </c>
      <c r="C26" s="14">
        <v>7200</v>
      </c>
      <c r="D26" s="14">
        <v>2008</v>
      </c>
      <c r="E26" s="16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V26"/>
      <c r="W26"/>
      <c r="X26" s="16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ht="12.75">
      <c r="A27">
        <v>58</v>
      </c>
      <c r="B27" t="s">
        <v>123</v>
      </c>
      <c r="C27" s="14">
        <v>7200</v>
      </c>
      <c r="D27" s="14">
        <v>2008</v>
      </c>
      <c r="E27" s="16">
        <v>37.22</v>
      </c>
      <c r="F27" s="17">
        <v>156685</v>
      </c>
      <c r="G27" s="17">
        <v>2002643</v>
      </c>
      <c r="H27" s="17">
        <v>532116</v>
      </c>
      <c r="I27" s="17">
        <v>0</v>
      </c>
      <c r="J27" s="17">
        <v>52706</v>
      </c>
      <c r="K27" s="17">
        <v>1889</v>
      </c>
      <c r="L27" s="17">
        <v>348387</v>
      </c>
      <c r="M27" s="17">
        <v>9223</v>
      </c>
      <c r="N27" s="17">
        <v>197507</v>
      </c>
      <c r="O27" s="17">
        <v>69731</v>
      </c>
      <c r="P27" s="17">
        <v>58538</v>
      </c>
      <c r="Q27" s="17">
        <v>3155664</v>
      </c>
      <c r="R27" s="17">
        <v>881250</v>
      </c>
      <c r="S27" s="17">
        <v>3483062</v>
      </c>
      <c r="T27" s="17">
        <v>982889</v>
      </c>
      <c r="V27"/>
      <c r="W27"/>
      <c r="X27" s="16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ht="12.75">
      <c r="A28">
        <v>63</v>
      </c>
      <c r="B28" t="s">
        <v>85</v>
      </c>
      <c r="C28" s="14">
        <v>7200</v>
      </c>
      <c r="D28" s="14">
        <v>2008</v>
      </c>
      <c r="E28" s="16">
        <v>0</v>
      </c>
      <c r="F28" s="17">
        <v>24200</v>
      </c>
      <c r="G28" s="17">
        <v>0</v>
      </c>
      <c r="H28" s="17">
        <v>0</v>
      </c>
      <c r="I28" s="17">
        <v>0</v>
      </c>
      <c r="J28" s="17">
        <v>41868</v>
      </c>
      <c r="K28" s="17">
        <v>7234</v>
      </c>
      <c r="L28" s="17">
        <v>1139391</v>
      </c>
      <c r="M28" s="17">
        <v>33433</v>
      </c>
      <c r="N28" s="17">
        <v>49980</v>
      </c>
      <c r="O28" s="17">
        <v>5009</v>
      </c>
      <c r="P28" s="17">
        <v>0</v>
      </c>
      <c r="Q28" s="17">
        <v>1276915</v>
      </c>
      <c r="R28" s="17">
        <v>951887</v>
      </c>
      <c r="S28" s="17">
        <v>2683525</v>
      </c>
      <c r="T28" s="17">
        <v>489529</v>
      </c>
      <c r="V28"/>
      <c r="W28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ht="12.75">
      <c r="A29">
        <v>78</v>
      </c>
      <c r="B29" t="s">
        <v>110</v>
      </c>
      <c r="C29" s="14">
        <v>7200</v>
      </c>
      <c r="D29" s="14">
        <v>2008</v>
      </c>
      <c r="E29" s="16">
        <v>0.87</v>
      </c>
      <c r="F29" s="17">
        <v>4262</v>
      </c>
      <c r="G29" s="17">
        <v>91334</v>
      </c>
      <c r="H29" s="17">
        <v>22746</v>
      </c>
      <c r="I29" s="17">
        <v>14881</v>
      </c>
      <c r="J29" s="17">
        <v>7670</v>
      </c>
      <c r="K29" s="17">
        <v>0</v>
      </c>
      <c r="L29" s="17">
        <v>0</v>
      </c>
      <c r="M29" s="17">
        <v>0</v>
      </c>
      <c r="N29" s="17">
        <v>4911</v>
      </c>
      <c r="O29" s="17">
        <v>2974</v>
      </c>
      <c r="P29" s="17">
        <v>0</v>
      </c>
      <c r="Q29" s="17">
        <v>144516</v>
      </c>
      <c r="R29" s="17">
        <v>46334</v>
      </c>
      <c r="S29" s="17">
        <v>226755</v>
      </c>
      <c r="T29" s="17">
        <v>220604</v>
      </c>
      <c r="V29"/>
      <c r="W29"/>
      <c r="X29" s="16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ht="12.75">
      <c r="A30">
        <v>79</v>
      </c>
      <c r="B30" t="s">
        <v>100</v>
      </c>
      <c r="C30" s="14">
        <v>7200</v>
      </c>
      <c r="D30" s="14">
        <v>2008</v>
      </c>
      <c r="E30" s="16">
        <v>0.02</v>
      </c>
      <c r="F30" s="17">
        <v>0</v>
      </c>
      <c r="G30" s="17">
        <v>746</v>
      </c>
      <c r="H30" s="17">
        <v>174</v>
      </c>
      <c r="I30" s="17">
        <v>43390</v>
      </c>
      <c r="J30" s="17">
        <v>559</v>
      </c>
      <c r="K30" s="17">
        <v>0</v>
      </c>
      <c r="L30" s="17">
        <v>35</v>
      </c>
      <c r="M30" s="17">
        <v>0</v>
      </c>
      <c r="N30" s="17">
        <v>0</v>
      </c>
      <c r="O30" s="17">
        <v>0</v>
      </c>
      <c r="P30" s="17">
        <v>0</v>
      </c>
      <c r="Q30" s="17">
        <v>44904</v>
      </c>
      <c r="R30" s="17">
        <v>16158</v>
      </c>
      <c r="S30" s="17">
        <v>192862</v>
      </c>
      <c r="T30" s="17">
        <v>181151</v>
      </c>
      <c r="V30"/>
      <c r="W30"/>
      <c r="X30" s="16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ht="12.75">
      <c r="A31">
        <v>80</v>
      </c>
      <c r="B31" t="s">
        <v>101</v>
      </c>
      <c r="C31" s="14">
        <v>7200</v>
      </c>
      <c r="D31" s="14">
        <v>2008</v>
      </c>
      <c r="E31" s="16">
        <v>2.08</v>
      </c>
      <c r="F31" s="17">
        <v>4720</v>
      </c>
      <c r="G31" s="17">
        <v>121651</v>
      </c>
      <c r="H31" s="17">
        <v>29352</v>
      </c>
      <c r="I31" s="17">
        <v>1380</v>
      </c>
      <c r="J31" s="17">
        <v>1114</v>
      </c>
      <c r="K31" s="17">
        <v>0</v>
      </c>
      <c r="L31" s="17">
        <v>316</v>
      </c>
      <c r="M31" s="17">
        <v>0</v>
      </c>
      <c r="N31" s="17">
        <v>12847</v>
      </c>
      <c r="O31" s="17">
        <v>1004</v>
      </c>
      <c r="P31" s="17">
        <v>2552</v>
      </c>
      <c r="Q31" s="17">
        <v>165112</v>
      </c>
      <c r="R31" s="17">
        <v>90166</v>
      </c>
      <c r="S31" s="17">
        <v>212302</v>
      </c>
      <c r="T31" s="17">
        <v>46899</v>
      </c>
      <c r="V31"/>
      <c r="W31"/>
      <c r="X31" s="16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 ht="12.75">
      <c r="A32">
        <v>81</v>
      </c>
      <c r="B32" t="s">
        <v>84</v>
      </c>
      <c r="C32" s="14">
        <v>7200</v>
      </c>
      <c r="D32" s="14">
        <v>2008</v>
      </c>
      <c r="E32" s="16">
        <v>34.1</v>
      </c>
      <c r="F32" s="17">
        <v>79300</v>
      </c>
      <c r="G32" s="17">
        <v>2434283</v>
      </c>
      <c r="H32" s="17">
        <v>520793</v>
      </c>
      <c r="I32" s="17">
        <v>37584</v>
      </c>
      <c r="J32" s="17">
        <v>46393</v>
      </c>
      <c r="K32" s="17">
        <v>0</v>
      </c>
      <c r="L32" s="17">
        <v>34802</v>
      </c>
      <c r="M32" s="17">
        <v>4773</v>
      </c>
      <c r="N32" s="17">
        <v>385690</v>
      </c>
      <c r="O32" s="17">
        <v>21839</v>
      </c>
      <c r="P32" s="17">
        <v>14478</v>
      </c>
      <c r="Q32" s="17">
        <v>3471679</v>
      </c>
      <c r="R32" s="17">
        <v>2570695</v>
      </c>
      <c r="S32" s="17">
        <v>8235175</v>
      </c>
      <c r="T32" s="17">
        <v>5282430</v>
      </c>
      <c r="V32"/>
      <c r="W32"/>
      <c r="X32" s="16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1:39" ht="12.75">
      <c r="A33">
        <v>82</v>
      </c>
      <c r="B33" t="s">
        <v>83</v>
      </c>
      <c r="C33" s="14">
        <v>7200</v>
      </c>
      <c r="D33" s="14">
        <v>2008</v>
      </c>
      <c r="E33" s="16">
        <v>1.58</v>
      </c>
      <c r="F33" s="17">
        <v>4020</v>
      </c>
      <c r="G33" s="17">
        <v>100469</v>
      </c>
      <c r="H33" s="17">
        <v>16770</v>
      </c>
      <c r="I33" s="17">
        <v>6090</v>
      </c>
      <c r="J33" s="17">
        <v>41</v>
      </c>
      <c r="K33" s="17">
        <v>0</v>
      </c>
      <c r="L33" s="17">
        <v>0</v>
      </c>
      <c r="M33" s="17">
        <v>0</v>
      </c>
      <c r="N33" s="17">
        <v>1453</v>
      </c>
      <c r="O33" s="17">
        <v>1261</v>
      </c>
      <c r="P33" s="17">
        <v>0</v>
      </c>
      <c r="Q33" s="17">
        <v>126084</v>
      </c>
      <c r="R33" s="17">
        <v>42741</v>
      </c>
      <c r="S33" s="17">
        <v>310991</v>
      </c>
      <c r="T33" s="17">
        <v>46926</v>
      </c>
      <c r="V33"/>
      <c r="W33"/>
      <c r="X33" s="16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39" ht="12.75">
      <c r="A34">
        <v>84</v>
      </c>
      <c r="B34" t="s">
        <v>151</v>
      </c>
      <c r="C34" s="14">
        <v>7200</v>
      </c>
      <c r="D34" s="14">
        <v>2008</v>
      </c>
      <c r="E34" s="16">
        <v>23.98</v>
      </c>
      <c r="F34" s="17">
        <v>106256</v>
      </c>
      <c r="G34" s="17">
        <v>1868430</v>
      </c>
      <c r="H34" s="17">
        <v>528174</v>
      </c>
      <c r="I34" s="17">
        <v>0</v>
      </c>
      <c r="J34" s="17">
        <v>2863</v>
      </c>
      <c r="K34" s="17">
        <v>1882</v>
      </c>
      <c r="L34" s="17">
        <v>0</v>
      </c>
      <c r="M34" s="17">
        <v>4118</v>
      </c>
      <c r="N34" s="17">
        <v>4198</v>
      </c>
      <c r="O34" s="17">
        <v>1279</v>
      </c>
      <c r="P34" s="17">
        <v>0</v>
      </c>
      <c r="Q34" s="17">
        <v>2410944</v>
      </c>
      <c r="R34" s="17">
        <v>807600</v>
      </c>
      <c r="S34" s="17">
        <v>7907609</v>
      </c>
      <c r="T34" s="17">
        <v>5733683</v>
      </c>
      <c r="V34"/>
      <c r="W34"/>
      <c r="X34" s="16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1:39" ht="12.75">
      <c r="A35">
        <v>85</v>
      </c>
      <c r="B35" t="s">
        <v>130</v>
      </c>
      <c r="C35" s="14">
        <v>7200</v>
      </c>
      <c r="D35" s="14">
        <v>2008</v>
      </c>
      <c r="E35" s="16">
        <v>7.34</v>
      </c>
      <c r="F35" s="17">
        <v>16126</v>
      </c>
      <c r="G35" s="17">
        <v>481170</v>
      </c>
      <c r="H35" s="17">
        <v>113381</v>
      </c>
      <c r="I35" s="17">
        <v>170673</v>
      </c>
      <c r="J35" s="17">
        <v>20752</v>
      </c>
      <c r="K35" s="17">
        <v>0</v>
      </c>
      <c r="L35" s="17">
        <v>1267</v>
      </c>
      <c r="M35" s="17">
        <v>19</v>
      </c>
      <c r="N35" s="17">
        <v>74957</v>
      </c>
      <c r="O35" s="17">
        <v>2456</v>
      </c>
      <c r="P35" s="17">
        <v>16225</v>
      </c>
      <c r="Q35" s="17">
        <v>848450</v>
      </c>
      <c r="R35" s="17">
        <v>494798</v>
      </c>
      <c r="S35" s="17">
        <v>1243499</v>
      </c>
      <c r="T35" s="17">
        <v>161189</v>
      </c>
      <c r="V35"/>
      <c r="W35"/>
      <c r="X35" s="16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</row>
    <row r="36" spans="1:39" ht="12.75">
      <c r="A36">
        <v>96</v>
      </c>
      <c r="B36" t="s">
        <v>111</v>
      </c>
      <c r="C36" s="14">
        <v>7200</v>
      </c>
      <c r="D36" s="14">
        <v>2008</v>
      </c>
      <c r="E36" s="16">
        <v>6.77</v>
      </c>
      <c r="F36" s="17">
        <v>15557</v>
      </c>
      <c r="G36" s="17">
        <v>372043</v>
      </c>
      <c r="H36" s="17">
        <v>86214</v>
      </c>
      <c r="I36" s="17">
        <v>0</v>
      </c>
      <c r="J36" s="17">
        <v>2833</v>
      </c>
      <c r="K36" s="17">
        <v>3888</v>
      </c>
      <c r="L36" s="17">
        <v>46645</v>
      </c>
      <c r="M36" s="17">
        <v>0</v>
      </c>
      <c r="N36" s="17">
        <v>26585</v>
      </c>
      <c r="O36" s="17">
        <v>4643</v>
      </c>
      <c r="P36" s="17">
        <v>0</v>
      </c>
      <c r="Q36" s="17">
        <v>542851</v>
      </c>
      <c r="R36" s="17">
        <v>232792</v>
      </c>
      <c r="S36" s="17">
        <v>924009</v>
      </c>
      <c r="T36" s="17">
        <v>189956</v>
      </c>
      <c r="V36"/>
      <c r="W36"/>
      <c r="X36" s="16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1:39" ht="12.75">
      <c r="A37">
        <v>102</v>
      </c>
      <c r="B37" t="s">
        <v>162</v>
      </c>
      <c r="C37" s="14">
        <v>7200</v>
      </c>
      <c r="D37" s="14">
        <v>2008</v>
      </c>
      <c r="E37" s="16">
        <v>18.91</v>
      </c>
      <c r="F37" s="17">
        <v>49458</v>
      </c>
      <c r="G37" s="17">
        <v>1231392</v>
      </c>
      <c r="H37" s="17">
        <v>312196</v>
      </c>
      <c r="I37" s="17">
        <v>0</v>
      </c>
      <c r="J37" s="17">
        <v>11257</v>
      </c>
      <c r="K37" s="17">
        <v>0</v>
      </c>
      <c r="L37" s="17">
        <v>10264</v>
      </c>
      <c r="M37" s="17">
        <v>1459</v>
      </c>
      <c r="N37" s="17">
        <v>66148</v>
      </c>
      <c r="O37" s="17">
        <v>10231</v>
      </c>
      <c r="P37" s="17">
        <v>0</v>
      </c>
      <c r="Q37" s="17">
        <v>1642947</v>
      </c>
      <c r="R37" s="17">
        <v>546938</v>
      </c>
      <c r="S37" s="17">
        <v>3342980</v>
      </c>
      <c r="T37" s="17">
        <v>1739476</v>
      </c>
      <c r="V37"/>
      <c r="W37"/>
      <c r="X37" s="16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39" ht="12.75">
      <c r="A38">
        <v>104</v>
      </c>
      <c r="B38" t="s">
        <v>116</v>
      </c>
      <c r="C38" s="14">
        <v>7200</v>
      </c>
      <c r="D38" s="14">
        <v>2008</v>
      </c>
      <c r="E38" s="16">
        <v>10.62</v>
      </c>
      <c r="F38" s="17">
        <v>51730</v>
      </c>
      <c r="G38" s="17">
        <v>658975</v>
      </c>
      <c r="H38" s="17">
        <v>184375</v>
      </c>
      <c r="I38" s="17">
        <v>0</v>
      </c>
      <c r="J38" s="17">
        <v>8801</v>
      </c>
      <c r="K38" s="17">
        <v>0</v>
      </c>
      <c r="L38" s="17">
        <v>1632</v>
      </c>
      <c r="M38" s="17">
        <v>109849</v>
      </c>
      <c r="N38" s="17">
        <v>9472</v>
      </c>
      <c r="O38" s="17">
        <v>4627</v>
      </c>
      <c r="P38" s="17">
        <v>0</v>
      </c>
      <c r="Q38" s="17">
        <v>977731</v>
      </c>
      <c r="R38" s="17">
        <v>272272</v>
      </c>
      <c r="S38" s="17">
        <v>1946954</v>
      </c>
      <c r="T38" s="17">
        <v>262569</v>
      </c>
      <c r="V38"/>
      <c r="W38"/>
      <c r="X38" s="16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1:39" ht="12.75">
      <c r="A39">
        <v>106</v>
      </c>
      <c r="B39" t="s">
        <v>73</v>
      </c>
      <c r="C39" s="14">
        <v>7200</v>
      </c>
      <c r="D39" s="14">
        <v>2008</v>
      </c>
      <c r="E39" s="16">
        <v>0</v>
      </c>
      <c r="F39" s="17">
        <v>1369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19702</v>
      </c>
      <c r="M39" s="17">
        <v>0</v>
      </c>
      <c r="N39" s="17">
        <v>2452</v>
      </c>
      <c r="O39" s="17">
        <v>0</v>
      </c>
      <c r="P39" s="17">
        <v>0</v>
      </c>
      <c r="Q39" s="17">
        <v>22154</v>
      </c>
      <c r="R39" s="17">
        <v>20136</v>
      </c>
      <c r="S39" s="17">
        <v>42585</v>
      </c>
      <c r="T39" s="17">
        <v>41248</v>
      </c>
      <c r="V39"/>
      <c r="W39"/>
      <c r="X39" s="16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39" ht="12.75">
      <c r="A40">
        <v>107</v>
      </c>
      <c r="B40" t="s">
        <v>99</v>
      </c>
      <c r="C40" s="14">
        <v>7200</v>
      </c>
      <c r="D40" s="14">
        <v>2008</v>
      </c>
      <c r="E40" s="16">
        <v>5.92</v>
      </c>
      <c r="F40" s="17">
        <v>15794</v>
      </c>
      <c r="G40" s="17">
        <v>306439</v>
      </c>
      <c r="H40" s="17">
        <v>67410</v>
      </c>
      <c r="I40" s="17">
        <v>0</v>
      </c>
      <c r="J40" s="17">
        <v>9292</v>
      </c>
      <c r="K40" s="17">
        <v>2950</v>
      </c>
      <c r="L40" s="17">
        <v>142058</v>
      </c>
      <c r="M40" s="17">
        <v>27641</v>
      </c>
      <c r="N40" s="17">
        <v>24385</v>
      </c>
      <c r="O40" s="17">
        <v>2643</v>
      </c>
      <c r="P40" s="17">
        <v>0</v>
      </c>
      <c r="Q40" s="17">
        <v>582818</v>
      </c>
      <c r="R40" s="17">
        <v>223783</v>
      </c>
      <c r="S40" s="17">
        <v>1382714</v>
      </c>
      <c r="T40" s="17">
        <v>98208</v>
      </c>
      <c r="V40"/>
      <c r="W40"/>
      <c r="X40" s="16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1:39" ht="12.75">
      <c r="A41">
        <v>108</v>
      </c>
      <c r="B41" t="s">
        <v>115</v>
      </c>
      <c r="C41" s="14">
        <v>7200</v>
      </c>
      <c r="D41" s="14">
        <v>2008</v>
      </c>
      <c r="E41" s="16">
        <v>0</v>
      </c>
      <c r="F41" s="17">
        <v>0</v>
      </c>
      <c r="G41" s="17">
        <v>0</v>
      </c>
      <c r="H41" s="17">
        <v>0</v>
      </c>
      <c r="I41" s="17">
        <v>166073</v>
      </c>
      <c r="J41" s="17">
        <v>15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166088</v>
      </c>
      <c r="R41" s="17">
        <v>30827</v>
      </c>
      <c r="S41" s="17">
        <v>384540</v>
      </c>
      <c r="T41" s="17">
        <v>380857</v>
      </c>
      <c r="V41"/>
      <c r="W41"/>
      <c r="X41" s="16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1:39" ht="12.75">
      <c r="A42">
        <v>111</v>
      </c>
      <c r="B42" t="s">
        <v>79</v>
      </c>
      <c r="C42" s="14">
        <v>7200</v>
      </c>
      <c r="D42" s="14">
        <v>2008</v>
      </c>
      <c r="E42" s="16">
        <v>0.61</v>
      </c>
      <c r="F42" s="17">
        <v>1367</v>
      </c>
      <c r="G42" s="17">
        <v>46303</v>
      </c>
      <c r="H42" s="17">
        <v>7851</v>
      </c>
      <c r="I42" s="17">
        <v>56484</v>
      </c>
      <c r="J42" s="17">
        <v>3583</v>
      </c>
      <c r="K42" s="17">
        <v>0</v>
      </c>
      <c r="L42" s="17">
        <v>0</v>
      </c>
      <c r="M42" s="17">
        <v>0</v>
      </c>
      <c r="N42" s="17">
        <v>6779</v>
      </c>
      <c r="O42" s="17">
        <v>156</v>
      </c>
      <c r="P42" s="17">
        <v>0</v>
      </c>
      <c r="Q42" s="17">
        <v>121156</v>
      </c>
      <c r="R42" s="17">
        <v>78281</v>
      </c>
      <c r="S42" s="17">
        <v>282813</v>
      </c>
      <c r="T42" s="17">
        <v>570</v>
      </c>
      <c r="V42"/>
      <c r="W42"/>
      <c r="X42" s="16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1:39" ht="12.75">
      <c r="A43">
        <v>125</v>
      </c>
      <c r="B43" t="s">
        <v>102</v>
      </c>
      <c r="C43" s="14">
        <v>7200</v>
      </c>
      <c r="D43" s="14">
        <v>2008</v>
      </c>
      <c r="E43" s="16">
        <v>4.07</v>
      </c>
      <c r="F43" s="17">
        <v>9180</v>
      </c>
      <c r="G43" s="17">
        <v>269182</v>
      </c>
      <c r="H43" s="17">
        <v>62645</v>
      </c>
      <c r="I43" s="17">
        <v>0</v>
      </c>
      <c r="J43" s="17">
        <v>5503</v>
      </c>
      <c r="K43" s="17">
        <v>0</v>
      </c>
      <c r="L43" s="17">
        <v>342</v>
      </c>
      <c r="M43" s="17">
        <v>0</v>
      </c>
      <c r="N43" s="17">
        <v>19196</v>
      </c>
      <c r="O43" s="17">
        <v>6109</v>
      </c>
      <c r="P43" s="17">
        <v>0</v>
      </c>
      <c r="Q43" s="17">
        <v>362977</v>
      </c>
      <c r="R43" s="17">
        <v>245452</v>
      </c>
      <c r="S43" s="17">
        <v>755553</v>
      </c>
      <c r="T43" s="17">
        <v>7114</v>
      </c>
      <c r="V43"/>
      <c r="W43"/>
      <c r="X43" s="16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ht="12.75">
      <c r="A44">
        <v>126</v>
      </c>
      <c r="B44" t="s">
        <v>129</v>
      </c>
      <c r="C44" s="14">
        <v>7200</v>
      </c>
      <c r="D44" s="14">
        <v>2008</v>
      </c>
      <c r="E44" s="16">
        <v>0.89</v>
      </c>
      <c r="F44" s="17">
        <v>35012</v>
      </c>
      <c r="G44" s="17">
        <v>37917</v>
      </c>
      <c r="H44" s="17">
        <v>9899</v>
      </c>
      <c r="I44" s="17">
        <v>0</v>
      </c>
      <c r="J44" s="17">
        <v>8785</v>
      </c>
      <c r="K44" s="17">
        <v>3651</v>
      </c>
      <c r="L44" s="17">
        <v>1391591</v>
      </c>
      <c r="M44" s="17">
        <v>150</v>
      </c>
      <c r="N44" s="17">
        <v>50595</v>
      </c>
      <c r="O44" s="17">
        <v>420</v>
      </c>
      <c r="P44" s="17">
        <v>37971</v>
      </c>
      <c r="Q44" s="17">
        <v>1465037</v>
      </c>
      <c r="R44" s="17">
        <v>532297</v>
      </c>
      <c r="S44" s="17">
        <v>3527174</v>
      </c>
      <c r="T44" s="17">
        <v>3468267</v>
      </c>
      <c r="V44"/>
      <c r="W44"/>
      <c r="X44" s="16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1:39" ht="12.75">
      <c r="A45">
        <v>128</v>
      </c>
      <c r="B45" t="s">
        <v>140</v>
      </c>
      <c r="C45" s="14">
        <v>7200</v>
      </c>
      <c r="D45" s="14">
        <v>2008</v>
      </c>
      <c r="E45" s="16">
        <v>56.91</v>
      </c>
      <c r="F45" s="17">
        <v>139941</v>
      </c>
      <c r="G45" s="17">
        <v>4013530</v>
      </c>
      <c r="H45" s="17">
        <v>1185178</v>
      </c>
      <c r="I45" s="17">
        <v>0</v>
      </c>
      <c r="J45" s="17">
        <v>358329</v>
      </c>
      <c r="K45" s="17">
        <v>273</v>
      </c>
      <c r="L45" s="17">
        <v>24685</v>
      </c>
      <c r="M45" s="17">
        <v>156596</v>
      </c>
      <c r="N45" s="17">
        <v>205042</v>
      </c>
      <c r="O45" s="17">
        <v>30576</v>
      </c>
      <c r="P45" s="17">
        <v>7972</v>
      </c>
      <c r="Q45" s="17">
        <v>5966237</v>
      </c>
      <c r="R45" s="17">
        <v>2647069</v>
      </c>
      <c r="S45" s="17">
        <v>13261999</v>
      </c>
      <c r="T45" s="17">
        <v>7218531</v>
      </c>
      <c r="V45"/>
      <c r="W45"/>
      <c r="X45" s="16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1:39" ht="12.75">
      <c r="A46">
        <v>129</v>
      </c>
      <c r="B46" t="s">
        <v>155</v>
      </c>
      <c r="C46" s="14">
        <v>7200</v>
      </c>
      <c r="D46" s="14">
        <v>2008</v>
      </c>
      <c r="E46" s="16">
        <v>4.83</v>
      </c>
      <c r="F46" s="17">
        <v>9970</v>
      </c>
      <c r="G46" s="17">
        <v>275009</v>
      </c>
      <c r="H46" s="17">
        <v>58000</v>
      </c>
      <c r="I46" s="17">
        <v>0</v>
      </c>
      <c r="J46" s="17">
        <v>27343</v>
      </c>
      <c r="K46" s="17">
        <v>0</v>
      </c>
      <c r="L46" s="17">
        <v>26387</v>
      </c>
      <c r="M46" s="17">
        <v>32181</v>
      </c>
      <c r="N46" s="17">
        <v>5930</v>
      </c>
      <c r="O46" s="17">
        <v>4966</v>
      </c>
      <c r="P46" s="17">
        <v>0</v>
      </c>
      <c r="Q46" s="17">
        <v>429816</v>
      </c>
      <c r="R46" s="17">
        <v>147303</v>
      </c>
      <c r="S46" s="17">
        <v>619417</v>
      </c>
      <c r="T46" s="17">
        <v>67902</v>
      </c>
      <c r="V46"/>
      <c r="W46"/>
      <c r="X46" s="16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1:39" ht="12.75">
      <c r="A47">
        <v>130</v>
      </c>
      <c r="B47" t="s">
        <v>134</v>
      </c>
      <c r="C47" s="14">
        <v>7200</v>
      </c>
      <c r="D47" s="14">
        <v>2008</v>
      </c>
      <c r="E47" s="16">
        <v>33.72</v>
      </c>
      <c r="F47" s="17">
        <v>82782</v>
      </c>
      <c r="G47" s="17">
        <v>1953898</v>
      </c>
      <c r="H47" s="17">
        <v>477674</v>
      </c>
      <c r="I47" s="17">
        <v>307208</v>
      </c>
      <c r="J47" s="17">
        <v>29891</v>
      </c>
      <c r="K47" s="17">
        <v>1261</v>
      </c>
      <c r="L47" s="17">
        <v>54290</v>
      </c>
      <c r="M47" s="17">
        <v>360162</v>
      </c>
      <c r="N47" s="17">
        <v>46801</v>
      </c>
      <c r="O47" s="17">
        <v>1766</v>
      </c>
      <c r="P47" s="17">
        <v>51025</v>
      </c>
      <c r="Q47" s="17">
        <v>3181926</v>
      </c>
      <c r="R47" s="17">
        <v>2056171</v>
      </c>
      <c r="S47" s="17">
        <v>6963716</v>
      </c>
      <c r="T47" s="17">
        <v>2918226</v>
      </c>
      <c r="V47"/>
      <c r="W47"/>
      <c r="X47" s="16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1:39" ht="12.75">
      <c r="A48">
        <v>131</v>
      </c>
      <c r="B48" t="s">
        <v>103</v>
      </c>
      <c r="C48" s="14">
        <v>7200</v>
      </c>
      <c r="D48" s="14">
        <v>2008</v>
      </c>
      <c r="E48" s="16">
        <v>17.94</v>
      </c>
      <c r="F48" s="17">
        <v>0</v>
      </c>
      <c r="G48" s="17">
        <v>1160663</v>
      </c>
      <c r="H48" s="17">
        <v>272433</v>
      </c>
      <c r="I48" s="17">
        <v>28621</v>
      </c>
      <c r="J48" s="17">
        <v>21281</v>
      </c>
      <c r="K48" s="17">
        <v>0</v>
      </c>
      <c r="L48" s="17">
        <v>46971</v>
      </c>
      <c r="M48" s="17">
        <v>274354</v>
      </c>
      <c r="N48" s="17">
        <v>45761</v>
      </c>
      <c r="O48" s="17">
        <v>11037</v>
      </c>
      <c r="P48" s="17">
        <v>1335</v>
      </c>
      <c r="Q48" s="17">
        <v>1859786</v>
      </c>
      <c r="R48" s="17">
        <v>732782</v>
      </c>
      <c r="S48" s="17">
        <v>5607476</v>
      </c>
      <c r="T48" s="17">
        <v>3542778</v>
      </c>
      <c r="V48"/>
      <c r="W48"/>
      <c r="X48" s="16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1:39" ht="12.75">
      <c r="A49">
        <v>132</v>
      </c>
      <c r="B49" t="s">
        <v>108</v>
      </c>
      <c r="C49" s="14">
        <v>7200</v>
      </c>
      <c r="D49" s="14">
        <v>2008</v>
      </c>
      <c r="E49" s="16">
        <v>9.52</v>
      </c>
      <c r="F49" s="17">
        <v>41202</v>
      </c>
      <c r="G49" s="17">
        <v>888987</v>
      </c>
      <c r="H49" s="17">
        <v>141222</v>
      </c>
      <c r="I49" s="17">
        <v>0</v>
      </c>
      <c r="J49" s="17">
        <v>7437</v>
      </c>
      <c r="K49" s="17">
        <v>567</v>
      </c>
      <c r="L49" s="17">
        <v>1453</v>
      </c>
      <c r="M49" s="17">
        <v>198985</v>
      </c>
      <c r="N49" s="17">
        <v>64248</v>
      </c>
      <c r="O49" s="17">
        <v>8983</v>
      </c>
      <c r="P49" s="17">
        <v>400</v>
      </c>
      <c r="Q49" s="17">
        <v>1311482</v>
      </c>
      <c r="R49" s="17">
        <v>2077189</v>
      </c>
      <c r="S49" s="17">
        <v>3433910</v>
      </c>
      <c r="T49" s="17">
        <v>1396386</v>
      </c>
      <c r="V49"/>
      <c r="W49"/>
      <c r="X49" s="16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1:39" ht="12.75">
      <c r="A50">
        <v>134</v>
      </c>
      <c r="B50" t="s">
        <v>89</v>
      </c>
      <c r="C50" s="14">
        <v>7200</v>
      </c>
      <c r="D50" s="14">
        <v>2008</v>
      </c>
      <c r="E50" s="16">
        <v>17.65</v>
      </c>
      <c r="F50" s="17">
        <v>17944</v>
      </c>
      <c r="G50" s="17">
        <v>910305</v>
      </c>
      <c r="H50" s="17">
        <v>212428</v>
      </c>
      <c r="I50" s="17">
        <v>17800</v>
      </c>
      <c r="J50" s="17">
        <v>28149</v>
      </c>
      <c r="K50" s="17">
        <v>7263</v>
      </c>
      <c r="L50" s="17">
        <v>159266</v>
      </c>
      <c r="M50" s="17">
        <v>171345</v>
      </c>
      <c r="N50" s="17">
        <v>27865</v>
      </c>
      <c r="O50" s="17">
        <v>4177</v>
      </c>
      <c r="P50" s="17">
        <v>7565</v>
      </c>
      <c r="Q50" s="17">
        <v>1531033</v>
      </c>
      <c r="R50" s="17">
        <v>419799</v>
      </c>
      <c r="S50" s="17">
        <v>3120053</v>
      </c>
      <c r="T50" s="17">
        <v>977637</v>
      </c>
      <c r="V50"/>
      <c r="W50"/>
      <c r="X50" s="16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1:39" ht="12.75">
      <c r="A51">
        <v>137</v>
      </c>
      <c r="B51" t="s">
        <v>94</v>
      </c>
      <c r="C51" s="14">
        <v>7200</v>
      </c>
      <c r="D51" s="14">
        <v>2008</v>
      </c>
      <c r="E51" s="16">
        <v>3.71</v>
      </c>
      <c r="F51" s="17">
        <v>5694</v>
      </c>
      <c r="G51" s="17">
        <v>245088</v>
      </c>
      <c r="H51" s="17">
        <v>57754</v>
      </c>
      <c r="I51" s="17">
        <v>171</v>
      </c>
      <c r="J51" s="17">
        <v>7829</v>
      </c>
      <c r="K51" s="17">
        <v>86</v>
      </c>
      <c r="L51" s="17">
        <v>1590</v>
      </c>
      <c r="M51" s="17">
        <v>2896</v>
      </c>
      <c r="N51" s="17">
        <v>11829</v>
      </c>
      <c r="O51" s="17">
        <v>358</v>
      </c>
      <c r="P51" s="17">
        <v>680</v>
      </c>
      <c r="Q51" s="17">
        <v>326921</v>
      </c>
      <c r="R51" s="17">
        <v>131848</v>
      </c>
      <c r="S51" s="17">
        <v>542300</v>
      </c>
      <c r="T51" s="17">
        <v>194786</v>
      </c>
      <c r="V51"/>
      <c r="W51"/>
      <c r="X51" s="16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1:39" ht="12.75">
      <c r="A52">
        <v>138</v>
      </c>
      <c r="B52" t="s">
        <v>165</v>
      </c>
      <c r="C52" s="14">
        <v>7200</v>
      </c>
      <c r="D52" s="14">
        <v>2008</v>
      </c>
      <c r="E52" s="16">
        <v>11.9</v>
      </c>
      <c r="F52" s="17">
        <v>14923</v>
      </c>
      <c r="G52" s="17">
        <v>781997</v>
      </c>
      <c r="H52" s="17">
        <v>161888</v>
      </c>
      <c r="I52" s="17">
        <v>0</v>
      </c>
      <c r="J52" s="17">
        <v>11539</v>
      </c>
      <c r="K52" s="17">
        <v>0</v>
      </c>
      <c r="L52" s="17">
        <v>7376</v>
      </c>
      <c r="M52" s="17">
        <v>10915</v>
      </c>
      <c r="N52" s="17">
        <v>67510</v>
      </c>
      <c r="O52" s="17">
        <v>5548</v>
      </c>
      <c r="P52" s="17">
        <v>776</v>
      </c>
      <c r="Q52" s="17">
        <v>1045997</v>
      </c>
      <c r="R52" s="17">
        <v>731805</v>
      </c>
      <c r="S52" s="17">
        <v>3216374</v>
      </c>
      <c r="T52" s="17">
        <v>1032959</v>
      </c>
      <c r="V52"/>
      <c r="W52"/>
      <c r="X52" s="16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ht="12.75">
      <c r="A53">
        <v>139</v>
      </c>
      <c r="B53" t="s">
        <v>149</v>
      </c>
      <c r="C53" s="14">
        <v>7200</v>
      </c>
      <c r="D53" s="14">
        <v>2008</v>
      </c>
      <c r="E53" s="16">
        <v>24.25</v>
      </c>
      <c r="F53" s="17">
        <v>67392</v>
      </c>
      <c r="G53" s="17">
        <v>1350353</v>
      </c>
      <c r="H53" s="17">
        <v>330432</v>
      </c>
      <c r="I53" s="17">
        <v>750</v>
      </c>
      <c r="J53" s="17">
        <v>37876</v>
      </c>
      <c r="K53" s="17">
        <v>4591</v>
      </c>
      <c r="L53" s="17">
        <v>6291</v>
      </c>
      <c r="M53" s="17">
        <v>45085</v>
      </c>
      <c r="N53" s="17">
        <v>88382</v>
      </c>
      <c r="O53" s="17">
        <v>20415</v>
      </c>
      <c r="P53" s="17">
        <v>0</v>
      </c>
      <c r="Q53" s="17">
        <v>1884175</v>
      </c>
      <c r="R53" s="17">
        <v>1037647</v>
      </c>
      <c r="S53" s="17">
        <v>5334509</v>
      </c>
      <c r="T53" s="17">
        <v>3359179</v>
      </c>
      <c r="V53"/>
      <c r="W53"/>
      <c r="X53" s="16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1:39" ht="12.75">
      <c r="A54">
        <v>140</v>
      </c>
      <c r="B54" t="s">
        <v>91</v>
      </c>
      <c r="C54" s="14">
        <v>7200</v>
      </c>
      <c r="D54" s="14">
        <v>2008</v>
      </c>
      <c r="E54" s="16">
        <v>14.52</v>
      </c>
      <c r="F54" s="17">
        <v>45287</v>
      </c>
      <c r="G54" s="17">
        <v>783619</v>
      </c>
      <c r="H54" s="17">
        <v>192347</v>
      </c>
      <c r="I54" s="17">
        <v>0</v>
      </c>
      <c r="J54" s="17">
        <v>50395</v>
      </c>
      <c r="K54" s="17">
        <v>8097</v>
      </c>
      <c r="L54" s="17">
        <v>337990</v>
      </c>
      <c r="M54" s="17">
        <v>128995</v>
      </c>
      <c r="N54" s="17">
        <v>89491</v>
      </c>
      <c r="O54" s="17">
        <v>14155</v>
      </c>
      <c r="P54" s="17">
        <v>10890</v>
      </c>
      <c r="Q54" s="17">
        <v>1594199</v>
      </c>
      <c r="R54" s="17">
        <v>510495</v>
      </c>
      <c r="S54" s="17">
        <v>2022138</v>
      </c>
      <c r="T54" s="17">
        <v>79648</v>
      </c>
      <c r="V54"/>
      <c r="W54"/>
      <c r="X54" s="16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39" ht="12.75">
      <c r="A55">
        <v>141</v>
      </c>
      <c r="B55" t="s">
        <v>77</v>
      </c>
      <c r="C55" s="14">
        <v>7200</v>
      </c>
      <c r="D55" s="14">
        <v>2008</v>
      </c>
      <c r="E55" s="16">
        <v>2.16</v>
      </c>
      <c r="F55" s="17">
        <v>2535</v>
      </c>
      <c r="G55" s="17">
        <v>121956</v>
      </c>
      <c r="H55" s="17">
        <v>23329</v>
      </c>
      <c r="I55" s="17">
        <v>0</v>
      </c>
      <c r="J55" s="17">
        <v>3977</v>
      </c>
      <c r="K55" s="17">
        <v>0</v>
      </c>
      <c r="L55" s="17">
        <v>26794</v>
      </c>
      <c r="M55" s="17">
        <v>0</v>
      </c>
      <c r="N55" s="17">
        <v>17076</v>
      </c>
      <c r="O55" s="17">
        <v>3635</v>
      </c>
      <c r="P55" s="17">
        <v>2516</v>
      </c>
      <c r="Q55" s="17">
        <v>194251</v>
      </c>
      <c r="R55" s="17">
        <v>104856</v>
      </c>
      <c r="S55" s="17">
        <v>275031</v>
      </c>
      <c r="T55" s="17">
        <v>19757</v>
      </c>
      <c r="V55"/>
      <c r="W55"/>
      <c r="X55" s="16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1:39" ht="12.75">
      <c r="A56">
        <v>142</v>
      </c>
      <c r="B56" t="s">
        <v>128</v>
      </c>
      <c r="C56" s="14">
        <v>7200</v>
      </c>
      <c r="D56" s="14">
        <v>2008</v>
      </c>
      <c r="E56" s="16">
        <v>46.33</v>
      </c>
      <c r="F56" s="17">
        <v>30309</v>
      </c>
      <c r="G56" s="17">
        <v>2621817</v>
      </c>
      <c r="H56" s="17">
        <v>691906</v>
      </c>
      <c r="I56" s="17">
        <v>32219</v>
      </c>
      <c r="J56" s="17">
        <v>99250</v>
      </c>
      <c r="K56" s="17">
        <v>0</v>
      </c>
      <c r="L56" s="17">
        <v>453515</v>
      </c>
      <c r="M56" s="17">
        <v>17048</v>
      </c>
      <c r="N56" s="17">
        <v>244846</v>
      </c>
      <c r="O56" s="17">
        <v>28792</v>
      </c>
      <c r="P56" s="17">
        <v>42040</v>
      </c>
      <c r="Q56" s="17">
        <v>4147353</v>
      </c>
      <c r="R56" s="17">
        <v>2503796</v>
      </c>
      <c r="S56" s="17">
        <v>6014075</v>
      </c>
      <c r="T56" s="17">
        <v>2527746</v>
      </c>
      <c r="V56"/>
      <c r="W56"/>
      <c r="X56" s="16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1:39" ht="12.75">
      <c r="A57">
        <v>145</v>
      </c>
      <c r="B57" t="s">
        <v>148</v>
      </c>
      <c r="C57" s="14">
        <v>7200</v>
      </c>
      <c r="D57" s="14">
        <v>2008</v>
      </c>
      <c r="E57" s="16">
        <v>40.87</v>
      </c>
      <c r="F57" s="17">
        <v>128212</v>
      </c>
      <c r="G57" s="17">
        <v>2496079</v>
      </c>
      <c r="H57" s="17">
        <v>719646</v>
      </c>
      <c r="I57" s="17">
        <v>0</v>
      </c>
      <c r="J57" s="17">
        <v>92333</v>
      </c>
      <c r="K57" s="17">
        <v>0</v>
      </c>
      <c r="L57" s="17">
        <v>192216</v>
      </c>
      <c r="M57" s="17">
        <v>103171</v>
      </c>
      <c r="N57" s="17">
        <v>230755</v>
      </c>
      <c r="O57" s="17">
        <v>19235</v>
      </c>
      <c r="P57" s="17">
        <v>41691</v>
      </c>
      <c r="Q57" s="17">
        <v>3811744</v>
      </c>
      <c r="R57" s="17">
        <v>2013108</v>
      </c>
      <c r="S57" s="17">
        <v>8267109</v>
      </c>
      <c r="T57" s="17">
        <v>3824384</v>
      </c>
      <c r="V57"/>
      <c r="W57"/>
      <c r="X57" s="16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39" ht="12.75">
      <c r="A58">
        <v>147</v>
      </c>
      <c r="B58" t="s">
        <v>133</v>
      </c>
      <c r="C58" s="14">
        <v>7200</v>
      </c>
      <c r="D58" s="14">
        <v>2008</v>
      </c>
      <c r="E58" s="16">
        <v>4.34</v>
      </c>
      <c r="F58" s="17">
        <v>7009</v>
      </c>
      <c r="G58" s="17">
        <v>233973</v>
      </c>
      <c r="H58" s="17">
        <v>72670</v>
      </c>
      <c r="I58" s="17">
        <v>65431</v>
      </c>
      <c r="J58" s="17">
        <v>5623</v>
      </c>
      <c r="K58" s="17">
        <v>0</v>
      </c>
      <c r="L58" s="17">
        <v>1062</v>
      </c>
      <c r="M58" s="17">
        <v>2818</v>
      </c>
      <c r="N58" s="17">
        <v>6528</v>
      </c>
      <c r="O58" s="17">
        <v>5493</v>
      </c>
      <c r="P58" s="17">
        <v>33778</v>
      </c>
      <c r="Q58" s="17">
        <v>359820</v>
      </c>
      <c r="R58" s="17">
        <v>189650</v>
      </c>
      <c r="S58" s="17">
        <v>582234</v>
      </c>
      <c r="T58" s="17">
        <v>112417</v>
      </c>
      <c r="V58"/>
      <c r="W58"/>
      <c r="X58" s="16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39" ht="12.75">
      <c r="A59">
        <v>148</v>
      </c>
      <c r="B59" t="s">
        <v>131</v>
      </c>
      <c r="C59" s="14">
        <v>7200</v>
      </c>
      <c r="D59" s="14">
        <v>2008</v>
      </c>
      <c r="E59" s="16">
        <v>0</v>
      </c>
      <c r="F59" s="17">
        <v>8647</v>
      </c>
      <c r="G59" s="17">
        <v>0</v>
      </c>
      <c r="H59" s="17">
        <v>0</v>
      </c>
      <c r="I59" s="17">
        <v>0</v>
      </c>
      <c r="J59" s="17">
        <v>13477</v>
      </c>
      <c r="K59" s="17">
        <v>0</v>
      </c>
      <c r="L59" s="17">
        <v>329744</v>
      </c>
      <c r="M59" s="17">
        <v>1007</v>
      </c>
      <c r="N59" s="17">
        <v>12418</v>
      </c>
      <c r="O59" s="17">
        <v>7</v>
      </c>
      <c r="P59" s="17">
        <v>0</v>
      </c>
      <c r="Q59" s="17">
        <v>356653</v>
      </c>
      <c r="R59" s="17">
        <v>188458</v>
      </c>
      <c r="S59" s="17">
        <v>782986</v>
      </c>
      <c r="T59" s="17">
        <v>782986</v>
      </c>
      <c r="V59"/>
      <c r="W59"/>
      <c r="X59" s="16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1:39" ht="12.75">
      <c r="A60">
        <v>150</v>
      </c>
      <c r="B60" t="s">
        <v>76</v>
      </c>
      <c r="C60" s="14">
        <v>7200</v>
      </c>
      <c r="D60" s="14">
        <v>2008</v>
      </c>
      <c r="E60" s="16">
        <v>0.78</v>
      </c>
      <c r="F60" s="17">
        <v>516</v>
      </c>
      <c r="G60" s="17">
        <v>28484</v>
      </c>
      <c r="H60" s="17">
        <v>7267</v>
      </c>
      <c r="I60" s="17">
        <v>27126</v>
      </c>
      <c r="J60" s="17">
        <v>10</v>
      </c>
      <c r="K60" s="17">
        <v>0</v>
      </c>
      <c r="L60" s="17">
        <v>0</v>
      </c>
      <c r="M60" s="17">
        <v>0</v>
      </c>
      <c r="N60" s="17">
        <v>3825</v>
      </c>
      <c r="O60" s="17">
        <v>0</v>
      </c>
      <c r="P60" s="17">
        <v>0</v>
      </c>
      <c r="Q60" s="17">
        <v>66712</v>
      </c>
      <c r="R60" s="17">
        <v>26491</v>
      </c>
      <c r="S60" s="17">
        <v>61151</v>
      </c>
      <c r="T60" s="17">
        <v>44179</v>
      </c>
      <c r="V60"/>
      <c r="W60"/>
      <c r="X60" s="16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1:39" ht="12.75">
      <c r="A61">
        <v>152</v>
      </c>
      <c r="B61" t="s">
        <v>96</v>
      </c>
      <c r="C61" s="14">
        <v>7200</v>
      </c>
      <c r="D61" s="14">
        <v>2008</v>
      </c>
      <c r="E61" s="16">
        <v>0</v>
      </c>
      <c r="F61" s="17">
        <v>11474</v>
      </c>
      <c r="G61" s="17">
        <v>0</v>
      </c>
      <c r="H61" s="17">
        <v>0</v>
      </c>
      <c r="I61" s="17">
        <v>0</v>
      </c>
      <c r="J61" s="17">
        <v>33693</v>
      </c>
      <c r="K61" s="17">
        <v>0</v>
      </c>
      <c r="L61" s="17">
        <v>724150</v>
      </c>
      <c r="M61" s="17">
        <v>6983</v>
      </c>
      <c r="N61" s="17">
        <v>57587</v>
      </c>
      <c r="O61" s="17">
        <v>12184</v>
      </c>
      <c r="P61" s="17">
        <v>0</v>
      </c>
      <c r="Q61" s="17">
        <v>834597</v>
      </c>
      <c r="R61" s="17">
        <v>712203</v>
      </c>
      <c r="S61" s="17">
        <v>2000807</v>
      </c>
      <c r="T61" s="17">
        <v>237356</v>
      </c>
      <c r="V61"/>
      <c r="W61"/>
      <c r="X61" s="16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20" ht="12.75">
      <c r="A62">
        <v>153</v>
      </c>
      <c r="B62" t="s">
        <v>122</v>
      </c>
      <c r="C62" s="14">
        <v>7200</v>
      </c>
      <c r="D62" s="14">
        <v>2008</v>
      </c>
      <c r="E62" s="16">
        <v>8.41</v>
      </c>
      <c r="F62" s="17">
        <v>15257</v>
      </c>
      <c r="G62" s="17">
        <v>497432</v>
      </c>
      <c r="H62" s="17">
        <v>104478</v>
      </c>
      <c r="I62" s="17">
        <v>0</v>
      </c>
      <c r="J62" s="17">
        <v>56370</v>
      </c>
      <c r="K62" s="17">
        <v>0</v>
      </c>
      <c r="L62" s="17">
        <v>12489</v>
      </c>
      <c r="M62" s="17">
        <v>0</v>
      </c>
      <c r="N62" s="17">
        <v>98278</v>
      </c>
      <c r="O62" s="17">
        <v>16449</v>
      </c>
      <c r="P62" s="17">
        <v>0</v>
      </c>
      <c r="Q62" s="17">
        <v>785496</v>
      </c>
      <c r="R62" s="17">
        <v>453858</v>
      </c>
      <c r="S62" s="17">
        <v>896442</v>
      </c>
      <c r="T62" s="17">
        <v>214707</v>
      </c>
    </row>
    <row r="63" spans="1:39" ht="12.75">
      <c r="A63">
        <v>155</v>
      </c>
      <c r="B63" t="s">
        <v>118</v>
      </c>
      <c r="C63" s="14">
        <v>7200</v>
      </c>
      <c r="D63" s="14">
        <v>2008</v>
      </c>
      <c r="E63" s="16">
        <v>65.64</v>
      </c>
      <c r="F63" s="17">
        <v>93175</v>
      </c>
      <c r="G63" s="17">
        <v>3673820</v>
      </c>
      <c r="H63" s="17">
        <v>1149644</v>
      </c>
      <c r="I63" s="17">
        <v>1800</v>
      </c>
      <c r="J63" s="17">
        <v>102578</v>
      </c>
      <c r="K63" s="17">
        <v>10560</v>
      </c>
      <c r="L63" s="17">
        <v>33736</v>
      </c>
      <c r="M63" s="17">
        <v>155079</v>
      </c>
      <c r="N63" s="17">
        <v>64665</v>
      </c>
      <c r="O63" s="17">
        <v>27045</v>
      </c>
      <c r="P63" s="17">
        <v>47291</v>
      </c>
      <c r="Q63" s="17">
        <v>5171636</v>
      </c>
      <c r="R63" s="17">
        <v>3690801</v>
      </c>
      <c r="S63" s="17">
        <v>13422404</v>
      </c>
      <c r="T63" s="17">
        <v>4305893</v>
      </c>
      <c r="V63"/>
      <c r="W63"/>
      <c r="X63" s="16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1:39" ht="12.75">
      <c r="A64">
        <v>156</v>
      </c>
      <c r="B64" t="s">
        <v>121</v>
      </c>
      <c r="C64" s="14">
        <v>7200</v>
      </c>
      <c r="D64" s="14">
        <v>2008</v>
      </c>
      <c r="E64" s="16">
        <v>13</v>
      </c>
      <c r="F64" s="17">
        <v>10690</v>
      </c>
      <c r="G64" s="17">
        <v>778401</v>
      </c>
      <c r="H64" s="17">
        <v>168048</v>
      </c>
      <c r="I64" s="17">
        <v>680</v>
      </c>
      <c r="J64" s="17">
        <v>20679</v>
      </c>
      <c r="K64" s="17">
        <v>1566</v>
      </c>
      <c r="L64" s="17">
        <v>229602</v>
      </c>
      <c r="M64" s="17">
        <v>94010</v>
      </c>
      <c r="N64" s="17">
        <v>88031</v>
      </c>
      <c r="O64" s="17">
        <v>7173</v>
      </c>
      <c r="P64" s="17">
        <v>0</v>
      </c>
      <c r="Q64" s="17">
        <v>1388190</v>
      </c>
      <c r="R64" s="17">
        <v>650884</v>
      </c>
      <c r="S64" s="17">
        <v>3120230</v>
      </c>
      <c r="T64" s="17">
        <v>333988</v>
      </c>
      <c r="V64"/>
      <c r="W64"/>
      <c r="X64" s="16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1:39" ht="12.75">
      <c r="A65">
        <v>157</v>
      </c>
      <c r="B65" t="s">
        <v>137</v>
      </c>
      <c r="C65" s="14">
        <v>7200</v>
      </c>
      <c r="D65" s="14">
        <v>2008</v>
      </c>
      <c r="E65" s="16">
        <v>52.12</v>
      </c>
      <c r="F65" s="17">
        <v>0</v>
      </c>
      <c r="G65" s="17">
        <v>2849731</v>
      </c>
      <c r="H65" s="17">
        <v>632992</v>
      </c>
      <c r="I65" s="17">
        <v>13</v>
      </c>
      <c r="J65" s="17">
        <v>67251</v>
      </c>
      <c r="K65" s="17">
        <v>2195</v>
      </c>
      <c r="L65" s="17">
        <v>12153</v>
      </c>
      <c r="M65" s="17">
        <v>0</v>
      </c>
      <c r="N65" s="17">
        <v>69751</v>
      </c>
      <c r="O65" s="17">
        <v>9787</v>
      </c>
      <c r="P65" s="17">
        <v>0</v>
      </c>
      <c r="Q65" s="17">
        <v>3643873</v>
      </c>
      <c r="R65" s="17">
        <v>1945597</v>
      </c>
      <c r="S65" s="17">
        <v>8355873</v>
      </c>
      <c r="T65" s="17">
        <v>3530224</v>
      </c>
      <c r="V65"/>
      <c r="W65"/>
      <c r="X65" s="16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39" ht="12.75">
      <c r="A66">
        <v>158</v>
      </c>
      <c r="B66" t="s">
        <v>72</v>
      </c>
      <c r="C66" s="14">
        <v>7200</v>
      </c>
      <c r="D66" s="14">
        <v>2008</v>
      </c>
      <c r="E66" s="16">
        <v>4.11</v>
      </c>
      <c r="F66" s="17">
        <v>9572</v>
      </c>
      <c r="G66" s="17">
        <v>230871</v>
      </c>
      <c r="H66" s="17">
        <v>52347</v>
      </c>
      <c r="I66" s="17">
        <v>0</v>
      </c>
      <c r="J66" s="17">
        <v>18090</v>
      </c>
      <c r="K66" s="17">
        <v>0</v>
      </c>
      <c r="L66" s="17">
        <v>7221</v>
      </c>
      <c r="M66" s="17">
        <v>0</v>
      </c>
      <c r="N66" s="17">
        <v>28046</v>
      </c>
      <c r="O66" s="17">
        <v>9303</v>
      </c>
      <c r="P66" s="17">
        <v>0</v>
      </c>
      <c r="Q66" s="17">
        <v>345878</v>
      </c>
      <c r="R66" s="17">
        <v>176981</v>
      </c>
      <c r="S66" s="17">
        <v>525505</v>
      </c>
      <c r="T66" s="17">
        <v>0</v>
      </c>
      <c r="V66"/>
      <c r="W66"/>
      <c r="X66" s="16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39" ht="12.75">
      <c r="A67">
        <v>159</v>
      </c>
      <c r="B67" t="s">
        <v>107</v>
      </c>
      <c r="C67" s="14">
        <v>7200</v>
      </c>
      <c r="D67" s="14">
        <v>2008</v>
      </c>
      <c r="E67" s="16">
        <v>36</v>
      </c>
      <c r="F67" s="17">
        <v>1879366</v>
      </c>
      <c r="G67" s="17">
        <v>2603284</v>
      </c>
      <c r="H67" s="17">
        <v>983534</v>
      </c>
      <c r="I67" s="17">
        <v>0</v>
      </c>
      <c r="J67" s="17">
        <v>33094</v>
      </c>
      <c r="K67" s="17">
        <v>8421</v>
      </c>
      <c r="L67" s="17">
        <v>36126</v>
      </c>
      <c r="M67" s="17">
        <v>80093</v>
      </c>
      <c r="N67" s="17">
        <v>284270</v>
      </c>
      <c r="O67" s="17">
        <v>49167</v>
      </c>
      <c r="P67" s="17">
        <v>13290</v>
      </c>
      <c r="Q67" s="17">
        <v>4064699</v>
      </c>
      <c r="R67" s="17">
        <v>1936903</v>
      </c>
      <c r="S67" s="17">
        <v>8918323</v>
      </c>
      <c r="T67" s="17">
        <v>4110855</v>
      </c>
      <c r="V67"/>
      <c r="W67"/>
      <c r="X67" s="16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1:39" ht="12.75">
      <c r="A68">
        <v>161</v>
      </c>
      <c r="B68" t="s">
        <v>163</v>
      </c>
      <c r="C68" s="14">
        <v>7200</v>
      </c>
      <c r="D68" s="14">
        <v>2008</v>
      </c>
      <c r="E68" s="16">
        <v>28.6</v>
      </c>
      <c r="F68" s="17">
        <v>98344</v>
      </c>
      <c r="G68" s="17">
        <v>1785145</v>
      </c>
      <c r="H68" s="17">
        <v>363278</v>
      </c>
      <c r="I68" s="17">
        <v>0</v>
      </c>
      <c r="J68" s="17">
        <v>71960</v>
      </c>
      <c r="K68" s="17">
        <v>0</v>
      </c>
      <c r="L68" s="17">
        <v>39474</v>
      </c>
      <c r="M68" s="17">
        <v>283857</v>
      </c>
      <c r="N68" s="17">
        <v>18043</v>
      </c>
      <c r="O68" s="17">
        <v>40769</v>
      </c>
      <c r="P68" s="17">
        <v>36848</v>
      </c>
      <c r="Q68" s="17">
        <v>2565678</v>
      </c>
      <c r="R68" s="17">
        <v>589933</v>
      </c>
      <c r="S68" s="17">
        <v>4118879</v>
      </c>
      <c r="T68" s="17">
        <v>1847957</v>
      </c>
      <c r="V68"/>
      <c r="W68"/>
      <c r="X68" s="16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ht="12.75">
      <c r="A69">
        <v>162</v>
      </c>
      <c r="B69" t="s">
        <v>152</v>
      </c>
      <c r="C69" s="14">
        <v>7200</v>
      </c>
      <c r="D69" s="14">
        <v>2008</v>
      </c>
      <c r="E69" s="16">
        <v>0</v>
      </c>
      <c r="F69" s="17">
        <v>55207</v>
      </c>
      <c r="G69" s="17">
        <v>0</v>
      </c>
      <c r="H69" s="17">
        <v>0</v>
      </c>
      <c r="I69" s="17">
        <v>0</v>
      </c>
      <c r="J69" s="17">
        <v>11381</v>
      </c>
      <c r="K69" s="17">
        <v>43</v>
      </c>
      <c r="L69" s="17">
        <v>2043678</v>
      </c>
      <c r="M69" s="17">
        <v>1985</v>
      </c>
      <c r="N69" s="17">
        <v>4776</v>
      </c>
      <c r="O69" s="17">
        <v>3412</v>
      </c>
      <c r="P69" s="17">
        <v>0</v>
      </c>
      <c r="Q69" s="17">
        <v>2065275</v>
      </c>
      <c r="R69" s="17">
        <v>471641</v>
      </c>
      <c r="S69" s="17">
        <v>7623217</v>
      </c>
      <c r="T69" s="17">
        <v>7396884</v>
      </c>
      <c r="V69"/>
      <c r="W69"/>
      <c r="X69" s="16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1:39" ht="12.75">
      <c r="A70">
        <v>164</v>
      </c>
      <c r="B70" t="s">
        <v>80</v>
      </c>
      <c r="C70" s="14">
        <v>7200</v>
      </c>
      <c r="D70" s="14">
        <v>2008</v>
      </c>
      <c r="E70" s="16">
        <v>41.89</v>
      </c>
      <c r="F70" s="17">
        <v>36434</v>
      </c>
      <c r="G70" s="17">
        <v>3087346</v>
      </c>
      <c r="H70" s="17">
        <v>616386</v>
      </c>
      <c r="I70" s="17">
        <v>8400</v>
      </c>
      <c r="J70" s="17">
        <v>64209</v>
      </c>
      <c r="K70" s="17">
        <v>1354</v>
      </c>
      <c r="L70" s="17">
        <v>29832</v>
      </c>
      <c r="M70" s="17">
        <v>49342</v>
      </c>
      <c r="N70" s="17">
        <v>58192</v>
      </c>
      <c r="O70" s="17">
        <v>25351</v>
      </c>
      <c r="P70" s="17">
        <v>9303</v>
      </c>
      <c r="Q70" s="17">
        <v>3931109</v>
      </c>
      <c r="R70" s="17">
        <v>1673088</v>
      </c>
      <c r="S70" s="17">
        <v>14858369</v>
      </c>
      <c r="T70" s="17">
        <v>9302648</v>
      </c>
      <c r="V70"/>
      <c r="W70"/>
      <c r="X70" s="16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39" ht="12.75">
      <c r="A71">
        <v>165</v>
      </c>
      <c r="B71" t="s">
        <v>93</v>
      </c>
      <c r="C71" s="14">
        <v>7200</v>
      </c>
      <c r="D71" s="14">
        <v>2008</v>
      </c>
      <c r="E71" s="16">
        <v>0</v>
      </c>
      <c r="F71" s="17">
        <v>265</v>
      </c>
      <c r="G71" s="17">
        <v>1800</v>
      </c>
      <c r="H71" s="17">
        <v>420</v>
      </c>
      <c r="I71" s="17">
        <v>56012</v>
      </c>
      <c r="J71" s="17">
        <v>993</v>
      </c>
      <c r="K71" s="17">
        <v>-6</v>
      </c>
      <c r="L71" s="17">
        <v>0</v>
      </c>
      <c r="M71" s="17">
        <v>0</v>
      </c>
      <c r="N71" s="17">
        <v>1589</v>
      </c>
      <c r="O71" s="17">
        <v>2086</v>
      </c>
      <c r="P71" s="17">
        <v>0</v>
      </c>
      <c r="Q71" s="17">
        <v>62894</v>
      </c>
      <c r="R71" s="17">
        <v>43328</v>
      </c>
      <c r="S71" s="17">
        <v>205014</v>
      </c>
      <c r="T71" s="17">
        <v>51097</v>
      </c>
      <c r="V71"/>
      <c r="W71"/>
      <c r="X71" s="16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39" ht="12.75">
      <c r="A72">
        <v>167</v>
      </c>
      <c r="B72" t="s">
        <v>81</v>
      </c>
      <c r="C72" s="14">
        <v>7200</v>
      </c>
      <c r="D72" s="14">
        <v>2008</v>
      </c>
      <c r="E72" s="16">
        <v>3.24</v>
      </c>
      <c r="F72" s="17">
        <v>4321</v>
      </c>
      <c r="G72" s="17">
        <v>113873</v>
      </c>
      <c r="H72" s="17">
        <v>27142</v>
      </c>
      <c r="I72" s="17">
        <v>0</v>
      </c>
      <c r="J72" s="17">
        <v>2144</v>
      </c>
      <c r="K72" s="17">
        <v>0</v>
      </c>
      <c r="L72" s="17">
        <v>0</v>
      </c>
      <c r="M72" s="17">
        <v>0</v>
      </c>
      <c r="N72" s="17">
        <v>38515</v>
      </c>
      <c r="O72" s="17">
        <v>8167</v>
      </c>
      <c r="P72" s="17">
        <v>0</v>
      </c>
      <c r="Q72" s="17">
        <v>189841</v>
      </c>
      <c r="R72" s="17">
        <v>224305</v>
      </c>
      <c r="S72" s="17">
        <v>227968</v>
      </c>
      <c r="T72" s="17">
        <v>17187</v>
      </c>
      <c r="V72"/>
      <c r="W72"/>
      <c r="X72" s="16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39" ht="12.75">
      <c r="A73">
        <v>168</v>
      </c>
      <c r="B73" t="s">
        <v>74</v>
      </c>
      <c r="C73" s="14">
        <v>7200</v>
      </c>
      <c r="D73" s="14">
        <v>2008</v>
      </c>
      <c r="E73" s="16">
        <v>21.71</v>
      </c>
      <c r="F73" s="17">
        <v>82444</v>
      </c>
      <c r="G73" s="17">
        <v>1249825</v>
      </c>
      <c r="H73" s="17">
        <v>344579</v>
      </c>
      <c r="I73" s="17">
        <v>79116</v>
      </c>
      <c r="J73" s="17">
        <v>83559</v>
      </c>
      <c r="K73" s="17">
        <v>2332</v>
      </c>
      <c r="L73" s="17">
        <v>0</v>
      </c>
      <c r="M73" s="17">
        <v>31472</v>
      </c>
      <c r="N73" s="17">
        <v>29305</v>
      </c>
      <c r="O73" s="17">
        <v>16324</v>
      </c>
      <c r="P73" s="17">
        <v>0</v>
      </c>
      <c r="Q73" s="17">
        <v>1836512</v>
      </c>
      <c r="R73" s="17">
        <v>587920</v>
      </c>
      <c r="S73" s="17">
        <v>3253656</v>
      </c>
      <c r="T73" s="17">
        <v>2206136</v>
      </c>
      <c r="V73"/>
      <c r="W73"/>
      <c r="X73" s="16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39" ht="12.75">
      <c r="A74">
        <v>169</v>
      </c>
      <c r="B74" t="s">
        <v>87</v>
      </c>
      <c r="C74" s="14">
        <v>7200</v>
      </c>
      <c r="D74" s="14">
        <v>2008</v>
      </c>
      <c r="E74" s="16">
        <v>36.03</v>
      </c>
      <c r="F74" s="17">
        <v>900</v>
      </c>
      <c r="G74" s="17">
        <v>443238</v>
      </c>
      <c r="H74" s="17">
        <v>92595</v>
      </c>
      <c r="I74" s="17">
        <v>0</v>
      </c>
      <c r="J74" s="17">
        <v>5545</v>
      </c>
      <c r="K74" s="17">
        <v>531</v>
      </c>
      <c r="L74" s="17">
        <v>21180</v>
      </c>
      <c r="M74" s="17">
        <v>0</v>
      </c>
      <c r="N74" s="17">
        <v>3967</v>
      </c>
      <c r="O74" s="17">
        <v>235544</v>
      </c>
      <c r="P74" s="17">
        <v>0</v>
      </c>
      <c r="Q74" s="17">
        <v>802600</v>
      </c>
      <c r="R74" s="17">
        <v>18738</v>
      </c>
      <c r="S74" s="17">
        <v>802600</v>
      </c>
      <c r="T74" s="17">
        <v>802600</v>
      </c>
      <c r="V74"/>
      <c r="W74"/>
      <c r="X74" s="16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39" ht="12.75">
      <c r="A75">
        <v>170</v>
      </c>
      <c r="B75" t="s">
        <v>112</v>
      </c>
      <c r="C75" s="14">
        <v>7200</v>
      </c>
      <c r="D75" s="14">
        <v>2008</v>
      </c>
      <c r="E75" s="16">
        <v>54.07</v>
      </c>
      <c r="F75" s="17">
        <v>111707</v>
      </c>
      <c r="G75" s="17">
        <v>3292062</v>
      </c>
      <c r="H75" s="17">
        <v>935366</v>
      </c>
      <c r="I75" s="17">
        <v>31000</v>
      </c>
      <c r="J75" s="17">
        <v>119492</v>
      </c>
      <c r="K75" s="17">
        <v>15357</v>
      </c>
      <c r="L75" s="17">
        <v>219196</v>
      </c>
      <c r="M75" s="17">
        <v>480245</v>
      </c>
      <c r="N75" s="17">
        <v>42092</v>
      </c>
      <c r="O75" s="17">
        <v>18040</v>
      </c>
      <c r="P75" s="17">
        <v>54606</v>
      </c>
      <c r="Q75" s="17">
        <v>5098244</v>
      </c>
      <c r="R75" s="17">
        <v>1303639</v>
      </c>
      <c r="S75" s="17">
        <v>12659519</v>
      </c>
      <c r="T75" s="17">
        <v>3132199</v>
      </c>
      <c r="V75"/>
      <c r="W75"/>
      <c r="X75" s="16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39" ht="12.75">
      <c r="A76">
        <v>172</v>
      </c>
      <c r="B76" t="s">
        <v>136</v>
      </c>
      <c r="C76" s="14">
        <v>7200</v>
      </c>
      <c r="D76" s="14">
        <v>2008</v>
      </c>
      <c r="E76" s="16">
        <v>20.37</v>
      </c>
      <c r="F76" s="17">
        <v>15483</v>
      </c>
      <c r="G76" s="17">
        <v>1017239</v>
      </c>
      <c r="H76" s="17">
        <v>247184</v>
      </c>
      <c r="I76" s="17">
        <v>99422</v>
      </c>
      <c r="J76" s="17">
        <v>30595</v>
      </c>
      <c r="K76" s="17">
        <v>23584</v>
      </c>
      <c r="L76" s="17">
        <v>22903</v>
      </c>
      <c r="M76" s="17">
        <v>8830</v>
      </c>
      <c r="N76" s="17">
        <v>238630</v>
      </c>
      <c r="O76" s="17">
        <v>22903</v>
      </c>
      <c r="P76" s="17">
        <v>122553</v>
      </c>
      <c r="Q76" s="17">
        <v>1588737</v>
      </c>
      <c r="R76" s="17">
        <v>804031</v>
      </c>
      <c r="S76" s="17">
        <v>1657593</v>
      </c>
      <c r="T76" s="17">
        <v>264058</v>
      </c>
      <c r="V76"/>
      <c r="W76"/>
      <c r="X76" s="16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1:39" ht="12.75">
      <c r="A77">
        <v>173</v>
      </c>
      <c r="B77" t="s">
        <v>97</v>
      </c>
      <c r="C77" s="14">
        <v>7200</v>
      </c>
      <c r="D77" s="14">
        <v>2008</v>
      </c>
      <c r="E77" s="16">
        <v>2.06</v>
      </c>
      <c r="F77" s="17">
        <v>0</v>
      </c>
      <c r="G77" s="17">
        <v>138927</v>
      </c>
      <c r="H77" s="17">
        <v>29639</v>
      </c>
      <c r="I77" s="17">
        <v>0</v>
      </c>
      <c r="J77" s="17">
        <v>5733</v>
      </c>
      <c r="K77" s="17">
        <v>0</v>
      </c>
      <c r="L77" s="17">
        <v>115</v>
      </c>
      <c r="M77" s="17">
        <v>1392</v>
      </c>
      <c r="N77" s="17">
        <v>10314</v>
      </c>
      <c r="O77" s="17">
        <v>1788</v>
      </c>
      <c r="P77" s="17">
        <v>0</v>
      </c>
      <c r="Q77" s="17">
        <v>187908</v>
      </c>
      <c r="R77" s="17">
        <v>96118</v>
      </c>
      <c r="S77" s="17">
        <v>384356</v>
      </c>
      <c r="T77" s="17">
        <v>148047</v>
      </c>
      <c r="V77"/>
      <c r="W77"/>
      <c r="X77" s="16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1:39" ht="12.75">
      <c r="A78">
        <v>175</v>
      </c>
      <c r="B78" t="s">
        <v>147</v>
      </c>
      <c r="C78" s="14">
        <v>7200</v>
      </c>
      <c r="D78" s="14">
        <v>2008</v>
      </c>
      <c r="E78" s="16">
        <v>7.38</v>
      </c>
      <c r="F78" s="17">
        <v>7112</v>
      </c>
      <c r="G78" s="17">
        <v>594999</v>
      </c>
      <c r="H78" s="17">
        <v>154482</v>
      </c>
      <c r="I78" s="17">
        <v>0</v>
      </c>
      <c r="J78" s="17">
        <v>3974</v>
      </c>
      <c r="K78" s="17">
        <v>798</v>
      </c>
      <c r="L78" s="17">
        <v>4207</v>
      </c>
      <c r="M78" s="17">
        <v>219</v>
      </c>
      <c r="N78" s="17">
        <v>5178</v>
      </c>
      <c r="O78" s="17">
        <v>753</v>
      </c>
      <c r="P78" s="17">
        <v>9425</v>
      </c>
      <c r="Q78" s="17">
        <v>755185</v>
      </c>
      <c r="R78" s="17">
        <v>539709</v>
      </c>
      <c r="S78" s="17">
        <v>1753825</v>
      </c>
      <c r="T78" s="17">
        <v>271259</v>
      </c>
      <c r="V78"/>
      <c r="W78"/>
      <c r="X78" s="16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39" ht="12.75">
      <c r="A79">
        <v>176</v>
      </c>
      <c r="B79" t="s">
        <v>114</v>
      </c>
      <c r="C79" s="14">
        <v>7200</v>
      </c>
      <c r="D79" s="14">
        <v>2008</v>
      </c>
      <c r="E79" s="16">
        <v>25.92</v>
      </c>
      <c r="F79" s="17">
        <v>190310</v>
      </c>
      <c r="G79" s="17">
        <v>1987837</v>
      </c>
      <c r="H79" s="17">
        <v>437510</v>
      </c>
      <c r="I79" s="17">
        <v>5000</v>
      </c>
      <c r="J79" s="17">
        <v>29271</v>
      </c>
      <c r="K79" s="17">
        <v>7878</v>
      </c>
      <c r="L79" s="17">
        <v>17973</v>
      </c>
      <c r="M79" s="17">
        <v>235601</v>
      </c>
      <c r="N79" s="17">
        <v>319193</v>
      </c>
      <c r="O79" s="17">
        <v>15804</v>
      </c>
      <c r="P79" s="17">
        <v>4436</v>
      </c>
      <c r="Q79" s="17">
        <v>3051631</v>
      </c>
      <c r="R79" s="17">
        <v>1567697</v>
      </c>
      <c r="S79" s="17">
        <v>5790092</v>
      </c>
      <c r="T79" s="17">
        <v>2907936</v>
      </c>
      <c r="V79"/>
      <c r="W79"/>
      <c r="X79" s="16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1:39" ht="12.75">
      <c r="A80">
        <v>178</v>
      </c>
      <c r="B80" t="s">
        <v>127</v>
      </c>
      <c r="C80" s="14">
        <v>7200</v>
      </c>
      <c r="D80" s="14">
        <v>2008</v>
      </c>
      <c r="E80" s="16">
        <v>0.32</v>
      </c>
      <c r="F80" s="17">
        <v>0</v>
      </c>
      <c r="G80" s="17">
        <v>14632</v>
      </c>
      <c r="H80" s="17">
        <v>8108</v>
      </c>
      <c r="I80" s="17">
        <v>0</v>
      </c>
      <c r="J80" s="17">
        <v>86</v>
      </c>
      <c r="K80" s="17">
        <v>0</v>
      </c>
      <c r="L80" s="17">
        <v>0</v>
      </c>
      <c r="M80" s="17">
        <v>0</v>
      </c>
      <c r="N80" s="17">
        <v>9302</v>
      </c>
      <c r="O80" s="17">
        <v>650</v>
      </c>
      <c r="P80" s="17">
        <v>0</v>
      </c>
      <c r="Q80" s="17">
        <v>32778</v>
      </c>
      <c r="R80" s="17">
        <v>58298</v>
      </c>
      <c r="S80" s="17">
        <v>96884</v>
      </c>
      <c r="T80" s="17">
        <v>29086</v>
      </c>
      <c r="V80"/>
      <c r="W80"/>
      <c r="X80" s="16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1:39" ht="12.75">
      <c r="A81">
        <v>180</v>
      </c>
      <c r="B81" t="s">
        <v>117</v>
      </c>
      <c r="C81" s="14">
        <v>7200</v>
      </c>
      <c r="D81" s="14">
        <v>2008</v>
      </c>
      <c r="E81" s="16">
        <v>0</v>
      </c>
      <c r="F81" s="17">
        <v>10928</v>
      </c>
      <c r="G81" s="17">
        <v>0</v>
      </c>
      <c r="H81" s="17">
        <v>0</v>
      </c>
      <c r="I81" s="17">
        <v>0</v>
      </c>
      <c r="J81" s="17">
        <v>526</v>
      </c>
      <c r="K81" s="17">
        <v>-76</v>
      </c>
      <c r="L81" s="17">
        <v>289886</v>
      </c>
      <c r="M81" s="17">
        <v>0</v>
      </c>
      <c r="N81" s="17">
        <v>0</v>
      </c>
      <c r="O81" s="17">
        <v>0</v>
      </c>
      <c r="P81" s="17">
        <v>0</v>
      </c>
      <c r="Q81" s="17">
        <v>290336</v>
      </c>
      <c r="R81" s="17">
        <v>63750</v>
      </c>
      <c r="S81" s="17">
        <v>1146088</v>
      </c>
      <c r="T81" s="17">
        <v>1065970</v>
      </c>
      <c r="V81"/>
      <c r="W81"/>
      <c r="X81" s="16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1:39" ht="12.75">
      <c r="A82">
        <v>183</v>
      </c>
      <c r="B82" t="s">
        <v>70</v>
      </c>
      <c r="C82" s="14">
        <v>7200</v>
      </c>
      <c r="D82" s="14">
        <v>2008</v>
      </c>
      <c r="E82" s="16">
        <v>9.23</v>
      </c>
      <c r="F82" s="17">
        <v>35203</v>
      </c>
      <c r="G82" s="17">
        <v>842593</v>
      </c>
      <c r="H82" s="17">
        <v>170597</v>
      </c>
      <c r="I82" s="17">
        <v>-5000</v>
      </c>
      <c r="J82" s="17">
        <v>48300</v>
      </c>
      <c r="K82" s="17">
        <v>0</v>
      </c>
      <c r="L82" s="17">
        <v>200</v>
      </c>
      <c r="M82" s="17">
        <v>14825</v>
      </c>
      <c r="N82" s="17">
        <v>142151</v>
      </c>
      <c r="O82" s="17">
        <v>2960</v>
      </c>
      <c r="P82" s="17">
        <v>2478</v>
      </c>
      <c r="Q82" s="17">
        <v>1214148</v>
      </c>
      <c r="R82" s="17">
        <v>1231138</v>
      </c>
      <c r="S82" s="17">
        <v>3321482</v>
      </c>
      <c r="T82" s="17">
        <v>1557448</v>
      </c>
      <c r="V82"/>
      <c r="W82"/>
      <c r="X82" s="16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</row>
    <row r="83" spans="1:39" ht="12.75">
      <c r="A83">
        <v>186</v>
      </c>
      <c r="B83" t="s">
        <v>146</v>
      </c>
      <c r="C83" s="14">
        <v>7200</v>
      </c>
      <c r="D83" s="14">
        <v>2008</v>
      </c>
      <c r="E83" s="16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135</v>
      </c>
      <c r="S83" s="17">
        <v>1714</v>
      </c>
      <c r="T83" s="17">
        <v>1714</v>
      </c>
      <c r="V83"/>
      <c r="W83"/>
      <c r="X83" s="16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1:39" ht="12.75">
      <c r="A84">
        <v>191</v>
      </c>
      <c r="B84" t="s">
        <v>106</v>
      </c>
      <c r="C84" s="14">
        <v>7200</v>
      </c>
      <c r="D84" s="14">
        <v>2008</v>
      </c>
      <c r="E84" s="16">
        <v>11.92</v>
      </c>
      <c r="F84" s="17">
        <v>54394</v>
      </c>
      <c r="G84" s="17">
        <v>794334</v>
      </c>
      <c r="H84" s="17">
        <v>272020</v>
      </c>
      <c r="I84" s="17">
        <v>0</v>
      </c>
      <c r="J84" s="17">
        <v>30360</v>
      </c>
      <c r="K84" s="17">
        <v>0</v>
      </c>
      <c r="L84" s="17">
        <v>2251</v>
      </c>
      <c r="M84" s="17">
        <v>0</v>
      </c>
      <c r="N84" s="17">
        <v>56946</v>
      </c>
      <c r="O84" s="17">
        <v>8763</v>
      </c>
      <c r="P84" s="17">
        <v>2076</v>
      </c>
      <c r="Q84" s="17">
        <v>1162598</v>
      </c>
      <c r="R84" s="17">
        <v>427113</v>
      </c>
      <c r="S84" s="17">
        <v>3389577</v>
      </c>
      <c r="T84" s="17">
        <v>2491327</v>
      </c>
      <c r="V84"/>
      <c r="W84"/>
      <c r="X84" s="16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1:39" ht="12.75">
      <c r="A85">
        <v>193</v>
      </c>
      <c r="B85" t="s">
        <v>150</v>
      </c>
      <c r="C85" s="14">
        <v>7200</v>
      </c>
      <c r="D85" s="14">
        <v>2008</v>
      </c>
      <c r="E85" s="16">
        <v>11.5</v>
      </c>
      <c r="F85" s="17">
        <v>26028</v>
      </c>
      <c r="G85" s="17">
        <v>751879</v>
      </c>
      <c r="H85" s="17">
        <v>194428</v>
      </c>
      <c r="I85" s="17">
        <v>0</v>
      </c>
      <c r="J85" s="17">
        <v>23281</v>
      </c>
      <c r="K85" s="17">
        <v>361</v>
      </c>
      <c r="L85" s="17">
        <v>5301</v>
      </c>
      <c r="M85" s="17">
        <v>43724</v>
      </c>
      <c r="N85" s="17">
        <v>64810</v>
      </c>
      <c r="O85" s="17">
        <v>11328</v>
      </c>
      <c r="P85" s="17">
        <v>0</v>
      </c>
      <c r="Q85" s="17">
        <v>1095112</v>
      </c>
      <c r="R85" s="17">
        <v>507736</v>
      </c>
      <c r="S85" s="17">
        <v>1837586</v>
      </c>
      <c r="T85" s="17">
        <v>202675</v>
      </c>
      <c r="V85"/>
      <c r="W85"/>
      <c r="X85" s="16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</row>
    <row r="86" spans="1:39" ht="12.75">
      <c r="A86">
        <v>194</v>
      </c>
      <c r="B86" t="s">
        <v>153</v>
      </c>
      <c r="C86" s="14">
        <v>7200</v>
      </c>
      <c r="D86" s="14">
        <v>2008</v>
      </c>
      <c r="E86" s="16">
        <v>8.78</v>
      </c>
      <c r="F86" s="17">
        <v>17849</v>
      </c>
      <c r="G86" s="17">
        <v>571909</v>
      </c>
      <c r="H86" s="17">
        <v>143440</v>
      </c>
      <c r="I86" s="17">
        <v>3784</v>
      </c>
      <c r="J86" s="17">
        <v>41349</v>
      </c>
      <c r="K86" s="17">
        <v>0</v>
      </c>
      <c r="L86" s="17">
        <v>455</v>
      </c>
      <c r="M86" s="17">
        <v>0</v>
      </c>
      <c r="N86" s="17">
        <v>38594</v>
      </c>
      <c r="O86" s="17">
        <v>20664</v>
      </c>
      <c r="P86" s="17">
        <v>536</v>
      </c>
      <c r="Q86" s="17">
        <v>819659</v>
      </c>
      <c r="R86" s="17">
        <v>333198</v>
      </c>
      <c r="S86" s="17">
        <v>1527794</v>
      </c>
      <c r="T86" s="17">
        <v>327362</v>
      </c>
      <c r="V86"/>
      <c r="W86"/>
      <c r="X86" s="16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</row>
    <row r="87" spans="1:39" ht="12.75">
      <c r="A87">
        <v>195</v>
      </c>
      <c r="B87" t="s">
        <v>139</v>
      </c>
      <c r="C87" s="14">
        <v>7200</v>
      </c>
      <c r="D87" s="14">
        <v>2008</v>
      </c>
      <c r="E87" s="16">
        <v>1.4</v>
      </c>
      <c r="F87" s="17">
        <v>12052</v>
      </c>
      <c r="G87" s="17">
        <v>79461</v>
      </c>
      <c r="H87" s="17">
        <v>15638</v>
      </c>
      <c r="I87" s="17">
        <v>240732</v>
      </c>
      <c r="J87" s="17">
        <v>33178</v>
      </c>
      <c r="K87" s="17">
        <v>0</v>
      </c>
      <c r="L87" s="17">
        <v>0</v>
      </c>
      <c r="M87" s="17">
        <v>0</v>
      </c>
      <c r="N87" s="17">
        <v>6095</v>
      </c>
      <c r="O87" s="17">
        <v>11813</v>
      </c>
      <c r="P87" s="17">
        <v>0</v>
      </c>
      <c r="Q87" s="17">
        <v>386917</v>
      </c>
      <c r="R87" s="17">
        <v>236449</v>
      </c>
      <c r="S87" s="17">
        <v>686663</v>
      </c>
      <c r="T87" s="17">
        <v>346928</v>
      </c>
      <c r="V87"/>
      <c r="W87"/>
      <c r="X87" s="16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</row>
    <row r="88" spans="1:39" ht="12.75">
      <c r="A88">
        <v>197</v>
      </c>
      <c r="B88" t="s">
        <v>71</v>
      </c>
      <c r="C88" s="14">
        <v>7200</v>
      </c>
      <c r="D88" s="14">
        <v>2008</v>
      </c>
      <c r="E88" s="16">
        <v>1</v>
      </c>
      <c r="F88" s="17">
        <v>22571</v>
      </c>
      <c r="G88" s="17">
        <v>358203</v>
      </c>
      <c r="H88" s="17">
        <v>0</v>
      </c>
      <c r="I88" s="17">
        <v>0</v>
      </c>
      <c r="J88" s="17">
        <v>17493</v>
      </c>
      <c r="K88" s="17">
        <v>4006</v>
      </c>
      <c r="L88" s="17">
        <v>103768</v>
      </c>
      <c r="M88" s="17">
        <v>59373</v>
      </c>
      <c r="N88" s="17">
        <v>51853</v>
      </c>
      <c r="O88" s="17">
        <v>5967</v>
      </c>
      <c r="P88" s="17">
        <v>0</v>
      </c>
      <c r="Q88" s="17">
        <v>600663</v>
      </c>
      <c r="R88" s="17">
        <v>375451</v>
      </c>
      <c r="S88" s="17">
        <v>1552438</v>
      </c>
      <c r="T88" s="17">
        <v>760586</v>
      </c>
      <c r="V88"/>
      <c r="W88"/>
      <c r="X88" s="16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1:39" ht="12.75">
      <c r="A89">
        <v>198</v>
      </c>
      <c r="B89" t="s">
        <v>113</v>
      </c>
      <c r="C89" s="14">
        <v>7200</v>
      </c>
      <c r="D89" s="14">
        <v>2008</v>
      </c>
      <c r="E89" s="16">
        <v>0.23</v>
      </c>
      <c r="F89" s="17">
        <v>1548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65266</v>
      </c>
      <c r="M89" s="17">
        <v>0</v>
      </c>
      <c r="N89" s="17">
        <v>0</v>
      </c>
      <c r="O89" s="17">
        <v>0</v>
      </c>
      <c r="P89" s="17">
        <v>0</v>
      </c>
      <c r="Q89" s="17">
        <v>65266</v>
      </c>
      <c r="R89" s="17">
        <v>20025</v>
      </c>
      <c r="S89" s="17">
        <v>169092</v>
      </c>
      <c r="T89" s="17">
        <v>146746</v>
      </c>
      <c r="V89"/>
      <c r="W89"/>
      <c r="X89" s="16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</row>
    <row r="90" spans="1:39" ht="12.75">
      <c r="A90">
        <v>199</v>
      </c>
      <c r="B90" t="s">
        <v>124</v>
      </c>
      <c r="C90" s="14">
        <v>7200</v>
      </c>
      <c r="D90" s="14">
        <v>2008</v>
      </c>
      <c r="E90" s="16">
        <v>0</v>
      </c>
      <c r="F90" s="17">
        <v>148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6930</v>
      </c>
      <c r="M90" s="17">
        <v>0</v>
      </c>
      <c r="N90" s="17">
        <v>0</v>
      </c>
      <c r="O90" s="17">
        <v>0</v>
      </c>
      <c r="P90" s="17">
        <v>0</v>
      </c>
      <c r="Q90" s="17">
        <v>6930</v>
      </c>
      <c r="R90" s="17">
        <v>1672</v>
      </c>
      <c r="S90" s="17">
        <v>13869</v>
      </c>
      <c r="T90" s="17">
        <v>12932</v>
      </c>
      <c r="V90"/>
      <c r="W90"/>
      <c r="X90" s="16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</row>
    <row r="91" spans="1:39" ht="12.75">
      <c r="A91">
        <v>201</v>
      </c>
      <c r="B91" t="s">
        <v>157</v>
      </c>
      <c r="C91" s="14">
        <v>7200</v>
      </c>
      <c r="D91" s="14">
        <v>2008</v>
      </c>
      <c r="E91" s="16">
        <v>6.94</v>
      </c>
      <c r="F91" s="17">
        <v>26662</v>
      </c>
      <c r="G91" s="17">
        <v>572372</v>
      </c>
      <c r="H91" s="17">
        <v>117371</v>
      </c>
      <c r="I91" s="17">
        <v>0</v>
      </c>
      <c r="J91" s="17">
        <v>13776</v>
      </c>
      <c r="K91" s="17">
        <v>354</v>
      </c>
      <c r="L91" s="17">
        <v>236</v>
      </c>
      <c r="M91" s="17">
        <v>7558</v>
      </c>
      <c r="N91" s="17">
        <v>61119</v>
      </c>
      <c r="O91" s="17">
        <v>6053</v>
      </c>
      <c r="P91" s="17">
        <v>0</v>
      </c>
      <c r="Q91" s="17">
        <v>778839</v>
      </c>
      <c r="R91" s="17">
        <v>2087160</v>
      </c>
      <c r="S91" s="17">
        <v>2616760</v>
      </c>
      <c r="T91" s="17">
        <v>894102</v>
      </c>
      <c r="V91"/>
      <c r="W91"/>
      <c r="X91" s="16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</row>
    <row r="92" spans="1:39" ht="12.75">
      <c r="A92">
        <v>202</v>
      </c>
      <c r="B92" t="s">
        <v>156</v>
      </c>
      <c r="C92" s="14">
        <v>7200</v>
      </c>
      <c r="D92" s="14">
        <v>2008</v>
      </c>
      <c r="E92" s="16">
        <v>0</v>
      </c>
      <c r="F92" s="17">
        <v>0</v>
      </c>
      <c r="G92" s="17">
        <v>0</v>
      </c>
      <c r="H92" s="17">
        <v>0</v>
      </c>
      <c r="I92" s="17">
        <v>10560</v>
      </c>
      <c r="J92" s="17">
        <v>7630</v>
      </c>
      <c r="K92" s="17">
        <v>0</v>
      </c>
      <c r="L92" s="17">
        <v>419276</v>
      </c>
      <c r="M92" s="17">
        <v>0</v>
      </c>
      <c r="N92" s="17">
        <v>1007</v>
      </c>
      <c r="O92" s="17">
        <v>0</v>
      </c>
      <c r="P92" s="17">
        <v>0</v>
      </c>
      <c r="Q92" s="17">
        <v>438473</v>
      </c>
      <c r="R92" s="17">
        <v>66494</v>
      </c>
      <c r="S92" s="17">
        <v>653258</v>
      </c>
      <c r="T92" s="17">
        <v>653258</v>
      </c>
      <c r="V92"/>
      <c r="W92"/>
      <c r="X92" s="16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</row>
    <row r="93" spans="1:39" ht="12.75">
      <c r="A93">
        <v>204</v>
      </c>
      <c r="B93" t="s">
        <v>126</v>
      </c>
      <c r="C93" s="14">
        <v>7200</v>
      </c>
      <c r="D93" s="14">
        <v>2008</v>
      </c>
      <c r="E93" s="16">
        <v>2.15</v>
      </c>
      <c r="F93" s="17">
        <v>0</v>
      </c>
      <c r="G93" s="17">
        <v>176444</v>
      </c>
      <c r="H93" s="17">
        <v>53815</v>
      </c>
      <c r="I93" s="17">
        <v>0</v>
      </c>
      <c r="J93" s="17">
        <v>4318</v>
      </c>
      <c r="K93" s="17">
        <v>288</v>
      </c>
      <c r="L93" s="17">
        <v>9618</v>
      </c>
      <c r="M93" s="17">
        <v>0</v>
      </c>
      <c r="N93" s="17">
        <v>34507</v>
      </c>
      <c r="O93" s="17">
        <v>7588</v>
      </c>
      <c r="P93" s="17">
        <v>0</v>
      </c>
      <c r="Q93" s="17">
        <v>286578</v>
      </c>
      <c r="R93" s="17">
        <v>62132</v>
      </c>
      <c r="S93" s="17">
        <v>561277</v>
      </c>
      <c r="T93" s="17">
        <v>667</v>
      </c>
      <c r="V93"/>
      <c r="W93"/>
      <c r="X93" s="16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</row>
    <row r="94" spans="1:39" ht="12.75">
      <c r="A94">
        <v>205</v>
      </c>
      <c r="B94" t="s">
        <v>160</v>
      </c>
      <c r="C94" s="14">
        <v>7200</v>
      </c>
      <c r="D94" s="14">
        <v>2008</v>
      </c>
      <c r="E94" s="16">
        <v>7.41</v>
      </c>
      <c r="F94" s="17">
        <v>63445</v>
      </c>
      <c r="G94" s="17">
        <v>689906</v>
      </c>
      <c r="H94" s="17">
        <v>102613</v>
      </c>
      <c r="I94" s="17">
        <v>0</v>
      </c>
      <c r="J94" s="17">
        <v>32106</v>
      </c>
      <c r="K94" s="17">
        <v>0</v>
      </c>
      <c r="L94" s="17">
        <v>0</v>
      </c>
      <c r="M94" s="17">
        <v>0</v>
      </c>
      <c r="N94" s="17">
        <v>31175</v>
      </c>
      <c r="O94" s="17">
        <v>5366</v>
      </c>
      <c r="P94" s="17">
        <v>0</v>
      </c>
      <c r="Q94" s="17">
        <v>861166</v>
      </c>
      <c r="R94" s="17">
        <v>144143</v>
      </c>
      <c r="S94" s="17">
        <v>477484</v>
      </c>
      <c r="T94" s="17">
        <v>470354</v>
      </c>
      <c r="V94"/>
      <c r="W94"/>
      <c r="X94" s="16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</row>
    <row r="95" spans="1:39" ht="12.75">
      <c r="A95">
        <v>206</v>
      </c>
      <c r="B95" t="s">
        <v>125</v>
      </c>
      <c r="C95" s="14">
        <v>7200</v>
      </c>
      <c r="D95" s="14">
        <v>2008</v>
      </c>
      <c r="E95" s="16">
        <v>6.56</v>
      </c>
      <c r="F95" s="17">
        <v>12262</v>
      </c>
      <c r="G95" s="17">
        <v>407023</v>
      </c>
      <c r="H95" s="17">
        <v>98875</v>
      </c>
      <c r="I95" s="17">
        <v>12186</v>
      </c>
      <c r="J95" s="17">
        <v>25534</v>
      </c>
      <c r="K95" s="17">
        <v>0</v>
      </c>
      <c r="L95" s="17">
        <v>48409</v>
      </c>
      <c r="M95" s="17">
        <v>0</v>
      </c>
      <c r="N95" s="17">
        <v>58510</v>
      </c>
      <c r="O95" s="17">
        <v>10360</v>
      </c>
      <c r="P95" s="17">
        <v>0</v>
      </c>
      <c r="Q95" s="17">
        <v>660897</v>
      </c>
      <c r="R95" s="17">
        <v>381697</v>
      </c>
      <c r="S95" s="17">
        <v>1206646</v>
      </c>
      <c r="T95" s="17">
        <v>131544</v>
      </c>
      <c r="V95"/>
      <c r="W95"/>
      <c r="X95" s="16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</row>
    <row r="96" spans="1:39" ht="12.75">
      <c r="A96" s="14">
        <v>207</v>
      </c>
      <c r="B96" s="15" t="s">
        <v>138</v>
      </c>
      <c r="C96" s="14">
        <v>7200</v>
      </c>
      <c r="D96" s="14">
        <v>2008</v>
      </c>
      <c r="E96" s="16">
        <v>20.99</v>
      </c>
      <c r="F96" s="17">
        <v>31083</v>
      </c>
      <c r="G96" s="17">
        <v>1268684</v>
      </c>
      <c r="H96" s="17">
        <v>300853</v>
      </c>
      <c r="I96" s="17">
        <v>116193</v>
      </c>
      <c r="J96" s="17">
        <v>192586</v>
      </c>
      <c r="K96" s="17">
        <v>234</v>
      </c>
      <c r="L96" s="17">
        <v>23205</v>
      </c>
      <c r="M96" s="17">
        <v>0</v>
      </c>
      <c r="N96" s="17">
        <v>215239</v>
      </c>
      <c r="O96" s="17">
        <v>10694</v>
      </c>
      <c r="P96" s="17">
        <v>257541</v>
      </c>
      <c r="Q96" s="17">
        <v>1870147</v>
      </c>
      <c r="R96" s="17">
        <v>1359614</v>
      </c>
      <c r="S96" s="17">
        <v>5961553</v>
      </c>
      <c r="T96" s="17">
        <v>1840027</v>
      </c>
      <c r="V96"/>
      <c r="W96"/>
      <c r="X96" s="16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</row>
    <row r="97" spans="1:20" ht="12.75">
      <c r="A97" s="12">
        <v>208</v>
      </c>
      <c r="B97" s="12" t="s">
        <v>132</v>
      </c>
      <c r="C97" s="12">
        <v>7200</v>
      </c>
      <c r="D97" s="12">
        <v>2008</v>
      </c>
      <c r="E97" s="12">
        <v>19.45</v>
      </c>
      <c r="F97" s="12">
        <v>69448</v>
      </c>
      <c r="G97" s="12">
        <v>1229812</v>
      </c>
      <c r="H97" s="12">
        <v>264627</v>
      </c>
      <c r="I97" s="12">
        <v>0</v>
      </c>
      <c r="J97" s="12">
        <v>62481</v>
      </c>
      <c r="K97" s="12">
        <v>0</v>
      </c>
      <c r="L97" s="12">
        <v>1297</v>
      </c>
      <c r="M97" s="12">
        <v>0</v>
      </c>
      <c r="N97" s="12">
        <v>160379</v>
      </c>
      <c r="O97" s="12">
        <v>7523</v>
      </c>
      <c r="P97" s="12">
        <v>0</v>
      </c>
      <c r="Q97" s="12">
        <v>1726119</v>
      </c>
      <c r="R97" s="12">
        <v>402767</v>
      </c>
      <c r="S97" s="12">
        <v>4013116</v>
      </c>
      <c r="T97" s="12">
        <v>1848223</v>
      </c>
    </row>
    <row r="98" spans="1:4" ht="12.75">
      <c r="A98" s="12">
        <v>209</v>
      </c>
      <c r="B98" s="12" t="s">
        <v>166</v>
      </c>
      <c r="D98" s="12">
        <v>2008</v>
      </c>
    </row>
    <row r="99" spans="1:20" ht="12.75">
      <c r="A99" s="12">
        <v>904</v>
      </c>
      <c r="B99" s="12" t="s">
        <v>143</v>
      </c>
      <c r="C99" s="12">
        <v>7200</v>
      </c>
      <c r="D99" s="12">
        <v>2008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</row>
    <row r="100" spans="1:20" ht="12.75">
      <c r="A100" s="12">
        <v>915</v>
      </c>
      <c r="B100" s="12" t="s">
        <v>145</v>
      </c>
      <c r="C100" s="12">
        <v>7200</v>
      </c>
      <c r="D100" s="12">
        <v>2008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</row>
    <row r="101" spans="1:20" ht="12.75">
      <c r="A101" s="12">
        <v>919</v>
      </c>
      <c r="B101" s="12" t="s">
        <v>164</v>
      </c>
      <c r="C101" s="12">
        <v>7200</v>
      </c>
      <c r="D101" s="12">
        <v>2008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</row>
    <row r="104" spans="1:40" ht="12.75">
      <c r="A104" s="13" t="s">
        <v>16</v>
      </c>
      <c r="B104" s="13" t="s">
        <v>34</v>
      </c>
      <c r="C104" s="13" t="s">
        <v>35</v>
      </c>
      <c r="D104" s="13" t="s">
        <v>36</v>
      </c>
      <c r="E104" s="13" t="s">
        <v>37</v>
      </c>
      <c r="F104" s="13" t="s">
        <v>38</v>
      </c>
      <c r="G104" s="13" t="s">
        <v>39</v>
      </c>
      <c r="H104" s="13" t="s">
        <v>40</v>
      </c>
      <c r="I104" s="13" t="s">
        <v>41</v>
      </c>
      <c r="J104" s="13" t="s">
        <v>42</v>
      </c>
      <c r="K104" s="13" t="s">
        <v>43</v>
      </c>
      <c r="L104" s="13" t="s">
        <v>44</v>
      </c>
      <c r="M104" s="13" t="s">
        <v>45</v>
      </c>
      <c r="N104" s="13" t="s">
        <v>46</v>
      </c>
      <c r="O104" s="13" t="s">
        <v>47</v>
      </c>
      <c r="P104" s="13" t="s">
        <v>48</v>
      </c>
      <c r="Q104" s="13" t="s">
        <v>49</v>
      </c>
      <c r="R104" s="13" t="s">
        <v>50</v>
      </c>
      <c r="S104" s="13" t="s">
        <v>51</v>
      </c>
      <c r="T104" s="13" t="s">
        <v>52</v>
      </c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1:20" ht="12">
      <c r="A105">
        <v>1</v>
      </c>
      <c r="B105" t="s">
        <v>142</v>
      </c>
      <c r="C105">
        <v>7200</v>
      </c>
      <c r="D105">
        <v>2009</v>
      </c>
      <c r="E105">
        <v>77</v>
      </c>
      <c r="F105">
        <v>156226</v>
      </c>
      <c r="G105">
        <v>5824673</v>
      </c>
      <c r="H105">
        <v>2267246</v>
      </c>
      <c r="I105">
        <v>124757</v>
      </c>
      <c r="J105">
        <v>73186</v>
      </c>
      <c r="K105">
        <v>12318</v>
      </c>
      <c r="L105">
        <v>33583</v>
      </c>
      <c r="M105">
        <v>188699</v>
      </c>
      <c r="N105">
        <v>293934</v>
      </c>
      <c r="O105">
        <v>574528</v>
      </c>
      <c r="P105">
        <v>1842</v>
      </c>
      <c r="Q105">
        <v>9391082</v>
      </c>
      <c r="R105">
        <v>4152119</v>
      </c>
      <c r="S105">
        <v>22476951</v>
      </c>
      <c r="T105">
        <v>10632714</v>
      </c>
    </row>
    <row r="106" spans="1:20" ht="12">
      <c r="A106">
        <v>3</v>
      </c>
      <c r="B106" t="s">
        <v>159</v>
      </c>
      <c r="C106">
        <v>7200</v>
      </c>
      <c r="D106">
        <v>2009</v>
      </c>
      <c r="E106">
        <v>28</v>
      </c>
      <c r="F106">
        <v>70377</v>
      </c>
      <c r="G106">
        <v>2205381</v>
      </c>
      <c r="H106">
        <v>842299</v>
      </c>
      <c r="I106">
        <v>25679</v>
      </c>
      <c r="J106">
        <v>29996</v>
      </c>
      <c r="K106">
        <v>3515</v>
      </c>
      <c r="L106">
        <v>218</v>
      </c>
      <c r="M106">
        <v>513</v>
      </c>
      <c r="N106">
        <v>754053</v>
      </c>
      <c r="O106">
        <v>124318</v>
      </c>
      <c r="P106">
        <v>-25</v>
      </c>
      <c r="Q106">
        <v>3985997</v>
      </c>
      <c r="R106">
        <v>2923996</v>
      </c>
      <c r="S106">
        <v>9671362</v>
      </c>
      <c r="T106">
        <v>6331909</v>
      </c>
    </row>
    <row r="107" spans="1:20" ht="12">
      <c r="A107">
        <v>8</v>
      </c>
      <c r="B107" t="s">
        <v>92</v>
      </c>
      <c r="C107">
        <v>7200</v>
      </c>
      <c r="D107">
        <v>2009</v>
      </c>
      <c r="E107">
        <v>2.67</v>
      </c>
      <c r="F107">
        <v>20566</v>
      </c>
      <c r="G107">
        <v>64527</v>
      </c>
      <c r="H107">
        <v>19950</v>
      </c>
      <c r="I107">
        <v>0</v>
      </c>
      <c r="J107">
        <v>16564</v>
      </c>
      <c r="K107">
        <v>0</v>
      </c>
      <c r="L107">
        <v>363814</v>
      </c>
      <c r="M107">
        <v>0</v>
      </c>
      <c r="N107">
        <v>0</v>
      </c>
      <c r="O107">
        <v>876</v>
      </c>
      <c r="P107">
        <v>0</v>
      </c>
      <c r="Q107">
        <v>465731</v>
      </c>
      <c r="R107">
        <v>209029</v>
      </c>
      <c r="S107">
        <v>870895</v>
      </c>
      <c r="T107">
        <v>93662</v>
      </c>
    </row>
    <row r="108" spans="1:20" ht="12">
      <c r="A108">
        <v>10</v>
      </c>
      <c r="B108" t="s">
        <v>119</v>
      </c>
      <c r="C108">
        <v>7200</v>
      </c>
      <c r="D108">
        <v>2009</v>
      </c>
      <c r="E108">
        <v>81.8</v>
      </c>
      <c r="F108">
        <v>230127</v>
      </c>
      <c r="G108">
        <v>6997715</v>
      </c>
      <c r="H108">
        <v>1633471</v>
      </c>
      <c r="I108">
        <v>0</v>
      </c>
      <c r="J108">
        <v>175878</v>
      </c>
      <c r="K108">
        <v>27504</v>
      </c>
      <c r="L108">
        <v>272158</v>
      </c>
      <c r="M108">
        <v>323</v>
      </c>
      <c r="N108">
        <v>69669</v>
      </c>
      <c r="O108">
        <v>585768</v>
      </c>
      <c r="P108">
        <v>7552</v>
      </c>
      <c r="Q108">
        <v>9754934</v>
      </c>
      <c r="R108">
        <v>2889476</v>
      </c>
      <c r="S108">
        <v>19146044</v>
      </c>
      <c r="T108">
        <v>9076385</v>
      </c>
    </row>
    <row r="109" spans="1:20" ht="12">
      <c r="A109">
        <v>14</v>
      </c>
      <c r="B109" t="s">
        <v>158</v>
      </c>
      <c r="C109">
        <v>7200</v>
      </c>
      <c r="D109">
        <v>2009</v>
      </c>
      <c r="E109">
        <v>23.97</v>
      </c>
      <c r="F109">
        <v>46183</v>
      </c>
      <c r="G109">
        <v>1528059</v>
      </c>
      <c r="H109">
        <v>431797</v>
      </c>
      <c r="I109">
        <v>0</v>
      </c>
      <c r="J109">
        <v>76780</v>
      </c>
      <c r="K109">
        <v>356</v>
      </c>
      <c r="L109">
        <v>33486</v>
      </c>
      <c r="M109">
        <v>55783</v>
      </c>
      <c r="N109">
        <v>258870</v>
      </c>
      <c r="O109">
        <v>18567</v>
      </c>
      <c r="P109">
        <v>196300</v>
      </c>
      <c r="Q109">
        <v>2207398</v>
      </c>
      <c r="R109">
        <v>1684172</v>
      </c>
      <c r="S109">
        <v>4460751</v>
      </c>
      <c r="T109">
        <v>1831061</v>
      </c>
    </row>
    <row r="110" spans="1:20" ht="12">
      <c r="A110">
        <v>20</v>
      </c>
      <c r="B110" t="s">
        <v>86</v>
      </c>
      <c r="C110">
        <v>7200</v>
      </c>
      <c r="D110">
        <v>2009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</row>
    <row r="111" spans="1:20" ht="12">
      <c r="A111">
        <v>21</v>
      </c>
      <c r="B111" t="s">
        <v>98</v>
      </c>
      <c r="C111">
        <v>7200</v>
      </c>
      <c r="D111">
        <v>2009</v>
      </c>
      <c r="E111">
        <v>7.9</v>
      </c>
      <c r="F111">
        <v>7335</v>
      </c>
      <c r="G111">
        <v>418834</v>
      </c>
      <c r="H111">
        <v>110388</v>
      </c>
      <c r="I111">
        <v>17290</v>
      </c>
      <c r="J111">
        <v>15554</v>
      </c>
      <c r="K111">
        <v>0</v>
      </c>
      <c r="L111">
        <v>13518</v>
      </c>
      <c r="M111">
        <v>0</v>
      </c>
      <c r="N111">
        <v>26978</v>
      </c>
      <c r="O111">
        <v>8425</v>
      </c>
      <c r="P111">
        <v>0</v>
      </c>
      <c r="Q111">
        <v>610987</v>
      </c>
      <c r="R111">
        <v>266740</v>
      </c>
      <c r="S111">
        <v>1471141</v>
      </c>
      <c r="T111">
        <v>193218</v>
      </c>
    </row>
    <row r="112" spans="1:20" ht="12">
      <c r="A112">
        <v>22</v>
      </c>
      <c r="B112" t="s">
        <v>95</v>
      </c>
      <c r="C112">
        <v>7200</v>
      </c>
      <c r="D112">
        <v>2009</v>
      </c>
      <c r="E112">
        <v>11.69</v>
      </c>
      <c r="F112">
        <v>40306</v>
      </c>
      <c r="G112">
        <v>777435</v>
      </c>
      <c r="H112">
        <v>213467</v>
      </c>
      <c r="I112">
        <v>168</v>
      </c>
      <c r="J112">
        <v>32137</v>
      </c>
      <c r="K112">
        <v>4639</v>
      </c>
      <c r="L112">
        <v>5710</v>
      </c>
      <c r="M112">
        <v>85844</v>
      </c>
      <c r="N112">
        <v>30656</v>
      </c>
      <c r="O112">
        <v>26032</v>
      </c>
      <c r="P112">
        <v>0</v>
      </c>
      <c r="Q112">
        <v>1176088</v>
      </c>
      <c r="R112">
        <v>488461</v>
      </c>
      <c r="S112">
        <v>3873581</v>
      </c>
      <c r="T112">
        <v>1474529</v>
      </c>
    </row>
    <row r="113" spans="1:20" ht="12">
      <c r="A113">
        <v>23</v>
      </c>
      <c r="B113" t="s">
        <v>141</v>
      </c>
      <c r="C113">
        <v>7200</v>
      </c>
      <c r="D113">
        <v>2009</v>
      </c>
      <c r="E113">
        <v>3.23</v>
      </c>
      <c r="F113">
        <v>5934</v>
      </c>
      <c r="G113">
        <v>212904</v>
      </c>
      <c r="H113">
        <v>49952</v>
      </c>
      <c r="I113">
        <v>110</v>
      </c>
      <c r="J113">
        <v>2239</v>
      </c>
      <c r="K113">
        <v>0</v>
      </c>
      <c r="L113">
        <v>0</v>
      </c>
      <c r="M113">
        <v>3083</v>
      </c>
      <c r="N113">
        <v>14166</v>
      </c>
      <c r="O113">
        <v>1260</v>
      </c>
      <c r="P113">
        <v>0</v>
      </c>
      <c r="Q113">
        <v>283714</v>
      </c>
      <c r="R113">
        <v>117641</v>
      </c>
      <c r="S113">
        <v>319576</v>
      </c>
      <c r="T113">
        <v>85486</v>
      </c>
    </row>
    <row r="114" spans="1:20" ht="12">
      <c r="A114">
        <v>26</v>
      </c>
      <c r="B114" t="s">
        <v>104</v>
      </c>
      <c r="C114">
        <v>7200</v>
      </c>
      <c r="D114">
        <v>2009</v>
      </c>
      <c r="E114">
        <v>24.62</v>
      </c>
      <c r="F114">
        <v>61369</v>
      </c>
      <c r="G114">
        <v>1221890</v>
      </c>
      <c r="H114">
        <v>354278</v>
      </c>
      <c r="I114">
        <v>0</v>
      </c>
      <c r="J114">
        <v>59984</v>
      </c>
      <c r="K114">
        <v>9102</v>
      </c>
      <c r="L114">
        <v>400684</v>
      </c>
      <c r="M114">
        <v>89415</v>
      </c>
      <c r="N114">
        <v>98786</v>
      </c>
      <c r="O114">
        <v>11022</v>
      </c>
      <c r="P114">
        <v>69743</v>
      </c>
      <c r="Q114">
        <v>2175418</v>
      </c>
      <c r="R114">
        <v>1520507</v>
      </c>
      <c r="S114">
        <v>4399403</v>
      </c>
      <c r="T114">
        <v>1418780</v>
      </c>
    </row>
    <row r="115" spans="1:20" ht="12">
      <c r="A115">
        <v>29</v>
      </c>
      <c r="B115" t="s">
        <v>88</v>
      </c>
      <c r="C115">
        <v>7200</v>
      </c>
      <c r="D115">
        <v>2009</v>
      </c>
      <c r="E115">
        <v>62</v>
      </c>
      <c r="F115">
        <v>77724</v>
      </c>
      <c r="G115">
        <v>4667218</v>
      </c>
      <c r="H115">
        <v>1294064</v>
      </c>
      <c r="I115">
        <v>-14</v>
      </c>
      <c r="J115">
        <v>251152</v>
      </c>
      <c r="K115">
        <v>4432</v>
      </c>
      <c r="L115">
        <v>15806</v>
      </c>
      <c r="M115">
        <v>126474</v>
      </c>
      <c r="N115">
        <v>76501</v>
      </c>
      <c r="O115">
        <v>21725</v>
      </c>
      <c r="P115">
        <v>0</v>
      </c>
      <c r="Q115">
        <v>6457358</v>
      </c>
      <c r="R115">
        <v>2738797</v>
      </c>
      <c r="S115">
        <v>9581257</v>
      </c>
      <c r="T115">
        <v>6714412</v>
      </c>
    </row>
    <row r="116" spans="1:20" ht="12">
      <c r="A116">
        <v>32</v>
      </c>
      <c r="B116" t="s">
        <v>109</v>
      </c>
      <c r="C116">
        <v>7200</v>
      </c>
      <c r="D116">
        <v>2009</v>
      </c>
      <c r="E116">
        <v>38</v>
      </c>
      <c r="F116">
        <v>131637</v>
      </c>
      <c r="G116">
        <v>2723257</v>
      </c>
      <c r="H116">
        <v>684260</v>
      </c>
      <c r="I116">
        <v>0</v>
      </c>
      <c r="J116">
        <v>45645</v>
      </c>
      <c r="K116">
        <v>1559</v>
      </c>
      <c r="L116">
        <v>2531</v>
      </c>
      <c r="M116">
        <v>132741</v>
      </c>
      <c r="N116">
        <v>210274</v>
      </c>
      <c r="O116">
        <v>27493</v>
      </c>
      <c r="P116">
        <v>740</v>
      </c>
      <c r="Q116">
        <v>3827020</v>
      </c>
      <c r="R116">
        <v>3693928</v>
      </c>
      <c r="S116">
        <v>13190787</v>
      </c>
      <c r="T116">
        <v>6116627</v>
      </c>
    </row>
    <row r="117" spans="1:20" ht="12">
      <c r="A117">
        <v>35</v>
      </c>
      <c r="B117" t="s">
        <v>144</v>
      </c>
      <c r="C117">
        <v>7200</v>
      </c>
      <c r="D117">
        <v>2009</v>
      </c>
      <c r="E117">
        <v>0.56</v>
      </c>
      <c r="F117">
        <v>1836</v>
      </c>
      <c r="G117">
        <v>90188</v>
      </c>
      <c r="H117">
        <v>18111</v>
      </c>
      <c r="I117">
        <v>0</v>
      </c>
      <c r="J117">
        <v>60</v>
      </c>
      <c r="K117">
        <v>0</v>
      </c>
      <c r="L117">
        <v>108</v>
      </c>
      <c r="M117">
        <v>0</v>
      </c>
      <c r="N117">
        <v>12364</v>
      </c>
      <c r="O117">
        <v>0</v>
      </c>
      <c r="P117">
        <v>0</v>
      </c>
      <c r="Q117">
        <v>120831</v>
      </c>
      <c r="R117">
        <v>118095</v>
      </c>
      <c r="S117">
        <v>333198</v>
      </c>
      <c r="T117">
        <v>324606</v>
      </c>
    </row>
    <row r="118" spans="1:20" ht="12">
      <c r="A118">
        <v>37</v>
      </c>
      <c r="B118" t="s">
        <v>78</v>
      </c>
      <c r="C118">
        <v>7200</v>
      </c>
      <c r="D118">
        <v>2009</v>
      </c>
      <c r="E118">
        <v>13.17</v>
      </c>
      <c r="F118">
        <v>20932</v>
      </c>
      <c r="G118">
        <v>0</v>
      </c>
      <c r="H118">
        <v>0</v>
      </c>
      <c r="I118">
        <v>0</v>
      </c>
      <c r="J118">
        <v>3454</v>
      </c>
      <c r="K118">
        <v>0</v>
      </c>
      <c r="L118">
        <v>1151052</v>
      </c>
      <c r="M118">
        <v>0</v>
      </c>
      <c r="N118">
        <v>27066</v>
      </c>
      <c r="O118">
        <v>0</v>
      </c>
      <c r="P118">
        <v>0</v>
      </c>
      <c r="Q118">
        <v>1181572</v>
      </c>
      <c r="R118">
        <v>541852</v>
      </c>
      <c r="S118">
        <v>3478060</v>
      </c>
      <c r="T118">
        <v>3442998</v>
      </c>
    </row>
    <row r="119" spans="1:20" ht="12">
      <c r="A119">
        <v>38</v>
      </c>
      <c r="B119" t="s">
        <v>135</v>
      </c>
      <c r="C119">
        <v>7200</v>
      </c>
      <c r="D119">
        <v>2009</v>
      </c>
      <c r="E119">
        <v>40.5</v>
      </c>
      <c r="F119">
        <v>118580</v>
      </c>
      <c r="G119">
        <v>2573562</v>
      </c>
      <c r="H119">
        <v>748433</v>
      </c>
      <c r="I119">
        <v>0</v>
      </c>
      <c r="J119">
        <v>70308</v>
      </c>
      <c r="K119">
        <v>30004</v>
      </c>
      <c r="L119">
        <v>42337</v>
      </c>
      <c r="M119">
        <v>9852</v>
      </c>
      <c r="N119">
        <v>157209</v>
      </c>
      <c r="O119">
        <v>38611</v>
      </c>
      <c r="P119">
        <v>14509</v>
      </c>
      <c r="Q119">
        <v>3655807</v>
      </c>
      <c r="R119">
        <v>1002917</v>
      </c>
      <c r="S119">
        <v>5884733</v>
      </c>
      <c r="T119">
        <v>531121</v>
      </c>
    </row>
    <row r="120" spans="1:20" ht="12">
      <c r="A120">
        <v>39</v>
      </c>
      <c r="B120" t="s">
        <v>90</v>
      </c>
      <c r="C120">
        <v>7200</v>
      </c>
      <c r="D120">
        <v>2009</v>
      </c>
      <c r="E120">
        <v>10.1</v>
      </c>
      <c r="F120">
        <v>325205</v>
      </c>
      <c r="G120">
        <v>480778</v>
      </c>
      <c r="H120">
        <v>78413</v>
      </c>
      <c r="I120">
        <v>0</v>
      </c>
      <c r="J120">
        <v>15018</v>
      </c>
      <c r="K120">
        <v>303</v>
      </c>
      <c r="L120">
        <v>4277</v>
      </c>
      <c r="M120">
        <v>1974</v>
      </c>
      <c r="N120">
        <v>37924</v>
      </c>
      <c r="O120">
        <v>3249</v>
      </c>
      <c r="P120">
        <v>0</v>
      </c>
      <c r="Q120">
        <v>621936</v>
      </c>
      <c r="R120">
        <v>366817</v>
      </c>
      <c r="S120">
        <v>2131181</v>
      </c>
      <c r="T120">
        <v>567663</v>
      </c>
    </row>
    <row r="121" spans="1:20" ht="12">
      <c r="A121">
        <v>43</v>
      </c>
      <c r="B121" t="s">
        <v>120</v>
      </c>
      <c r="C121">
        <v>7200</v>
      </c>
      <c r="D121">
        <v>2009</v>
      </c>
      <c r="E121">
        <v>4.13</v>
      </c>
      <c r="F121">
        <v>9724</v>
      </c>
      <c r="G121">
        <v>289617</v>
      </c>
      <c r="H121">
        <v>98336</v>
      </c>
      <c r="I121">
        <v>51898</v>
      </c>
      <c r="J121">
        <v>10121</v>
      </c>
      <c r="K121">
        <v>0</v>
      </c>
      <c r="L121">
        <v>6004</v>
      </c>
      <c r="M121">
        <v>82</v>
      </c>
      <c r="N121">
        <v>57683</v>
      </c>
      <c r="O121">
        <v>2617</v>
      </c>
      <c r="P121">
        <v>0</v>
      </c>
      <c r="Q121">
        <v>516358</v>
      </c>
      <c r="R121">
        <v>292309</v>
      </c>
      <c r="S121">
        <v>1077107</v>
      </c>
      <c r="T121">
        <v>296879</v>
      </c>
    </row>
    <row r="122" spans="1:20" ht="12">
      <c r="A122">
        <v>45</v>
      </c>
      <c r="B122" t="s">
        <v>75</v>
      </c>
      <c r="C122">
        <v>7200</v>
      </c>
      <c r="D122">
        <v>2009</v>
      </c>
      <c r="E122">
        <v>0</v>
      </c>
      <c r="F122">
        <v>12847</v>
      </c>
      <c r="G122">
        <v>0</v>
      </c>
      <c r="H122">
        <v>0</v>
      </c>
      <c r="I122">
        <v>408139</v>
      </c>
      <c r="J122">
        <v>6943</v>
      </c>
      <c r="K122">
        <v>0</v>
      </c>
      <c r="L122">
        <v>1425</v>
      </c>
      <c r="M122">
        <v>0</v>
      </c>
      <c r="N122">
        <v>17094</v>
      </c>
      <c r="O122">
        <v>0</v>
      </c>
      <c r="P122">
        <v>50000</v>
      </c>
      <c r="Q122">
        <v>383601</v>
      </c>
      <c r="R122">
        <v>155055</v>
      </c>
      <c r="S122">
        <v>736587</v>
      </c>
      <c r="T122">
        <v>187549</v>
      </c>
    </row>
    <row r="123" spans="1:20" ht="12">
      <c r="A123">
        <v>46</v>
      </c>
      <c r="B123" t="s">
        <v>105</v>
      </c>
      <c r="C123">
        <v>7200</v>
      </c>
      <c r="D123">
        <v>2009</v>
      </c>
      <c r="E123">
        <v>0</v>
      </c>
      <c r="F123">
        <v>5100</v>
      </c>
      <c r="G123">
        <v>0</v>
      </c>
      <c r="H123">
        <v>0</v>
      </c>
      <c r="I123">
        <v>0</v>
      </c>
      <c r="J123">
        <v>84962</v>
      </c>
      <c r="K123">
        <v>31763</v>
      </c>
      <c r="L123">
        <v>518234</v>
      </c>
      <c r="M123">
        <v>719</v>
      </c>
      <c r="N123">
        <v>59569</v>
      </c>
      <c r="O123">
        <v>33595</v>
      </c>
      <c r="P123">
        <v>0</v>
      </c>
      <c r="Q123">
        <v>728842</v>
      </c>
      <c r="R123">
        <v>330617</v>
      </c>
      <c r="S123">
        <v>1236100</v>
      </c>
      <c r="T123">
        <v>101631</v>
      </c>
    </row>
    <row r="124" spans="1:20" ht="12">
      <c r="A124">
        <v>50</v>
      </c>
      <c r="B124" t="s">
        <v>154</v>
      </c>
      <c r="C124">
        <v>7200</v>
      </c>
      <c r="D124">
        <v>2009</v>
      </c>
      <c r="E124">
        <v>33.55</v>
      </c>
      <c r="F124">
        <v>0</v>
      </c>
      <c r="G124">
        <v>2361534</v>
      </c>
      <c r="H124">
        <v>85445</v>
      </c>
      <c r="I124">
        <v>0</v>
      </c>
      <c r="J124">
        <v>66249</v>
      </c>
      <c r="K124">
        <v>392</v>
      </c>
      <c r="L124">
        <v>8055</v>
      </c>
      <c r="M124">
        <v>54000</v>
      </c>
      <c r="N124">
        <v>244818</v>
      </c>
      <c r="O124">
        <v>11023</v>
      </c>
      <c r="P124">
        <v>0</v>
      </c>
      <c r="Q124">
        <v>2831516</v>
      </c>
      <c r="R124">
        <v>1850730</v>
      </c>
      <c r="S124">
        <v>7024601</v>
      </c>
      <c r="T124">
        <v>1978882</v>
      </c>
    </row>
    <row r="125" spans="1:20" ht="12">
      <c r="A125">
        <v>54</v>
      </c>
      <c r="B125" t="s">
        <v>82</v>
      </c>
      <c r="C125">
        <v>7200</v>
      </c>
      <c r="D125">
        <v>2009</v>
      </c>
      <c r="E125">
        <v>5.27</v>
      </c>
      <c r="F125">
        <v>0</v>
      </c>
      <c r="G125">
        <v>279578</v>
      </c>
      <c r="H125">
        <v>85313</v>
      </c>
      <c r="I125">
        <v>121484</v>
      </c>
      <c r="J125">
        <v>9820</v>
      </c>
      <c r="K125">
        <v>0</v>
      </c>
      <c r="L125">
        <v>748</v>
      </c>
      <c r="M125">
        <v>0</v>
      </c>
      <c r="N125">
        <v>46212</v>
      </c>
      <c r="O125">
        <v>2305</v>
      </c>
      <c r="P125">
        <v>0</v>
      </c>
      <c r="Q125">
        <v>545460</v>
      </c>
      <c r="R125">
        <v>148387</v>
      </c>
      <c r="S125">
        <v>1135266</v>
      </c>
      <c r="T125">
        <v>133798</v>
      </c>
    </row>
    <row r="126" spans="1:20" ht="12">
      <c r="A126">
        <v>56</v>
      </c>
      <c r="B126" t="s">
        <v>161</v>
      </c>
      <c r="C126">
        <v>7200</v>
      </c>
      <c r="D126">
        <v>2009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</row>
    <row r="127" spans="1:20" ht="12">
      <c r="A127">
        <v>58</v>
      </c>
      <c r="B127" t="s">
        <v>123</v>
      </c>
      <c r="C127">
        <v>7200</v>
      </c>
      <c r="D127">
        <v>2009</v>
      </c>
      <c r="E127">
        <v>38.07</v>
      </c>
      <c r="F127">
        <v>167253</v>
      </c>
      <c r="G127">
        <v>2215817</v>
      </c>
      <c r="H127">
        <v>586417</v>
      </c>
      <c r="I127">
        <v>0</v>
      </c>
      <c r="J127">
        <v>30825</v>
      </c>
      <c r="K127">
        <v>5239</v>
      </c>
      <c r="L127">
        <v>189150</v>
      </c>
      <c r="M127">
        <v>2806</v>
      </c>
      <c r="N127">
        <v>193147</v>
      </c>
      <c r="O127">
        <v>33392</v>
      </c>
      <c r="P127">
        <v>67382</v>
      </c>
      <c r="Q127">
        <v>3189411</v>
      </c>
      <c r="R127">
        <v>943909</v>
      </c>
      <c r="S127">
        <v>3852991</v>
      </c>
      <c r="T127">
        <v>1048021</v>
      </c>
    </row>
    <row r="128" spans="1:20" ht="12">
      <c r="A128">
        <v>63</v>
      </c>
      <c r="B128" t="s">
        <v>85</v>
      </c>
      <c r="C128">
        <v>7200</v>
      </c>
      <c r="D128">
        <v>2009</v>
      </c>
      <c r="E128">
        <v>0</v>
      </c>
      <c r="F128">
        <v>36304</v>
      </c>
      <c r="G128">
        <v>0</v>
      </c>
      <c r="H128">
        <v>0</v>
      </c>
      <c r="I128">
        <v>0</v>
      </c>
      <c r="J128">
        <v>54201</v>
      </c>
      <c r="K128">
        <v>7259</v>
      </c>
      <c r="L128">
        <v>1251620</v>
      </c>
      <c r="M128">
        <v>61817</v>
      </c>
      <c r="N128">
        <v>59146</v>
      </c>
      <c r="O128">
        <v>7890</v>
      </c>
      <c r="P128">
        <v>0</v>
      </c>
      <c r="Q128">
        <v>1441933</v>
      </c>
      <c r="R128">
        <v>1042070</v>
      </c>
      <c r="S128">
        <v>2752657</v>
      </c>
      <c r="T128">
        <v>448070</v>
      </c>
    </row>
    <row r="129" spans="1:20" ht="12">
      <c r="A129">
        <v>78</v>
      </c>
      <c r="B129" t="s">
        <v>110</v>
      </c>
      <c r="C129">
        <v>7200</v>
      </c>
      <c r="D129">
        <v>2009</v>
      </c>
      <c r="E129">
        <v>1.37</v>
      </c>
      <c r="F129">
        <v>5959</v>
      </c>
      <c r="G129">
        <v>138744</v>
      </c>
      <c r="H129">
        <v>36457</v>
      </c>
      <c r="I129">
        <v>10260</v>
      </c>
      <c r="J129">
        <v>1907</v>
      </c>
      <c r="K129">
        <v>0</v>
      </c>
      <c r="L129">
        <v>0</v>
      </c>
      <c r="M129">
        <v>0</v>
      </c>
      <c r="N129">
        <v>7445</v>
      </c>
      <c r="O129">
        <v>3092</v>
      </c>
      <c r="P129">
        <v>0</v>
      </c>
      <c r="Q129">
        <v>197905</v>
      </c>
      <c r="R129">
        <v>69107</v>
      </c>
      <c r="S129">
        <v>360048</v>
      </c>
      <c r="T129">
        <v>345836</v>
      </c>
    </row>
    <row r="130" spans="1:20" ht="12">
      <c r="A130">
        <v>79</v>
      </c>
      <c r="B130" t="s">
        <v>100</v>
      </c>
      <c r="C130">
        <v>7200</v>
      </c>
      <c r="D130">
        <v>2009</v>
      </c>
      <c r="E130">
        <v>0</v>
      </c>
      <c r="F130">
        <v>0</v>
      </c>
      <c r="G130">
        <v>0</v>
      </c>
      <c r="H130">
        <v>0</v>
      </c>
      <c r="I130">
        <v>65357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65357</v>
      </c>
      <c r="R130">
        <v>23379</v>
      </c>
      <c r="S130">
        <v>276176</v>
      </c>
      <c r="T130">
        <v>273917</v>
      </c>
    </row>
    <row r="131" spans="1:20" ht="12">
      <c r="A131">
        <v>80</v>
      </c>
      <c r="B131" t="s">
        <v>101</v>
      </c>
      <c r="C131">
        <v>7200</v>
      </c>
      <c r="D131">
        <v>2009</v>
      </c>
      <c r="E131">
        <v>2.13</v>
      </c>
      <c r="F131">
        <v>4845</v>
      </c>
      <c r="G131">
        <v>125550</v>
      </c>
      <c r="H131">
        <v>32898</v>
      </c>
      <c r="I131">
        <v>880</v>
      </c>
      <c r="J131">
        <v>3254</v>
      </c>
      <c r="K131">
        <v>0</v>
      </c>
      <c r="L131">
        <v>486</v>
      </c>
      <c r="M131">
        <v>0</v>
      </c>
      <c r="N131">
        <v>12360</v>
      </c>
      <c r="O131">
        <v>4219</v>
      </c>
      <c r="P131">
        <v>2040</v>
      </c>
      <c r="Q131">
        <v>177607</v>
      </c>
      <c r="R131">
        <v>96338</v>
      </c>
      <c r="S131">
        <v>222290</v>
      </c>
      <c r="T131">
        <v>49852</v>
      </c>
    </row>
    <row r="132" spans="1:20" ht="12">
      <c r="A132">
        <v>81</v>
      </c>
      <c r="B132" t="s">
        <v>84</v>
      </c>
      <c r="C132">
        <v>7200</v>
      </c>
      <c r="D132">
        <v>2009</v>
      </c>
      <c r="E132">
        <v>23.36</v>
      </c>
      <c r="F132">
        <v>49844</v>
      </c>
      <c r="G132">
        <v>1775983</v>
      </c>
      <c r="H132">
        <v>354270</v>
      </c>
      <c r="I132">
        <v>0</v>
      </c>
      <c r="J132">
        <v>40551</v>
      </c>
      <c r="K132">
        <v>2192</v>
      </c>
      <c r="L132">
        <v>3127</v>
      </c>
      <c r="M132">
        <v>2472</v>
      </c>
      <c r="N132">
        <v>10768</v>
      </c>
      <c r="O132">
        <v>10770</v>
      </c>
      <c r="P132">
        <v>989</v>
      </c>
      <c r="Q132">
        <v>2199144</v>
      </c>
      <c r="R132">
        <v>2651978</v>
      </c>
      <c r="S132">
        <v>9148019</v>
      </c>
      <c r="T132">
        <v>5867384</v>
      </c>
    </row>
    <row r="133" spans="1:20" ht="12">
      <c r="A133">
        <v>82</v>
      </c>
      <c r="B133" t="s">
        <v>83</v>
      </c>
      <c r="C133">
        <v>7200</v>
      </c>
      <c r="D133">
        <v>2009</v>
      </c>
      <c r="E133">
        <v>1.98</v>
      </c>
      <c r="F133">
        <v>5512</v>
      </c>
      <c r="G133">
        <v>115291</v>
      </c>
      <c r="H133">
        <v>28282</v>
      </c>
      <c r="I133">
        <v>6600</v>
      </c>
      <c r="J133">
        <v>1676</v>
      </c>
      <c r="K133">
        <v>0</v>
      </c>
      <c r="L133">
        <v>0</v>
      </c>
      <c r="M133">
        <v>0</v>
      </c>
      <c r="N133">
        <v>1251</v>
      </c>
      <c r="O133">
        <v>1849</v>
      </c>
      <c r="P133">
        <v>0</v>
      </c>
      <c r="Q133">
        <v>154949</v>
      </c>
      <c r="R133">
        <v>79834</v>
      </c>
      <c r="S133">
        <v>389033</v>
      </c>
      <c r="T133">
        <v>0</v>
      </c>
    </row>
    <row r="134" spans="1:20" ht="12">
      <c r="A134">
        <v>84</v>
      </c>
      <c r="B134" t="s">
        <v>151</v>
      </c>
      <c r="C134">
        <v>7200</v>
      </c>
      <c r="D134">
        <v>2009</v>
      </c>
      <c r="E134">
        <v>21.67</v>
      </c>
      <c r="F134">
        <v>93624</v>
      </c>
      <c r="G134">
        <v>1685816</v>
      </c>
      <c r="H134">
        <v>433224</v>
      </c>
      <c r="I134">
        <v>0</v>
      </c>
      <c r="J134">
        <v>3200</v>
      </c>
      <c r="K134">
        <v>1953</v>
      </c>
      <c r="L134">
        <v>0</v>
      </c>
      <c r="M134">
        <v>0</v>
      </c>
      <c r="N134">
        <v>11450</v>
      </c>
      <c r="O134">
        <v>71</v>
      </c>
      <c r="P134">
        <v>0</v>
      </c>
      <c r="Q134">
        <v>2135714</v>
      </c>
      <c r="R134">
        <v>643171</v>
      </c>
      <c r="S134">
        <v>8036939</v>
      </c>
      <c r="T134">
        <v>5972721</v>
      </c>
    </row>
    <row r="135" spans="1:40" ht="12.75">
      <c r="A135">
        <v>85</v>
      </c>
      <c r="B135" t="s">
        <v>130</v>
      </c>
      <c r="C135" s="14">
        <v>7200</v>
      </c>
      <c r="D135" s="14">
        <v>2009</v>
      </c>
      <c r="E135" s="20">
        <v>8.07</v>
      </c>
      <c r="F135" s="21">
        <v>15608</v>
      </c>
      <c r="G135" s="21">
        <v>577907</v>
      </c>
      <c r="H135" s="21">
        <v>157259</v>
      </c>
      <c r="I135" s="21">
        <v>0</v>
      </c>
      <c r="J135" s="21">
        <v>22747</v>
      </c>
      <c r="K135" s="21">
        <v>0</v>
      </c>
      <c r="L135" s="21">
        <v>573</v>
      </c>
      <c r="M135" s="21">
        <v>103</v>
      </c>
      <c r="N135" s="21">
        <v>76700</v>
      </c>
      <c r="O135" s="21">
        <v>3368</v>
      </c>
      <c r="P135" s="21">
        <v>1788</v>
      </c>
      <c r="Q135" s="21">
        <v>836869</v>
      </c>
      <c r="R135" s="21">
        <v>608068</v>
      </c>
      <c r="S135" s="21">
        <v>1974823</v>
      </c>
      <c r="T135" s="21">
        <v>316701</v>
      </c>
      <c r="V135"/>
      <c r="W135"/>
      <c r="X135"/>
      <c r="Y135" s="16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</row>
    <row r="136" spans="1:20" ht="12.75">
      <c r="A136">
        <v>96</v>
      </c>
      <c r="B136" t="s">
        <v>111</v>
      </c>
      <c r="C136" s="14">
        <v>7200</v>
      </c>
      <c r="D136" s="14">
        <v>2009</v>
      </c>
      <c r="E136" s="20">
        <v>7.08</v>
      </c>
      <c r="F136" s="21">
        <v>16343</v>
      </c>
      <c r="G136" s="21">
        <v>413846</v>
      </c>
      <c r="H136" s="21">
        <v>93544</v>
      </c>
      <c r="I136" s="21">
        <v>0</v>
      </c>
      <c r="J136" s="21">
        <v>6833</v>
      </c>
      <c r="K136" s="21">
        <v>4420</v>
      </c>
      <c r="L136" s="21">
        <v>52636</v>
      </c>
      <c r="M136" s="21">
        <v>0</v>
      </c>
      <c r="N136" s="21">
        <v>48336</v>
      </c>
      <c r="O136" s="21">
        <v>2539</v>
      </c>
      <c r="P136" s="21">
        <v>0</v>
      </c>
      <c r="Q136" s="21">
        <v>622154</v>
      </c>
      <c r="R136" s="21">
        <v>272897</v>
      </c>
      <c r="S136" s="21">
        <v>1026051</v>
      </c>
      <c r="T136" s="21">
        <v>192300</v>
      </c>
    </row>
    <row r="137" spans="1:20" ht="12.75">
      <c r="A137">
        <v>102</v>
      </c>
      <c r="B137" t="s">
        <v>162</v>
      </c>
      <c r="C137" s="14">
        <v>7200</v>
      </c>
      <c r="D137" s="14">
        <v>2009</v>
      </c>
      <c r="E137" s="20">
        <v>21.71</v>
      </c>
      <c r="F137" s="21">
        <v>52398</v>
      </c>
      <c r="G137" s="21">
        <v>1476986</v>
      </c>
      <c r="H137" s="21">
        <v>387728</v>
      </c>
      <c r="I137" s="21">
        <v>0</v>
      </c>
      <c r="J137" s="21">
        <v>8629</v>
      </c>
      <c r="K137" s="21">
        <v>0</v>
      </c>
      <c r="L137" s="21">
        <v>8895</v>
      </c>
      <c r="M137" s="21">
        <v>2511</v>
      </c>
      <c r="N137" s="21">
        <v>61091</v>
      </c>
      <c r="O137" s="21">
        <v>12366</v>
      </c>
      <c r="P137" s="21">
        <v>0</v>
      </c>
      <c r="Q137" s="21">
        <v>1958206</v>
      </c>
      <c r="R137" s="21">
        <v>604494</v>
      </c>
      <c r="S137" s="21">
        <v>3650848</v>
      </c>
      <c r="T137" s="21">
        <v>1705734</v>
      </c>
    </row>
    <row r="138" spans="1:40" ht="12.75">
      <c r="A138">
        <v>104</v>
      </c>
      <c r="B138" t="s">
        <v>116</v>
      </c>
      <c r="C138" s="14">
        <v>7200</v>
      </c>
      <c r="D138" s="14">
        <v>2009</v>
      </c>
      <c r="E138" s="20">
        <v>9.9</v>
      </c>
      <c r="F138" s="21">
        <v>45859</v>
      </c>
      <c r="G138" s="21">
        <v>817831</v>
      </c>
      <c r="H138" s="21">
        <v>158981</v>
      </c>
      <c r="I138" s="21">
        <v>0</v>
      </c>
      <c r="J138" s="21">
        <v>22154</v>
      </c>
      <c r="K138" s="21">
        <v>0</v>
      </c>
      <c r="L138" s="21">
        <v>502029</v>
      </c>
      <c r="M138" s="21">
        <v>113387</v>
      </c>
      <c r="N138" s="21">
        <v>10520</v>
      </c>
      <c r="O138" s="21">
        <v>1659</v>
      </c>
      <c r="P138" s="21">
        <v>0</v>
      </c>
      <c r="Q138" s="21">
        <v>1626561</v>
      </c>
      <c r="R138" s="21">
        <v>528983</v>
      </c>
      <c r="S138" s="21">
        <v>4337071</v>
      </c>
      <c r="T138" s="21">
        <v>342996</v>
      </c>
      <c r="V138"/>
      <c r="W138"/>
      <c r="X138"/>
      <c r="Y138" s="16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1:40" ht="12.75">
      <c r="A139">
        <v>106</v>
      </c>
      <c r="B139" t="s">
        <v>73</v>
      </c>
      <c r="C139" s="14">
        <v>7200</v>
      </c>
      <c r="D139" s="14">
        <v>2009</v>
      </c>
      <c r="E139" s="20">
        <v>0</v>
      </c>
      <c r="F139" s="21">
        <v>1337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16296</v>
      </c>
      <c r="M139" s="21">
        <v>0</v>
      </c>
      <c r="N139" s="21">
        <v>2636</v>
      </c>
      <c r="O139" s="21">
        <v>0</v>
      </c>
      <c r="P139" s="21">
        <v>0</v>
      </c>
      <c r="Q139" s="21">
        <v>18932</v>
      </c>
      <c r="R139" s="21">
        <v>22079</v>
      </c>
      <c r="S139" s="21">
        <v>41671</v>
      </c>
      <c r="T139" s="21">
        <v>40497</v>
      </c>
      <c r="V139"/>
      <c r="W139"/>
      <c r="X139"/>
      <c r="Y139" s="16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</row>
    <row r="140" spans="1:40" ht="12.75">
      <c r="A140">
        <v>107</v>
      </c>
      <c r="B140" t="s">
        <v>99</v>
      </c>
      <c r="C140" s="14">
        <v>7200</v>
      </c>
      <c r="D140" s="14">
        <v>2009</v>
      </c>
      <c r="E140" s="20">
        <v>6.47</v>
      </c>
      <c r="F140" s="21">
        <v>18635</v>
      </c>
      <c r="G140" s="21">
        <v>518962</v>
      </c>
      <c r="H140" s="21">
        <v>117514</v>
      </c>
      <c r="I140" s="21">
        <v>0</v>
      </c>
      <c r="J140" s="21">
        <v>14328</v>
      </c>
      <c r="K140" s="21">
        <v>3434</v>
      </c>
      <c r="L140" s="21">
        <v>22693</v>
      </c>
      <c r="M140" s="21">
        <v>18370</v>
      </c>
      <c r="N140" s="21">
        <v>30199</v>
      </c>
      <c r="O140" s="21">
        <v>7334</v>
      </c>
      <c r="P140" s="21">
        <v>0</v>
      </c>
      <c r="Q140" s="21">
        <v>732834</v>
      </c>
      <c r="R140" s="21">
        <v>258864</v>
      </c>
      <c r="S140" s="21">
        <v>1818072</v>
      </c>
      <c r="T140" s="21">
        <v>172670</v>
      </c>
      <c r="V140"/>
      <c r="W140"/>
      <c r="X140"/>
      <c r="Y140" s="16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</row>
    <row r="141" spans="1:40" ht="12.75">
      <c r="A141"/>
      <c r="B141"/>
      <c r="C141" s="14"/>
      <c r="D141" s="14"/>
      <c r="E141" s="20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V141"/>
      <c r="W141"/>
      <c r="X141"/>
      <c r="Y141" s="16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1:40" ht="12.75">
      <c r="A142">
        <v>111</v>
      </c>
      <c r="B142" t="s">
        <v>79</v>
      </c>
      <c r="C142" s="14">
        <v>7200</v>
      </c>
      <c r="D142" s="14">
        <v>2009</v>
      </c>
      <c r="E142" s="20">
        <v>0.78</v>
      </c>
      <c r="F142" s="21">
        <v>1482</v>
      </c>
      <c r="G142" s="21">
        <v>44189</v>
      </c>
      <c r="H142" s="21">
        <v>8369</v>
      </c>
      <c r="I142" s="21">
        <v>4154</v>
      </c>
      <c r="J142" s="21">
        <v>2153</v>
      </c>
      <c r="K142" s="21">
        <v>0</v>
      </c>
      <c r="L142" s="21">
        <v>54508</v>
      </c>
      <c r="M142" s="21">
        <v>0</v>
      </c>
      <c r="N142" s="21">
        <v>5669</v>
      </c>
      <c r="O142" s="21">
        <v>6888</v>
      </c>
      <c r="P142" s="21">
        <v>0</v>
      </c>
      <c r="Q142" s="21">
        <v>125930</v>
      </c>
      <c r="R142" s="21">
        <v>77257</v>
      </c>
      <c r="S142" s="21">
        <v>300900</v>
      </c>
      <c r="T142" s="21">
        <v>942</v>
      </c>
      <c r="V142"/>
      <c r="W142"/>
      <c r="X142"/>
      <c r="Y142" s="16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</row>
    <row r="143" spans="1:40" ht="12.75">
      <c r="A143">
        <v>125</v>
      </c>
      <c r="B143" t="s">
        <v>102</v>
      </c>
      <c r="C143" s="14">
        <v>7200</v>
      </c>
      <c r="D143" s="14">
        <v>2009</v>
      </c>
      <c r="E143" s="20">
        <v>4.08</v>
      </c>
      <c r="F143" s="21">
        <v>8545</v>
      </c>
      <c r="G143" s="21">
        <v>279223</v>
      </c>
      <c r="H143" s="21">
        <v>66981</v>
      </c>
      <c r="I143" s="21">
        <v>0</v>
      </c>
      <c r="J143" s="21">
        <v>4449</v>
      </c>
      <c r="K143" s="21">
        <v>0</v>
      </c>
      <c r="L143" s="21">
        <v>129</v>
      </c>
      <c r="M143" s="21">
        <v>0</v>
      </c>
      <c r="N143" s="21">
        <v>19037</v>
      </c>
      <c r="O143" s="21">
        <v>7471</v>
      </c>
      <c r="P143" s="21">
        <v>0</v>
      </c>
      <c r="Q143" s="21">
        <v>377290</v>
      </c>
      <c r="R143" s="21">
        <v>270621</v>
      </c>
      <c r="S143" s="21">
        <v>760966</v>
      </c>
      <c r="T143" s="21">
        <v>5762</v>
      </c>
      <c r="V143"/>
      <c r="W143"/>
      <c r="X143"/>
      <c r="Y143" s="16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</row>
    <row r="144" spans="1:40" ht="12.75">
      <c r="A144">
        <v>126</v>
      </c>
      <c r="B144" t="s">
        <v>129</v>
      </c>
      <c r="C144" s="14">
        <v>7200</v>
      </c>
      <c r="D144" s="14">
        <v>2009</v>
      </c>
      <c r="E144" s="20">
        <v>0.23</v>
      </c>
      <c r="F144" s="21">
        <v>33248</v>
      </c>
      <c r="G144" s="21">
        <v>10869</v>
      </c>
      <c r="H144" s="21">
        <v>3423</v>
      </c>
      <c r="I144" s="21">
        <v>0</v>
      </c>
      <c r="J144" s="21">
        <v>4472</v>
      </c>
      <c r="K144" s="21">
        <v>495</v>
      </c>
      <c r="L144" s="21">
        <v>1372516</v>
      </c>
      <c r="M144" s="21">
        <v>0</v>
      </c>
      <c r="N144" s="21">
        <v>66690</v>
      </c>
      <c r="O144" s="21">
        <v>0</v>
      </c>
      <c r="P144" s="21">
        <v>14923</v>
      </c>
      <c r="Q144" s="21">
        <v>1443542</v>
      </c>
      <c r="R144" s="21">
        <v>653420</v>
      </c>
      <c r="S144" s="21">
        <v>3848792</v>
      </c>
      <c r="T144" s="21">
        <v>3792653</v>
      </c>
      <c r="V144"/>
      <c r="W144"/>
      <c r="X144"/>
      <c r="Y144" s="16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1:40" ht="12.75">
      <c r="A145">
        <v>128</v>
      </c>
      <c r="B145" t="s">
        <v>140</v>
      </c>
      <c r="C145" s="14">
        <v>7200</v>
      </c>
      <c r="D145" s="14">
        <v>2009</v>
      </c>
      <c r="E145" s="20">
        <v>57.48</v>
      </c>
      <c r="F145" s="21">
        <v>140180</v>
      </c>
      <c r="G145" s="21">
        <v>4267516</v>
      </c>
      <c r="H145" s="21">
        <v>1187839</v>
      </c>
      <c r="I145" s="21">
        <v>0</v>
      </c>
      <c r="J145" s="21">
        <v>374560</v>
      </c>
      <c r="K145" s="21">
        <v>242</v>
      </c>
      <c r="L145" s="21">
        <v>14478</v>
      </c>
      <c r="M145" s="21">
        <v>176981</v>
      </c>
      <c r="N145" s="21">
        <v>137429</v>
      </c>
      <c r="O145" s="21">
        <v>26110</v>
      </c>
      <c r="P145" s="21">
        <v>6927</v>
      </c>
      <c r="Q145" s="21">
        <v>6178228</v>
      </c>
      <c r="R145" s="21">
        <v>2524522</v>
      </c>
      <c r="S145" s="21">
        <v>14446340</v>
      </c>
      <c r="T145" s="21">
        <v>7691656</v>
      </c>
      <c r="V145"/>
      <c r="W145"/>
      <c r="X145"/>
      <c r="Y145" s="16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</row>
    <row r="146" spans="1:40" ht="12.75">
      <c r="A146">
        <v>129</v>
      </c>
      <c r="B146" t="s">
        <v>155</v>
      </c>
      <c r="C146" s="14">
        <v>7200</v>
      </c>
      <c r="D146" s="14">
        <v>2009</v>
      </c>
      <c r="E146" s="20">
        <v>4.49</v>
      </c>
      <c r="F146" s="21">
        <v>9909</v>
      </c>
      <c r="G146" s="21">
        <v>258574</v>
      </c>
      <c r="H146" s="21">
        <v>57558</v>
      </c>
      <c r="I146" s="21">
        <v>0</v>
      </c>
      <c r="J146" s="21">
        <v>27697</v>
      </c>
      <c r="K146" s="21">
        <v>0</v>
      </c>
      <c r="L146" s="21">
        <v>30574</v>
      </c>
      <c r="M146" s="21">
        <v>28648</v>
      </c>
      <c r="N146" s="21">
        <v>6431</v>
      </c>
      <c r="O146" s="21">
        <v>4428</v>
      </c>
      <c r="P146" s="21">
        <v>0</v>
      </c>
      <c r="Q146" s="21">
        <v>413910</v>
      </c>
      <c r="R146" s="21">
        <v>164073</v>
      </c>
      <c r="S146" s="21">
        <v>710054</v>
      </c>
      <c r="T146" s="21">
        <v>75624</v>
      </c>
      <c r="V146"/>
      <c r="W146"/>
      <c r="X146"/>
      <c r="Y146" s="1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</row>
    <row r="147" spans="1:40" ht="12.75">
      <c r="A147">
        <v>130</v>
      </c>
      <c r="B147" t="s">
        <v>134</v>
      </c>
      <c r="C147" s="14">
        <v>7200</v>
      </c>
      <c r="D147" s="14">
        <v>2009</v>
      </c>
      <c r="E147" s="20">
        <v>33.87</v>
      </c>
      <c r="F147" s="21">
        <v>81888</v>
      </c>
      <c r="G147" s="21">
        <v>2183898</v>
      </c>
      <c r="H147" s="21">
        <v>589651</v>
      </c>
      <c r="I147" s="21">
        <v>65660</v>
      </c>
      <c r="J147" s="21">
        <v>27718</v>
      </c>
      <c r="K147" s="21">
        <v>1119</v>
      </c>
      <c r="L147" s="21">
        <v>48132</v>
      </c>
      <c r="M147" s="21">
        <v>374057</v>
      </c>
      <c r="N147" s="21">
        <v>45611</v>
      </c>
      <c r="O147" s="21">
        <v>680</v>
      </c>
      <c r="P147" s="21">
        <v>39525</v>
      </c>
      <c r="Q147" s="21">
        <v>3297001</v>
      </c>
      <c r="R147" s="21">
        <v>1975434</v>
      </c>
      <c r="S147" s="21">
        <v>7916551</v>
      </c>
      <c r="T147" s="21">
        <v>3238955</v>
      </c>
      <c r="V147"/>
      <c r="W147"/>
      <c r="X147"/>
      <c r="Y147" s="16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</row>
    <row r="148" spans="1:40" ht="12.75">
      <c r="A148">
        <v>131</v>
      </c>
      <c r="B148" t="s">
        <v>103</v>
      </c>
      <c r="C148" s="14">
        <v>7200</v>
      </c>
      <c r="D148" s="14">
        <v>2009</v>
      </c>
      <c r="E148" s="20">
        <v>17.78</v>
      </c>
      <c r="F148" s="21">
        <v>0</v>
      </c>
      <c r="G148" s="21">
        <v>1204860</v>
      </c>
      <c r="H148" s="21">
        <v>298794</v>
      </c>
      <c r="I148" s="21">
        <v>367304</v>
      </c>
      <c r="J148" s="21">
        <v>27330</v>
      </c>
      <c r="K148" s="21">
        <v>0</v>
      </c>
      <c r="L148" s="21">
        <v>38729</v>
      </c>
      <c r="M148" s="21">
        <v>260488</v>
      </c>
      <c r="N148" s="21">
        <v>36066</v>
      </c>
      <c r="O148" s="21">
        <v>11303</v>
      </c>
      <c r="P148" s="21">
        <v>0</v>
      </c>
      <c r="Q148" s="21">
        <v>2244874</v>
      </c>
      <c r="R148" s="21">
        <v>789392</v>
      </c>
      <c r="S148" s="21">
        <v>7695332</v>
      </c>
      <c r="T148" s="21">
        <v>4895467</v>
      </c>
      <c r="V148"/>
      <c r="W148"/>
      <c r="X148"/>
      <c r="Y148" s="16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</row>
    <row r="149" spans="1:40" ht="12.75">
      <c r="A149">
        <v>132</v>
      </c>
      <c r="B149" t="s">
        <v>108</v>
      </c>
      <c r="C149" s="14">
        <v>7200</v>
      </c>
      <c r="D149" s="14">
        <v>2009</v>
      </c>
      <c r="E149" s="20">
        <v>10.85</v>
      </c>
      <c r="F149" s="21">
        <v>38772</v>
      </c>
      <c r="G149" s="21">
        <v>789234</v>
      </c>
      <c r="H149" s="21">
        <v>164476</v>
      </c>
      <c r="I149" s="21">
        <v>0</v>
      </c>
      <c r="J149" s="21">
        <v>13657</v>
      </c>
      <c r="K149" s="21">
        <v>743</v>
      </c>
      <c r="L149" s="21">
        <v>5905</v>
      </c>
      <c r="M149" s="21">
        <v>214837</v>
      </c>
      <c r="N149" s="21">
        <v>76515</v>
      </c>
      <c r="O149" s="21">
        <v>1674</v>
      </c>
      <c r="P149" s="21">
        <v>102</v>
      </c>
      <c r="Q149" s="21">
        <v>1266939</v>
      </c>
      <c r="R149" s="21">
        <v>2173542</v>
      </c>
      <c r="S149" s="21">
        <v>4076437</v>
      </c>
      <c r="T149" s="21">
        <v>1502985</v>
      </c>
      <c r="V149"/>
      <c r="W149"/>
      <c r="X149"/>
      <c r="Y149" s="16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</row>
    <row r="150" spans="1:40" ht="12.75">
      <c r="A150">
        <v>134</v>
      </c>
      <c r="B150" t="s">
        <v>89</v>
      </c>
      <c r="C150" s="14">
        <v>7200</v>
      </c>
      <c r="D150" s="14">
        <v>2009</v>
      </c>
      <c r="E150" s="20">
        <v>16.6</v>
      </c>
      <c r="F150" s="21">
        <v>18627</v>
      </c>
      <c r="G150" s="21">
        <v>922551</v>
      </c>
      <c r="H150" s="21">
        <v>206369</v>
      </c>
      <c r="I150" s="21">
        <v>27925</v>
      </c>
      <c r="J150" s="21">
        <v>33562</v>
      </c>
      <c r="K150" s="21">
        <v>3192</v>
      </c>
      <c r="L150" s="21">
        <v>186883</v>
      </c>
      <c r="M150" s="21">
        <v>179383</v>
      </c>
      <c r="N150" s="21">
        <v>26183</v>
      </c>
      <c r="O150" s="21">
        <v>6521</v>
      </c>
      <c r="P150" s="21">
        <v>8089</v>
      </c>
      <c r="Q150" s="21">
        <v>1584480</v>
      </c>
      <c r="R150" s="21">
        <v>412930</v>
      </c>
      <c r="S150" s="21">
        <v>3274595</v>
      </c>
      <c r="T150" s="21">
        <v>938367</v>
      </c>
      <c r="V150"/>
      <c r="W150"/>
      <c r="X150"/>
      <c r="Y150" s="16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</row>
    <row r="151" spans="1:40" ht="12.75">
      <c r="A151">
        <v>137</v>
      </c>
      <c r="B151" t="s">
        <v>94</v>
      </c>
      <c r="C151" s="14">
        <v>7200</v>
      </c>
      <c r="D151" s="14">
        <v>2009</v>
      </c>
      <c r="E151" s="20">
        <v>3.78</v>
      </c>
      <c r="F151" s="21">
        <v>0</v>
      </c>
      <c r="G151" s="21">
        <v>257175</v>
      </c>
      <c r="H151" s="21">
        <v>56264</v>
      </c>
      <c r="I151" s="21">
        <v>0</v>
      </c>
      <c r="J151" s="21">
        <v>8222</v>
      </c>
      <c r="K151" s="21">
        <v>67</v>
      </c>
      <c r="L151" s="21">
        <v>1218</v>
      </c>
      <c r="M151" s="21">
        <v>1813</v>
      </c>
      <c r="N151" s="21">
        <v>11401</v>
      </c>
      <c r="O151" s="21">
        <v>583</v>
      </c>
      <c r="P151" s="21">
        <v>744</v>
      </c>
      <c r="Q151" s="21">
        <v>335999</v>
      </c>
      <c r="R151" s="21">
        <v>150015</v>
      </c>
      <c r="S151" s="21">
        <v>653477</v>
      </c>
      <c r="T151" s="21">
        <v>259008</v>
      </c>
      <c r="V151"/>
      <c r="W151"/>
      <c r="X151"/>
      <c r="Y151" s="16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</row>
    <row r="152" spans="1:40" ht="12.75">
      <c r="A152">
        <v>138</v>
      </c>
      <c r="B152" t="s">
        <v>165</v>
      </c>
      <c r="C152" s="14">
        <v>7200</v>
      </c>
      <c r="D152" s="14">
        <v>2009</v>
      </c>
      <c r="E152" s="20">
        <v>14.08</v>
      </c>
      <c r="F152" s="21">
        <v>16483</v>
      </c>
      <c r="G152" s="21">
        <v>981169</v>
      </c>
      <c r="H152" s="21">
        <v>220246</v>
      </c>
      <c r="I152" s="21">
        <v>0</v>
      </c>
      <c r="J152" s="21">
        <v>24766</v>
      </c>
      <c r="K152" s="21">
        <v>0</v>
      </c>
      <c r="L152" s="21">
        <v>16889</v>
      </c>
      <c r="M152" s="21">
        <v>55</v>
      </c>
      <c r="N152" s="21">
        <v>74980</v>
      </c>
      <c r="O152" s="21">
        <v>9042</v>
      </c>
      <c r="P152" s="21">
        <v>375</v>
      </c>
      <c r="Q152" s="21">
        <v>1326772</v>
      </c>
      <c r="R152" s="21">
        <v>844079</v>
      </c>
      <c r="S152" s="21">
        <v>5312684</v>
      </c>
      <c r="T152" s="21">
        <v>1113006</v>
      </c>
      <c r="V152"/>
      <c r="W152"/>
      <c r="X152"/>
      <c r="Y152" s="16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</row>
    <row r="153" spans="1:40" ht="12.75">
      <c r="A153">
        <v>139</v>
      </c>
      <c r="B153" t="s">
        <v>149</v>
      </c>
      <c r="C153" s="14">
        <v>7200</v>
      </c>
      <c r="D153" s="14">
        <v>2009</v>
      </c>
      <c r="E153" s="20">
        <v>20.22</v>
      </c>
      <c r="F153" s="21">
        <v>71799</v>
      </c>
      <c r="G153" s="21">
        <v>1201100</v>
      </c>
      <c r="H153" s="21">
        <v>298780</v>
      </c>
      <c r="I153" s="21">
        <v>0</v>
      </c>
      <c r="J153" s="21">
        <v>29006</v>
      </c>
      <c r="K153" s="21">
        <v>7899</v>
      </c>
      <c r="L153" s="21">
        <v>18422</v>
      </c>
      <c r="M153" s="21">
        <v>56316</v>
      </c>
      <c r="N153" s="21">
        <v>97969</v>
      </c>
      <c r="O153" s="21">
        <v>13403</v>
      </c>
      <c r="P153" s="21">
        <v>0</v>
      </c>
      <c r="Q153" s="21">
        <v>1722895</v>
      </c>
      <c r="R153" s="21">
        <v>978773</v>
      </c>
      <c r="S153" s="21">
        <v>5101390</v>
      </c>
      <c r="T153" s="21">
        <v>3355792</v>
      </c>
      <c r="V153"/>
      <c r="W153"/>
      <c r="X153"/>
      <c r="Y153" s="16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</row>
    <row r="154" spans="1:40" ht="12.75">
      <c r="A154">
        <v>140</v>
      </c>
      <c r="B154" t="s">
        <v>91</v>
      </c>
      <c r="C154" s="14">
        <v>7200</v>
      </c>
      <c r="D154" s="14">
        <v>2009</v>
      </c>
      <c r="E154" s="20">
        <v>13.93</v>
      </c>
      <c r="F154" s="21">
        <v>37323</v>
      </c>
      <c r="G154" s="21">
        <v>817879</v>
      </c>
      <c r="H154" s="21">
        <v>201986</v>
      </c>
      <c r="I154" s="21">
        <v>10000</v>
      </c>
      <c r="J154" s="21">
        <v>35477</v>
      </c>
      <c r="K154" s="21">
        <v>0</v>
      </c>
      <c r="L154" s="21">
        <v>171436</v>
      </c>
      <c r="M154" s="21">
        <v>142532</v>
      </c>
      <c r="N154" s="21">
        <v>100158</v>
      </c>
      <c r="O154" s="21">
        <v>16826</v>
      </c>
      <c r="P154" s="21">
        <v>13165</v>
      </c>
      <c r="Q154" s="21">
        <v>1483129</v>
      </c>
      <c r="R154" s="21">
        <v>502399</v>
      </c>
      <c r="S154" s="21">
        <v>1719018</v>
      </c>
      <c r="T154" s="21">
        <v>113966</v>
      </c>
      <c r="V154"/>
      <c r="W154"/>
      <c r="X154"/>
      <c r="Y154" s="16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</row>
    <row r="155" spans="1:40" ht="12.75">
      <c r="A155"/>
      <c r="B155"/>
      <c r="C155" s="14"/>
      <c r="D155" s="14"/>
      <c r="E155" s="20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V155"/>
      <c r="W155"/>
      <c r="X155"/>
      <c r="Y155" s="16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</row>
    <row r="156" spans="1:40" ht="12.75">
      <c r="A156">
        <v>142</v>
      </c>
      <c r="B156" t="s">
        <v>128</v>
      </c>
      <c r="C156" s="14">
        <v>7200</v>
      </c>
      <c r="D156" s="14">
        <v>2009</v>
      </c>
      <c r="E156" s="20">
        <v>40.99</v>
      </c>
      <c r="F156" s="21">
        <v>30375</v>
      </c>
      <c r="G156" s="21">
        <v>2310917</v>
      </c>
      <c r="H156" s="21">
        <v>675587</v>
      </c>
      <c r="I156" s="21">
        <v>41081</v>
      </c>
      <c r="J156" s="21">
        <v>52028</v>
      </c>
      <c r="K156" s="21">
        <v>0</v>
      </c>
      <c r="L156" s="21">
        <v>450447</v>
      </c>
      <c r="M156" s="21">
        <v>14774</v>
      </c>
      <c r="N156" s="21">
        <v>234689</v>
      </c>
      <c r="O156" s="21">
        <v>18153</v>
      </c>
      <c r="P156" s="21">
        <v>12499</v>
      </c>
      <c r="Q156" s="21">
        <v>3785177</v>
      </c>
      <c r="R156" s="21">
        <v>2484155</v>
      </c>
      <c r="S156" s="21">
        <v>6311751</v>
      </c>
      <c r="T156" s="21">
        <v>2715093</v>
      </c>
      <c r="V156"/>
      <c r="W156"/>
      <c r="X156"/>
      <c r="Y156" s="1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</row>
    <row r="157" spans="1:40" ht="12.75">
      <c r="A157">
        <v>145</v>
      </c>
      <c r="B157" t="s">
        <v>148</v>
      </c>
      <c r="C157" s="14">
        <v>7200</v>
      </c>
      <c r="D157" s="14">
        <v>2009</v>
      </c>
      <c r="E157" s="20">
        <v>55.31</v>
      </c>
      <c r="F157" s="21">
        <v>176625</v>
      </c>
      <c r="G157" s="21">
        <v>3719617</v>
      </c>
      <c r="H157" s="21">
        <v>1122396</v>
      </c>
      <c r="I157" s="21">
        <v>0</v>
      </c>
      <c r="J157" s="21">
        <v>82964</v>
      </c>
      <c r="K157" s="21">
        <v>0</v>
      </c>
      <c r="L157" s="21">
        <v>123070</v>
      </c>
      <c r="M157" s="21">
        <v>109010</v>
      </c>
      <c r="N157" s="21">
        <v>249826</v>
      </c>
      <c r="O157" s="21">
        <v>31831</v>
      </c>
      <c r="P157" s="21">
        <v>41407</v>
      </c>
      <c r="Q157" s="21">
        <v>5397307</v>
      </c>
      <c r="R157" s="21">
        <v>2590283</v>
      </c>
      <c r="S157" s="21">
        <v>11929465</v>
      </c>
      <c r="T157" s="21">
        <v>6425133</v>
      </c>
      <c r="V157"/>
      <c r="W157"/>
      <c r="X157"/>
      <c r="Y157" s="16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</row>
    <row r="158" spans="1:40" ht="12.75">
      <c r="A158">
        <v>147</v>
      </c>
      <c r="B158" t="s">
        <v>133</v>
      </c>
      <c r="C158" s="14">
        <v>7200</v>
      </c>
      <c r="D158" s="14">
        <v>2009</v>
      </c>
      <c r="E158" s="20">
        <v>4.28</v>
      </c>
      <c r="F158" s="21">
        <v>6244</v>
      </c>
      <c r="G158" s="21">
        <v>241521</v>
      </c>
      <c r="H158" s="21">
        <v>80559</v>
      </c>
      <c r="I158" s="21">
        <v>0</v>
      </c>
      <c r="J158" s="21">
        <v>7934</v>
      </c>
      <c r="K158" s="21">
        <v>0</v>
      </c>
      <c r="L158" s="21">
        <v>16</v>
      </c>
      <c r="M158" s="21">
        <v>1185</v>
      </c>
      <c r="N158" s="21">
        <v>7368</v>
      </c>
      <c r="O158" s="21">
        <v>5962</v>
      </c>
      <c r="P158" s="21">
        <v>21718</v>
      </c>
      <c r="Q158" s="21">
        <v>322827</v>
      </c>
      <c r="R158" s="21">
        <v>217092</v>
      </c>
      <c r="S158" s="21">
        <v>536290</v>
      </c>
      <c r="T158" s="21">
        <v>98412</v>
      </c>
      <c r="V158"/>
      <c r="W158"/>
      <c r="X158"/>
      <c r="Y158" s="16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</row>
    <row r="159" spans="1:40" ht="12.75">
      <c r="A159">
        <v>148</v>
      </c>
      <c r="B159" t="s">
        <v>131</v>
      </c>
      <c r="C159" s="14">
        <v>7200</v>
      </c>
      <c r="D159" s="14">
        <v>2009</v>
      </c>
      <c r="E159" s="20">
        <v>0</v>
      </c>
      <c r="F159" s="21">
        <v>9587</v>
      </c>
      <c r="G159" s="21">
        <v>0</v>
      </c>
      <c r="H159" s="21">
        <v>0</v>
      </c>
      <c r="I159" s="21">
        <v>0</v>
      </c>
      <c r="J159" s="21">
        <v>8197</v>
      </c>
      <c r="K159" s="21">
        <v>0</v>
      </c>
      <c r="L159" s="21">
        <v>366126</v>
      </c>
      <c r="M159" s="21">
        <v>398</v>
      </c>
      <c r="N159" s="21">
        <v>12891</v>
      </c>
      <c r="O159" s="21">
        <v>866</v>
      </c>
      <c r="P159" s="21">
        <v>0</v>
      </c>
      <c r="Q159" s="21">
        <v>388478</v>
      </c>
      <c r="R159" s="21">
        <v>223330</v>
      </c>
      <c r="S159" s="21">
        <v>933155</v>
      </c>
      <c r="T159" s="21">
        <v>933155</v>
      </c>
      <c r="V159"/>
      <c r="W159"/>
      <c r="X159"/>
      <c r="Y159" s="16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</row>
    <row r="160" spans="1:40" ht="12.75">
      <c r="A160">
        <v>150</v>
      </c>
      <c r="B160" t="s">
        <v>76</v>
      </c>
      <c r="C160" s="14">
        <v>7200</v>
      </c>
      <c r="D160" s="14">
        <v>2009</v>
      </c>
      <c r="E160" s="22">
        <v>0.59</v>
      </c>
      <c r="F160" s="23">
        <v>674</v>
      </c>
      <c r="G160" s="23">
        <v>25762</v>
      </c>
      <c r="H160" s="23">
        <v>6598</v>
      </c>
      <c r="I160" s="23">
        <v>28129</v>
      </c>
      <c r="J160" s="23">
        <v>0</v>
      </c>
      <c r="K160" s="23">
        <v>0</v>
      </c>
      <c r="L160" s="23">
        <v>0</v>
      </c>
      <c r="M160" s="23">
        <v>0</v>
      </c>
      <c r="N160" s="23">
        <v>628</v>
      </c>
      <c r="O160" s="23">
        <v>0</v>
      </c>
      <c r="P160" s="23">
        <v>0</v>
      </c>
      <c r="Q160" s="23">
        <v>61117</v>
      </c>
      <c r="R160" s="23">
        <v>23145</v>
      </c>
      <c r="S160" s="23">
        <v>74361</v>
      </c>
      <c r="T160" s="23">
        <v>53338</v>
      </c>
      <c r="V160"/>
      <c r="W160"/>
      <c r="X160"/>
      <c r="Y160" s="16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</row>
    <row r="161" spans="1:20" ht="12.75">
      <c r="A161">
        <v>152</v>
      </c>
      <c r="B161" t="s">
        <v>96</v>
      </c>
      <c r="C161" s="14">
        <v>7200</v>
      </c>
      <c r="D161" s="14">
        <v>2009</v>
      </c>
      <c r="E161" s="20">
        <v>0</v>
      </c>
      <c r="F161" s="21">
        <v>10882</v>
      </c>
      <c r="G161" s="21">
        <v>0</v>
      </c>
      <c r="H161" s="21">
        <v>0</v>
      </c>
      <c r="I161" s="21">
        <v>0</v>
      </c>
      <c r="J161" s="21">
        <v>21305</v>
      </c>
      <c r="K161" s="21">
        <v>0</v>
      </c>
      <c r="L161" s="21">
        <v>689724</v>
      </c>
      <c r="M161" s="21">
        <v>5655</v>
      </c>
      <c r="N161" s="21">
        <v>74118</v>
      </c>
      <c r="O161" s="21">
        <v>10001</v>
      </c>
      <c r="P161" s="21">
        <v>0</v>
      </c>
      <c r="Q161" s="21">
        <v>800803</v>
      </c>
      <c r="R161" s="21">
        <v>730872</v>
      </c>
      <c r="S161" s="21">
        <v>2149113</v>
      </c>
      <c r="T161" s="21">
        <v>234704</v>
      </c>
    </row>
    <row r="162" spans="1:40" ht="12.75">
      <c r="A162">
        <v>153</v>
      </c>
      <c r="B162" t="s">
        <v>122</v>
      </c>
      <c r="C162" s="14">
        <v>7200</v>
      </c>
      <c r="D162" s="14">
        <v>2009</v>
      </c>
      <c r="E162" s="20">
        <v>7.63</v>
      </c>
      <c r="F162" s="21">
        <v>11743</v>
      </c>
      <c r="G162" s="21">
        <v>459084</v>
      </c>
      <c r="H162" s="21">
        <v>114117</v>
      </c>
      <c r="I162" s="21">
        <v>0</v>
      </c>
      <c r="J162" s="21">
        <v>14359</v>
      </c>
      <c r="K162" s="21">
        <v>0</v>
      </c>
      <c r="L162" s="21">
        <v>38566</v>
      </c>
      <c r="M162" s="21">
        <v>0</v>
      </c>
      <c r="N162" s="21">
        <v>113774</v>
      </c>
      <c r="O162" s="21">
        <v>6638</v>
      </c>
      <c r="P162" s="21">
        <v>0</v>
      </c>
      <c r="Q162" s="21">
        <v>746538</v>
      </c>
      <c r="R162" s="21">
        <v>422669</v>
      </c>
      <c r="S162" s="21">
        <v>1002050</v>
      </c>
      <c r="T162" s="21">
        <v>254315</v>
      </c>
      <c r="V162"/>
      <c r="W162"/>
      <c r="X162"/>
      <c r="Y162" s="16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</row>
    <row r="163" spans="1:40" ht="12.75">
      <c r="A163">
        <v>155</v>
      </c>
      <c r="B163" t="s">
        <v>118</v>
      </c>
      <c r="C163" s="14">
        <v>7200</v>
      </c>
      <c r="D163" s="14">
        <v>2009</v>
      </c>
      <c r="E163" s="20">
        <v>66.12</v>
      </c>
      <c r="F163" s="21">
        <v>105621</v>
      </c>
      <c r="G163" s="21">
        <v>4113571</v>
      </c>
      <c r="H163" s="21">
        <v>1274620</v>
      </c>
      <c r="I163" s="21">
        <v>3900</v>
      </c>
      <c r="J163" s="21">
        <v>79694</v>
      </c>
      <c r="K163" s="21">
        <v>10855</v>
      </c>
      <c r="L163" s="21">
        <v>30851</v>
      </c>
      <c r="M163" s="21">
        <v>161940</v>
      </c>
      <c r="N163" s="21">
        <v>65355</v>
      </c>
      <c r="O163" s="21">
        <v>18170</v>
      </c>
      <c r="P163" s="21">
        <v>19917</v>
      </c>
      <c r="Q163" s="21">
        <v>5739039</v>
      </c>
      <c r="R163" s="21">
        <v>3930118</v>
      </c>
      <c r="S163" s="21">
        <v>15434364</v>
      </c>
      <c r="T163" s="21">
        <v>4847433</v>
      </c>
      <c r="V163"/>
      <c r="W163"/>
      <c r="X163"/>
      <c r="Y163" s="16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</row>
    <row r="164" spans="1:40" ht="12.75">
      <c r="A164">
        <v>156</v>
      </c>
      <c r="B164" t="s">
        <v>121</v>
      </c>
      <c r="C164" s="14">
        <v>7200</v>
      </c>
      <c r="D164" s="14">
        <v>2009</v>
      </c>
      <c r="E164" s="20">
        <v>14.81</v>
      </c>
      <c r="F164" s="21">
        <v>12998</v>
      </c>
      <c r="G164" s="21">
        <v>946168</v>
      </c>
      <c r="H164" s="21">
        <v>212111</v>
      </c>
      <c r="I164" s="21">
        <v>0</v>
      </c>
      <c r="J164" s="21">
        <v>14994</v>
      </c>
      <c r="K164" s="21">
        <v>2033</v>
      </c>
      <c r="L164" s="21">
        <v>88208</v>
      </c>
      <c r="M164" s="21">
        <v>97418</v>
      </c>
      <c r="N164" s="21">
        <v>84318</v>
      </c>
      <c r="O164" s="21">
        <v>7530</v>
      </c>
      <c r="P164" s="21">
        <v>24078</v>
      </c>
      <c r="Q164" s="21">
        <v>1428702</v>
      </c>
      <c r="R164" s="21">
        <v>732957</v>
      </c>
      <c r="S164" s="21">
        <v>3818307</v>
      </c>
      <c r="T164" s="21">
        <v>430466</v>
      </c>
      <c r="V164"/>
      <c r="W164"/>
      <c r="X164"/>
      <c r="Y164" s="16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</row>
    <row r="165" spans="1:40" ht="12.75">
      <c r="A165">
        <v>157</v>
      </c>
      <c r="B165" t="s">
        <v>137</v>
      </c>
      <c r="C165" s="14">
        <v>7200</v>
      </c>
      <c r="D165" s="14">
        <v>2009</v>
      </c>
      <c r="E165" s="20">
        <v>55.7</v>
      </c>
      <c r="F165" s="21">
        <v>0</v>
      </c>
      <c r="G165" s="21">
        <v>3157122</v>
      </c>
      <c r="H165" s="21">
        <v>742549</v>
      </c>
      <c r="I165" s="21">
        <v>0</v>
      </c>
      <c r="J165" s="21">
        <v>99409</v>
      </c>
      <c r="K165" s="21">
        <v>4254</v>
      </c>
      <c r="L165" s="21">
        <v>34798</v>
      </c>
      <c r="M165" s="21">
        <v>0</v>
      </c>
      <c r="N165" s="21">
        <v>94837</v>
      </c>
      <c r="O165" s="21">
        <v>21365</v>
      </c>
      <c r="P165" s="21">
        <v>0</v>
      </c>
      <c r="Q165" s="21">
        <v>4154334</v>
      </c>
      <c r="R165" s="21">
        <v>2033969</v>
      </c>
      <c r="S165" s="21">
        <v>10257385</v>
      </c>
      <c r="T165" s="21">
        <v>4069002</v>
      </c>
      <c r="V165"/>
      <c r="W165"/>
      <c r="X165"/>
      <c r="Y165" s="16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</row>
    <row r="166" spans="1:40" ht="12.75">
      <c r="A166">
        <v>158</v>
      </c>
      <c r="B166" t="s">
        <v>72</v>
      </c>
      <c r="C166" s="14">
        <v>7200</v>
      </c>
      <c r="D166" s="14">
        <v>2009</v>
      </c>
      <c r="E166" s="20">
        <v>3.73</v>
      </c>
      <c r="F166" s="21">
        <v>11823</v>
      </c>
      <c r="G166" s="21">
        <v>253967</v>
      </c>
      <c r="H166" s="21">
        <v>54541</v>
      </c>
      <c r="I166" s="21">
        <v>0</v>
      </c>
      <c r="J166" s="21">
        <v>10830</v>
      </c>
      <c r="K166" s="21">
        <v>0</v>
      </c>
      <c r="L166" s="21">
        <v>5668</v>
      </c>
      <c r="M166" s="21">
        <v>0</v>
      </c>
      <c r="N166" s="21">
        <v>31006</v>
      </c>
      <c r="O166" s="21">
        <v>12652</v>
      </c>
      <c r="P166" s="21">
        <v>0</v>
      </c>
      <c r="Q166" s="21">
        <v>368664</v>
      </c>
      <c r="R166" s="21">
        <v>233394</v>
      </c>
      <c r="S166" s="21">
        <v>699925</v>
      </c>
      <c r="T166" s="21">
        <v>157005</v>
      </c>
      <c r="V166"/>
      <c r="W166"/>
      <c r="X166"/>
      <c r="Y166" s="16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</row>
    <row r="167" spans="1:40" ht="12.75">
      <c r="A167">
        <v>159</v>
      </c>
      <c r="B167" t="s">
        <v>107</v>
      </c>
      <c r="C167" s="14">
        <v>7200</v>
      </c>
      <c r="D167" s="14">
        <v>2009</v>
      </c>
      <c r="E167" s="20">
        <v>43</v>
      </c>
      <c r="F167" s="21">
        <v>2162595</v>
      </c>
      <c r="G167" s="21">
        <v>3135412</v>
      </c>
      <c r="H167" s="21">
        <v>925029</v>
      </c>
      <c r="I167" s="21">
        <v>0</v>
      </c>
      <c r="J167" s="21">
        <v>41954</v>
      </c>
      <c r="K167" s="21">
        <v>10408</v>
      </c>
      <c r="L167" s="21">
        <v>43087</v>
      </c>
      <c r="M167" s="21">
        <v>83053</v>
      </c>
      <c r="N167" s="21">
        <v>329985</v>
      </c>
      <c r="O167" s="21">
        <v>25952</v>
      </c>
      <c r="P167" s="21">
        <v>15225</v>
      </c>
      <c r="Q167" s="21">
        <v>4579655</v>
      </c>
      <c r="R167" s="21">
        <v>2622697</v>
      </c>
      <c r="S167" s="21">
        <v>10202199</v>
      </c>
      <c r="T167" s="21">
        <v>4891854</v>
      </c>
      <c r="V167"/>
      <c r="W167"/>
      <c r="X167"/>
      <c r="Y167" s="16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</row>
    <row r="168" spans="1:40" ht="12.75">
      <c r="A168">
        <v>161</v>
      </c>
      <c r="B168" t="s">
        <v>163</v>
      </c>
      <c r="C168" s="14">
        <v>7200</v>
      </c>
      <c r="D168" s="14">
        <v>2009</v>
      </c>
      <c r="E168" s="22">
        <v>34.96</v>
      </c>
      <c r="F168" s="23">
        <v>115970</v>
      </c>
      <c r="G168" s="23">
        <v>2402254</v>
      </c>
      <c r="H168" s="23">
        <v>511098</v>
      </c>
      <c r="I168" s="23">
        <v>0</v>
      </c>
      <c r="J168" s="23">
        <v>83462</v>
      </c>
      <c r="K168" s="23">
        <v>0</v>
      </c>
      <c r="L168" s="23">
        <v>44747</v>
      </c>
      <c r="M168" s="23">
        <v>279592</v>
      </c>
      <c r="N168" s="23">
        <v>20687</v>
      </c>
      <c r="O168" s="23">
        <v>38928</v>
      </c>
      <c r="P168" s="23">
        <v>33444</v>
      </c>
      <c r="Q168" s="23">
        <v>3347324</v>
      </c>
      <c r="R168" s="23">
        <v>735230</v>
      </c>
      <c r="S168" s="23">
        <v>5289231</v>
      </c>
      <c r="T168" s="23">
        <v>2451169</v>
      </c>
      <c r="V168"/>
      <c r="W168"/>
      <c r="X168"/>
      <c r="Y168" s="16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</row>
    <row r="169" spans="1:40" ht="12.75">
      <c r="A169">
        <v>162</v>
      </c>
      <c r="B169" t="s">
        <v>152</v>
      </c>
      <c r="C169" s="14">
        <v>7200</v>
      </c>
      <c r="D169" s="14">
        <v>2009</v>
      </c>
      <c r="E169" s="20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8442</v>
      </c>
      <c r="K169" s="21">
        <v>3</v>
      </c>
      <c r="L169" s="21">
        <v>2330871</v>
      </c>
      <c r="M169" s="21">
        <v>1704</v>
      </c>
      <c r="N169" s="21">
        <v>0</v>
      </c>
      <c r="O169" s="21">
        <v>3004</v>
      </c>
      <c r="P169" s="21">
        <v>0</v>
      </c>
      <c r="Q169" s="21">
        <v>2344024</v>
      </c>
      <c r="R169" s="21">
        <v>509409</v>
      </c>
      <c r="S169" s="21">
        <v>8368050</v>
      </c>
      <c r="T169" s="21">
        <v>8040080</v>
      </c>
      <c r="V169"/>
      <c r="W169"/>
      <c r="X169"/>
      <c r="Y169" s="16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</row>
    <row r="170" spans="1:40" ht="12.75">
      <c r="A170">
        <v>164</v>
      </c>
      <c r="B170" t="s">
        <v>80</v>
      </c>
      <c r="C170" s="14">
        <v>7200</v>
      </c>
      <c r="D170" s="14">
        <v>2009</v>
      </c>
      <c r="E170" s="20">
        <v>43.32</v>
      </c>
      <c r="F170" s="21">
        <v>39388</v>
      </c>
      <c r="G170" s="21">
        <v>3296971</v>
      </c>
      <c r="H170" s="21">
        <v>702459</v>
      </c>
      <c r="I170" s="21">
        <v>10095</v>
      </c>
      <c r="J170" s="21">
        <v>50855</v>
      </c>
      <c r="K170" s="21">
        <v>1540</v>
      </c>
      <c r="L170" s="21">
        <v>19775</v>
      </c>
      <c r="M170" s="21">
        <v>32237</v>
      </c>
      <c r="N170" s="21">
        <v>190201</v>
      </c>
      <c r="O170" s="21">
        <v>27848</v>
      </c>
      <c r="P170" s="21">
        <v>9933</v>
      </c>
      <c r="Q170" s="21">
        <v>4322048</v>
      </c>
      <c r="R170" s="21">
        <v>2677365</v>
      </c>
      <c r="S170" s="21">
        <v>16016530</v>
      </c>
      <c r="T170" s="21">
        <v>9147472</v>
      </c>
      <c r="V170"/>
      <c r="W170"/>
      <c r="X170"/>
      <c r="Y170" s="16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</row>
    <row r="171" spans="1:40" ht="12.75">
      <c r="A171">
        <v>165</v>
      </c>
      <c r="B171" t="s">
        <v>93</v>
      </c>
      <c r="C171" s="14">
        <v>7200</v>
      </c>
      <c r="D171" s="14">
        <v>2009</v>
      </c>
      <c r="E171" s="20">
        <v>0.35</v>
      </c>
      <c r="F171" s="21">
        <v>1264</v>
      </c>
      <c r="G171" s="21">
        <v>64218</v>
      </c>
      <c r="H171" s="21">
        <v>13778</v>
      </c>
      <c r="I171" s="21">
        <v>27027</v>
      </c>
      <c r="J171" s="21">
        <v>12631</v>
      </c>
      <c r="K171" s="21">
        <v>16</v>
      </c>
      <c r="L171" s="21">
        <v>0</v>
      </c>
      <c r="M171" s="21">
        <v>0</v>
      </c>
      <c r="N171" s="21">
        <v>5596</v>
      </c>
      <c r="O171" s="21">
        <v>25344</v>
      </c>
      <c r="P171" s="21">
        <v>0</v>
      </c>
      <c r="Q171" s="21">
        <v>148610</v>
      </c>
      <c r="R171" s="21">
        <v>84051</v>
      </c>
      <c r="S171" s="21">
        <v>197083</v>
      </c>
      <c r="T171" s="21">
        <v>50153</v>
      </c>
      <c r="V171"/>
      <c r="W171"/>
      <c r="X171"/>
      <c r="Y171" s="16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</row>
    <row r="172" spans="1:40" ht="12.75">
      <c r="A172">
        <v>167</v>
      </c>
      <c r="B172" t="s">
        <v>81</v>
      </c>
      <c r="C172" s="14">
        <v>7200</v>
      </c>
      <c r="D172" s="14">
        <v>2009</v>
      </c>
      <c r="E172" s="20">
        <v>3.06</v>
      </c>
      <c r="F172" s="21">
        <v>5547</v>
      </c>
      <c r="G172" s="21">
        <v>131075</v>
      </c>
      <c r="H172" s="21">
        <v>30344</v>
      </c>
      <c r="I172" s="21">
        <v>0</v>
      </c>
      <c r="J172" s="21">
        <v>2715</v>
      </c>
      <c r="K172" s="21">
        <v>0</v>
      </c>
      <c r="L172" s="21">
        <v>30</v>
      </c>
      <c r="M172" s="21">
        <v>0</v>
      </c>
      <c r="N172" s="21">
        <v>43577</v>
      </c>
      <c r="O172" s="21">
        <v>8237</v>
      </c>
      <c r="P172" s="21">
        <v>0</v>
      </c>
      <c r="Q172" s="21">
        <v>215978</v>
      </c>
      <c r="R172" s="21">
        <v>208510</v>
      </c>
      <c r="S172" s="21">
        <v>309303</v>
      </c>
      <c r="T172" s="21">
        <v>12959</v>
      </c>
      <c r="V172"/>
      <c r="W172"/>
      <c r="X172"/>
      <c r="Y172" s="16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</row>
    <row r="173" spans="1:40" ht="12.75">
      <c r="A173">
        <v>168</v>
      </c>
      <c r="B173" t="s">
        <v>74</v>
      </c>
      <c r="C173" s="14">
        <v>7200</v>
      </c>
      <c r="D173" s="14">
        <v>2009</v>
      </c>
      <c r="E173" s="20">
        <v>23.4</v>
      </c>
      <c r="F173" s="21">
        <v>65046</v>
      </c>
      <c r="G173" s="21">
        <v>1463638</v>
      </c>
      <c r="H173" s="21">
        <v>355144</v>
      </c>
      <c r="I173" s="21">
        <v>0</v>
      </c>
      <c r="J173" s="21">
        <v>64170</v>
      </c>
      <c r="K173" s="21">
        <v>1914</v>
      </c>
      <c r="L173" s="21">
        <v>1289</v>
      </c>
      <c r="M173" s="21">
        <v>32613</v>
      </c>
      <c r="N173" s="21">
        <v>21350</v>
      </c>
      <c r="O173" s="21">
        <v>14182</v>
      </c>
      <c r="P173" s="21">
        <v>-357</v>
      </c>
      <c r="Q173" s="21">
        <v>1954657</v>
      </c>
      <c r="R173" s="21">
        <v>654256</v>
      </c>
      <c r="S173" s="21">
        <v>3307964</v>
      </c>
      <c r="T173" s="21">
        <v>2008545</v>
      </c>
      <c r="V173"/>
      <c r="W173"/>
      <c r="X173"/>
      <c r="Y173" s="16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</row>
    <row r="174" spans="1:40" ht="12.75">
      <c r="A174"/>
      <c r="B174"/>
      <c r="C174" s="14"/>
      <c r="D174" s="14"/>
      <c r="E174" s="20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V174"/>
      <c r="W174"/>
      <c r="X174"/>
      <c r="Y174" s="16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</row>
    <row r="175" spans="1:40" ht="12.75">
      <c r="A175">
        <v>170</v>
      </c>
      <c r="B175" t="s">
        <v>112</v>
      </c>
      <c r="C175" s="14">
        <v>7200</v>
      </c>
      <c r="D175" s="14">
        <v>2009</v>
      </c>
      <c r="E175" s="20">
        <v>55.08</v>
      </c>
      <c r="F175" s="21">
        <v>105114</v>
      </c>
      <c r="G175" s="21">
        <v>3736752</v>
      </c>
      <c r="H175" s="21">
        <v>1128325</v>
      </c>
      <c r="I175" s="21">
        <v>85190</v>
      </c>
      <c r="J175" s="21">
        <v>72835</v>
      </c>
      <c r="K175" s="21">
        <v>17772</v>
      </c>
      <c r="L175" s="21">
        <v>187531</v>
      </c>
      <c r="M175" s="21">
        <v>568831</v>
      </c>
      <c r="N175" s="21">
        <v>46505</v>
      </c>
      <c r="O175" s="21">
        <v>35777</v>
      </c>
      <c r="P175" s="21">
        <v>25189</v>
      </c>
      <c r="Q175" s="21">
        <v>5854329</v>
      </c>
      <c r="R175" s="21">
        <v>1289405</v>
      </c>
      <c r="S175" s="21">
        <v>13401261</v>
      </c>
      <c r="T175" s="21">
        <v>3690818</v>
      </c>
      <c r="V175"/>
      <c r="W175"/>
      <c r="X175"/>
      <c r="Y175" s="16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</row>
    <row r="176" spans="1:40" ht="12.75">
      <c r="A176">
        <v>172</v>
      </c>
      <c r="B176" t="s">
        <v>136</v>
      </c>
      <c r="C176" s="14">
        <v>7200</v>
      </c>
      <c r="D176" s="14">
        <v>2009</v>
      </c>
      <c r="E176" s="22">
        <v>21.13</v>
      </c>
      <c r="F176" s="24">
        <v>23162</v>
      </c>
      <c r="G176" s="24">
        <v>1095398</v>
      </c>
      <c r="H176" s="24">
        <v>271269</v>
      </c>
      <c r="I176" s="24">
        <v>10256</v>
      </c>
      <c r="J176" s="24">
        <v>46773</v>
      </c>
      <c r="K176" s="24">
        <v>25342</v>
      </c>
      <c r="L176" s="24">
        <v>18425</v>
      </c>
      <c r="M176" s="24">
        <v>5148</v>
      </c>
      <c r="N176" s="24">
        <v>236204</v>
      </c>
      <c r="O176" s="24">
        <v>22904</v>
      </c>
      <c r="P176" s="24">
        <v>11010</v>
      </c>
      <c r="Q176" s="24">
        <v>1720709</v>
      </c>
      <c r="R176" s="24">
        <v>820035</v>
      </c>
      <c r="S176" s="24">
        <v>2014531</v>
      </c>
      <c r="T176" s="24">
        <v>335316</v>
      </c>
      <c r="V176"/>
      <c r="W176"/>
      <c r="X176"/>
      <c r="Y176" s="16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</row>
    <row r="177" spans="1:20" ht="12.75">
      <c r="A177">
        <v>173</v>
      </c>
      <c r="B177" t="s">
        <v>97</v>
      </c>
      <c r="C177" s="14">
        <v>7200</v>
      </c>
      <c r="D177" s="14">
        <v>2009</v>
      </c>
      <c r="E177" s="20">
        <v>2.05</v>
      </c>
      <c r="F177" s="21">
        <v>0</v>
      </c>
      <c r="G177" s="21">
        <v>147936</v>
      </c>
      <c r="H177" s="21">
        <v>34082</v>
      </c>
      <c r="I177" s="21">
        <v>0</v>
      </c>
      <c r="J177" s="21">
        <v>2484</v>
      </c>
      <c r="K177" s="21">
        <v>0</v>
      </c>
      <c r="L177" s="21">
        <v>28</v>
      </c>
      <c r="M177" s="21">
        <v>1304</v>
      </c>
      <c r="N177" s="21">
        <v>9625</v>
      </c>
      <c r="O177" s="21">
        <v>4838</v>
      </c>
      <c r="P177" s="21">
        <v>0</v>
      </c>
      <c r="Q177" s="21">
        <v>200297</v>
      </c>
      <c r="R177" s="21">
        <v>102391</v>
      </c>
      <c r="S177" s="21">
        <v>451430</v>
      </c>
      <c r="T177" s="21">
        <v>118478</v>
      </c>
    </row>
    <row r="178" spans="1:40" ht="12.75">
      <c r="A178">
        <v>175</v>
      </c>
      <c r="B178" t="s">
        <v>147</v>
      </c>
      <c r="C178" s="14">
        <v>7200</v>
      </c>
      <c r="D178" s="14">
        <v>2009</v>
      </c>
      <c r="E178" s="20">
        <v>7.35</v>
      </c>
      <c r="F178" s="21">
        <v>7215</v>
      </c>
      <c r="G178" s="21">
        <v>596965</v>
      </c>
      <c r="H178" s="21">
        <v>191052</v>
      </c>
      <c r="I178" s="21">
        <v>0</v>
      </c>
      <c r="J178" s="21">
        <v>3576</v>
      </c>
      <c r="K178" s="21">
        <v>676</v>
      </c>
      <c r="L178" s="21">
        <v>4338</v>
      </c>
      <c r="M178" s="21">
        <v>219</v>
      </c>
      <c r="N178" s="21">
        <v>69939</v>
      </c>
      <c r="O178" s="21">
        <v>0</v>
      </c>
      <c r="P178" s="21">
        <v>8276</v>
      </c>
      <c r="Q178" s="21">
        <v>858489</v>
      </c>
      <c r="R178" s="21">
        <v>585984</v>
      </c>
      <c r="S178" s="21">
        <v>2233502</v>
      </c>
      <c r="T178" s="21">
        <v>395552</v>
      </c>
      <c r="V178"/>
      <c r="W178"/>
      <c r="X178"/>
      <c r="Y178" s="16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</row>
    <row r="179" spans="1:40" ht="12.75">
      <c r="A179">
        <v>176</v>
      </c>
      <c r="B179" t="s">
        <v>114</v>
      </c>
      <c r="C179" s="14">
        <v>7200</v>
      </c>
      <c r="D179" s="14">
        <v>2009</v>
      </c>
      <c r="E179" s="20">
        <v>24.68</v>
      </c>
      <c r="F179" s="21">
        <v>185610</v>
      </c>
      <c r="G179" s="21">
        <v>1815551</v>
      </c>
      <c r="H179" s="21">
        <v>506020</v>
      </c>
      <c r="I179" s="21">
        <v>2500</v>
      </c>
      <c r="J179" s="21">
        <v>30642</v>
      </c>
      <c r="K179" s="21">
        <v>4641</v>
      </c>
      <c r="L179" s="21">
        <v>15731</v>
      </c>
      <c r="M179" s="21">
        <v>383340</v>
      </c>
      <c r="N179" s="21">
        <v>204463</v>
      </c>
      <c r="O179" s="21">
        <v>4972</v>
      </c>
      <c r="P179" s="21">
        <v>4706</v>
      </c>
      <c r="Q179" s="21">
        <v>2963154</v>
      </c>
      <c r="R179" s="21">
        <v>1818665</v>
      </c>
      <c r="S179" s="21">
        <v>7968316</v>
      </c>
      <c r="T179" s="21">
        <v>4130950</v>
      </c>
      <c r="V179"/>
      <c r="W179"/>
      <c r="X179"/>
      <c r="Y179" s="16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</row>
    <row r="180" spans="1:20" ht="12.75">
      <c r="A180"/>
      <c r="B180"/>
      <c r="C180" s="14"/>
      <c r="D180" s="14"/>
      <c r="E180" s="20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</row>
    <row r="181" spans="1:40" ht="12.75">
      <c r="A181">
        <v>180</v>
      </c>
      <c r="B181" t="s">
        <v>117</v>
      </c>
      <c r="C181" s="14">
        <v>7200</v>
      </c>
      <c r="D181" s="14">
        <v>2009</v>
      </c>
      <c r="E181" s="20">
        <v>2.97</v>
      </c>
      <c r="F181" s="21">
        <v>8646</v>
      </c>
      <c r="G181" s="21">
        <v>0</v>
      </c>
      <c r="H181" s="21">
        <v>0</v>
      </c>
      <c r="I181" s="21">
        <v>0</v>
      </c>
      <c r="J181" s="21">
        <v>464</v>
      </c>
      <c r="K181" s="21">
        <v>0</v>
      </c>
      <c r="L181" s="21">
        <v>343784</v>
      </c>
      <c r="M181" s="21">
        <v>0</v>
      </c>
      <c r="N181" s="21">
        <v>4129</v>
      </c>
      <c r="O181" s="21">
        <v>0</v>
      </c>
      <c r="P181" s="21">
        <v>0</v>
      </c>
      <c r="Q181" s="21">
        <v>348377</v>
      </c>
      <c r="R181" s="21">
        <v>133520</v>
      </c>
      <c r="S181" s="21">
        <v>1368227</v>
      </c>
      <c r="T181" s="21">
        <v>1318811</v>
      </c>
      <c r="V181"/>
      <c r="W181"/>
      <c r="X181"/>
      <c r="Y181" s="16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</row>
    <row r="182" spans="1:40" ht="12.75">
      <c r="A182">
        <v>183</v>
      </c>
      <c r="B182" t="s">
        <v>70</v>
      </c>
      <c r="C182" s="14">
        <v>7200</v>
      </c>
      <c r="D182" s="14">
        <v>2009</v>
      </c>
      <c r="E182" s="22">
        <v>10.17</v>
      </c>
      <c r="F182" s="23">
        <v>38518</v>
      </c>
      <c r="G182" s="23">
        <v>931231</v>
      </c>
      <c r="H182" s="23">
        <v>189359</v>
      </c>
      <c r="I182" s="23">
        <v>0</v>
      </c>
      <c r="J182" s="23">
        <v>47310</v>
      </c>
      <c r="K182" s="23">
        <v>0</v>
      </c>
      <c r="L182" s="23">
        <v>2760</v>
      </c>
      <c r="M182" s="23">
        <v>53259</v>
      </c>
      <c r="N182" s="23">
        <v>0</v>
      </c>
      <c r="O182" s="23">
        <v>2240</v>
      </c>
      <c r="P182" s="23">
        <v>2169</v>
      </c>
      <c r="Q182" s="23">
        <v>1223990</v>
      </c>
      <c r="R182" s="23">
        <v>323248</v>
      </c>
      <c r="S182" s="23">
        <v>4402935</v>
      </c>
      <c r="T182" s="23">
        <v>2386264</v>
      </c>
      <c r="V182"/>
      <c r="W182"/>
      <c r="X182"/>
      <c r="Y182" s="16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</row>
    <row r="183" spans="1:40" ht="12.75">
      <c r="A183">
        <v>186</v>
      </c>
      <c r="B183" t="s">
        <v>146</v>
      </c>
      <c r="C183" s="14">
        <v>7200</v>
      </c>
      <c r="D183" s="14">
        <v>2009</v>
      </c>
      <c r="E183" s="20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  <c r="Q183" s="21">
        <v>0</v>
      </c>
      <c r="R183" s="21">
        <v>574</v>
      </c>
      <c r="S183" s="21">
        <v>7122</v>
      </c>
      <c r="T183" s="21">
        <v>7122</v>
      </c>
      <c r="V183"/>
      <c r="W183"/>
      <c r="X183"/>
      <c r="Y183" s="16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</row>
    <row r="184" spans="1:20" ht="12.75">
      <c r="A184">
        <v>191</v>
      </c>
      <c r="B184" t="s">
        <v>106</v>
      </c>
      <c r="C184" s="14">
        <v>7200</v>
      </c>
      <c r="D184" s="14">
        <v>2009</v>
      </c>
      <c r="E184" s="20">
        <v>13.54</v>
      </c>
      <c r="F184" s="21">
        <v>57795</v>
      </c>
      <c r="G184" s="21">
        <v>944074</v>
      </c>
      <c r="H184" s="21">
        <v>233941</v>
      </c>
      <c r="I184" s="21">
        <v>0</v>
      </c>
      <c r="J184" s="21">
        <v>29277</v>
      </c>
      <c r="K184" s="21">
        <v>0</v>
      </c>
      <c r="L184" s="21">
        <v>2418</v>
      </c>
      <c r="M184" s="21">
        <v>0</v>
      </c>
      <c r="N184" s="21">
        <v>53765</v>
      </c>
      <c r="O184" s="21">
        <v>20710</v>
      </c>
      <c r="P184" s="21">
        <v>1902</v>
      </c>
      <c r="Q184" s="21">
        <v>1282283</v>
      </c>
      <c r="R184" s="21">
        <v>797419</v>
      </c>
      <c r="S184" s="21">
        <v>3839262</v>
      </c>
      <c r="T184" s="21">
        <v>2890517</v>
      </c>
    </row>
    <row r="185" spans="1:40" ht="12.75">
      <c r="A185">
        <v>193</v>
      </c>
      <c r="B185" t="s">
        <v>150</v>
      </c>
      <c r="C185" s="14">
        <v>7200</v>
      </c>
      <c r="D185" s="14">
        <v>2009</v>
      </c>
      <c r="E185" s="20">
        <v>10.71</v>
      </c>
      <c r="F185" s="21">
        <v>26220</v>
      </c>
      <c r="G185" s="21">
        <v>738423</v>
      </c>
      <c r="H185" s="21">
        <v>192811</v>
      </c>
      <c r="I185" s="21">
        <v>0</v>
      </c>
      <c r="J185" s="21">
        <v>22021</v>
      </c>
      <c r="K185" s="21">
        <v>362</v>
      </c>
      <c r="L185" s="21">
        <v>11157</v>
      </c>
      <c r="M185" s="21">
        <v>0</v>
      </c>
      <c r="N185" s="21">
        <v>75788</v>
      </c>
      <c r="O185" s="21">
        <v>53069</v>
      </c>
      <c r="P185" s="21">
        <v>150</v>
      </c>
      <c r="Q185" s="21">
        <v>1093481</v>
      </c>
      <c r="R185" s="21">
        <v>616979</v>
      </c>
      <c r="S185" s="21">
        <v>1801576</v>
      </c>
      <c r="T185" s="21">
        <v>164720</v>
      </c>
      <c r="V185"/>
      <c r="W185"/>
      <c r="X185"/>
      <c r="Y185" s="16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</row>
    <row r="186" spans="1:40" ht="12.75">
      <c r="A186">
        <v>194</v>
      </c>
      <c r="B186" t="s">
        <v>153</v>
      </c>
      <c r="C186" s="14">
        <v>7200</v>
      </c>
      <c r="D186" s="14">
        <v>2009</v>
      </c>
      <c r="E186" s="20">
        <v>9.69</v>
      </c>
      <c r="F186" s="21">
        <v>18204</v>
      </c>
      <c r="G186" s="21">
        <v>655715</v>
      </c>
      <c r="H186" s="21">
        <v>200546</v>
      </c>
      <c r="I186" s="21">
        <v>15138</v>
      </c>
      <c r="J186" s="21">
        <v>45197</v>
      </c>
      <c r="K186" s="21">
        <v>0</v>
      </c>
      <c r="L186" s="21">
        <v>2259</v>
      </c>
      <c r="M186" s="21">
        <v>0</v>
      </c>
      <c r="N186" s="21">
        <v>32030</v>
      </c>
      <c r="O186" s="21">
        <v>2970</v>
      </c>
      <c r="P186" s="21">
        <v>179</v>
      </c>
      <c r="Q186" s="21">
        <v>953676</v>
      </c>
      <c r="R186" s="21">
        <v>443862</v>
      </c>
      <c r="S186" s="21">
        <v>1672589</v>
      </c>
      <c r="T186" s="21">
        <v>570548</v>
      </c>
      <c r="V186"/>
      <c r="W186"/>
      <c r="X186"/>
      <c r="Y186" s="16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</row>
    <row r="187" spans="1:40" ht="12.75">
      <c r="A187">
        <v>195</v>
      </c>
      <c r="B187" t="s">
        <v>139</v>
      </c>
      <c r="C187" s="14">
        <v>7200</v>
      </c>
      <c r="D187" s="14">
        <v>2009</v>
      </c>
      <c r="E187" s="20">
        <v>4</v>
      </c>
      <c r="F187" s="21">
        <v>12774</v>
      </c>
      <c r="G187" s="21">
        <v>323935</v>
      </c>
      <c r="H187" s="21">
        <v>51366</v>
      </c>
      <c r="I187" s="21">
        <v>203228</v>
      </c>
      <c r="J187" s="21">
        <v>23095</v>
      </c>
      <c r="K187" s="21">
        <v>0</v>
      </c>
      <c r="L187" s="21">
        <v>209</v>
      </c>
      <c r="M187" s="21">
        <v>0</v>
      </c>
      <c r="N187" s="21">
        <v>6612</v>
      </c>
      <c r="O187" s="21">
        <v>29176</v>
      </c>
      <c r="P187" s="21">
        <v>0</v>
      </c>
      <c r="Q187" s="21">
        <v>637621</v>
      </c>
      <c r="R187" s="21">
        <v>344289</v>
      </c>
      <c r="S187" s="21">
        <v>755133</v>
      </c>
      <c r="T187" s="21">
        <v>370549</v>
      </c>
      <c r="V187"/>
      <c r="W187"/>
      <c r="X187"/>
      <c r="Y187" s="16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</row>
    <row r="188" spans="1:40" ht="12.75">
      <c r="A188">
        <v>197</v>
      </c>
      <c r="B188" t="s">
        <v>71</v>
      </c>
      <c r="C188" s="14">
        <v>7200</v>
      </c>
      <c r="D188" s="14">
        <v>2009</v>
      </c>
      <c r="E188" s="20">
        <v>1</v>
      </c>
      <c r="F188" s="21">
        <v>25445</v>
      </c>
      <c r="G188" s="21">
        <v>287537</v>
      </c>
      <c r="H188" s="21">
        <v>0</v>
      </c>
      <c r="I188" s="21">
        <v>0</v>
      </c>
      <c r="J188" s="21">
        <v>18592</v>
      </c>
      <c r="K188" s="21">
        <v>3804</v>
      </c>
      <c r="L188" s="21">
        <v>294526</v>
      </c>
      <c r="M188" s="21">
        <v>61427</v>
      </c>
      <c r="N188" s="21">
        <v>66854</v>
      </c>
      <c r="O188" s="21">
        <v>6437</v>
      </c>
      <c r="P188" s="21">
        <v>0</v>
      </c>
      <c r="Q188" s="21">
        <v>739177</v>
      </c>
      <c r="R188" s="21">
        <v>483340</v>
      </c>
      <c r="S188" s="21">
        <v>1926265</v>
      </c>
      <c r="T188" s="21">
        <v>861248</v>
      </c>
      <c r="V188"/>
      <c r="W188"/>
      <c r="X188"/>
      <c r="Y188" s="16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</row>
    <row r="189" spans="1:20" ht="12.75">
      <c r="A189">
        <v>198</v>
      </c>
      <c r="B189" t="s">
        <v>113</v>
      </c>
      <c r="C189" s="14">
        <v>7200</v>
      </c>
      <c r="D189" s="14">
        <v>2009</v>
      </c>
      <c r="E189" s="20">
        <v>0.19</v>
      </c>
      <c r="F189" s="21">
        <v>1341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53224</v>
      </c>
      <c r="M189" s="21">
        <v>0</v>
      </c>
      <c r="N189" s="21">
        <v>0</v>
      </c>
      <c r="O189" s="21">
        <v>0</v>
      </c>
      <c r="P189" s="21">
        <v>0</v>
      </c>
      <c r="Q189" s="21">
        <v>53224</v>
      </c>
      <c r="R189" s="21">
        <v>15364</v>
      </c>
      <c r="S189" s="21">
        <v>152360</v>
      </c>
      <c r="T189" s="21">
        <v>129214</v>
      </c>
    </row>
    <row r="190" spans="1:20" ht="12.75">
      <c r="A190">
        <v>199</v>
      </c>
      <c r="B190" t="s">
        <v>124</v>
      </c>
      <c r="C190" s="14">
        <v>7200</v>
      </c>
      <c r="D190" s="14">
        <v>2009</v>
      </c>
      <c r="E190" s="20">
        <v>0</v>
      </c>
      <c r="F190" s="21">
        <v>92</v>
      </c>
      <c r="G190" s="21">
        <v>300</v>
      </c>
      <c r="H190" s="21">
        <v>70</v>
      </c>
      <c r="I190" s="21">
        <v>0</v>
      </c>
      <c r="J190" s="21">
        <v>0</v>
      </c>
      <c r="K190" s="21">
        <v>0</v>
      </c>
      <c r="L190" s="21">
        <v>2769</v>
      </c>
      <c r="M190" s="21">
        <v>0</v>
      </c>
      <c r="N190" s="21">
        <v>0</v>
      </c>
      <c r="O190" s="21">
        <v>69</v>
      </c>
      <c r="P190" s="21">
        <v>0</v>
      </c>
      <c r="Q190" s="21">
        <v>3208</v>
      </c>
      <c r="R190" s="21">
        <v>793</v>
      </c>
      <c r="S190" s="21">
        <v>8725</v>
      </c>
      <c r="T190" s="21">
        <v>8500</v>
      </c>
    </row>
    <row r="191" spans="1:40" ht="12.75">
      <c r="A191">
        <v>201</v>
      </c>
      <c r="B191" t="s">
        <v>157</v>
      </c>
      <c r="C191" s="14">
        <v>7200</v>
      </c>
      <c r="D191" s="14">
        <v>2009</v>
      </c>
      <c r="E191" s="16">
        <v>7.64</v>
      </c>
      <c r="F191" s="17">
        <v>32242</v>
      </c>
      <c r="G191" s="17">
        <v>689405</v>
      </c>
      <c r="H191" s="17">
        <v>115811</v>
      </c>
      <c r="I191" s="17">
        <v>0</v>
      </c>
      <c r="J191" s="17">
        <v>14757</v>
      </c>
      <c r="K191" s="17">
        <v>418</v>
      </c>
      <c r="L191" s="17">
        <v>398</v>
      </c>
      <c r="M191" s="17">
        <v>9305</v>
      </c>
      <c r="N191" s="17">
        <v>95958</v>
      </c>
      <c r="O191" s="17">
        <v>9266</v>
      </c>
      <c r="P191" s="17">
        <v>0</v>
      </c>
      <c r="Q191" s="17">
        <v>935318</v>
      </c>
      <c r="R191" s="17">
        <v>1938222</v>
      </c>
      <c r="S191" s="17">
        <v>3342734</v>
      </c>
      <c r="T191" s="17">
        <v>1087327</v>
      </c>
      <c r="V191"/>
      <c r="W191"/>
      <c r="X191"/>
      <c r="Y191" s="16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</row>
    <row r="192" spans="1:40" ht="12.75">
      <c r="A192">
        <v>202</v>
      </c>
      <c r="B192" t="s">
        <v>156</v>
      </c>
      <c r="C192" s="14">
        <v>7200</v>
      </c>
      <c r="D192" s="14">
        <v>2009</v>
      </c>
      <c r="E192" s="20">
        <v>0</v>
      </c>
      <c r="F192" s="21">
        <v>0</v>
      </c>
      <c r="G192" s="21">
        <v>0</v>
      </c>
      <c r="H192" s="21">
        <v>0</v>
      </c>
      <c r="I192" s="21">
        <v>10130</v>
      </c>
      <c r="J192" s="21">
        <v>26902</v>
      </c>
      <c r="K192" s="21">
        <v>0</v>
      </c>
      <c r="L192" s="21">
        <v>500114</v>
      </c>
      <c r="M192" s="21">
        <v>0</v>
      </c>
      <c r="N192" s="21">
        <v>954</v>
      </c>
      <c r="O192" s="21">
        <v>0</v>
      </c>
      <c r="P192" s="21">
        <v>0</v>
      </c>
      <c r="Q192" s="21">
        <v>538100</v>
      </c>
      <c r="R192" s="21">
        <v>103992</v>
      </c>
      <c r="S192" s="21">
        <v>781693</v>
      </c>
      <c r="T192" s="21">
        <v>781693</v>
      </c>
      <c r="V192"/>
      <c r="W192"/>
      <c r="X192"/>
      <c r="Y192" s="16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</row>
    <row r="193" spans="1:40" ht="12.75">
      <c r="A193">
        <v>204</v>
      </c>
      <c r="B193" t="s">
        <v>126</v>
      </c>
      <c r="C193" s="14">
        <v>7200</v>
      </c>
      <c r="D193" s="14">
        <v>2009</v>
      </c>
      <c r="E193" s="20">
        <v>4.7</v>
      </c>
      <c r="F193" s="21">
        <v>0</v>
      </c>
      <c r="G193" s="21">
        <v>254721</v>
      </c>
      <c r="H193" s="21">
        <v>78229</v>
      </c>
      <c r="I193" s="21">
        <v>0</v>
      </c>
      <c r="J193" s="21">
        <v>1719</v>
      </c>
      <c r="K193" s="21">
        <v>384</v>
      </c>
      <c r="L193" s="21">
        <v>3021</v>
      </c>
      <c r="M193" s="21">
        <v>0</v>
      </c>
      <c r="N193" s="21">
        <v>38895</v>
      </c>
      <c r="O193" s="21">
        <v>2444</v>
      </c>
      <c r="P193" s="21">
        <v>0</v>
      </c>
      <c r="Q193" s="21">
        <v>379413</v>
      </c>
      <c r="R193" s="21">
        <v>108306</v>
      </c>
      <c r="S193" s="21">
        <v>697557</v>
      </c>
      <c r="T193" s="21">
        <v>-593</v>
      </c>
      <c r="V193"/>
      <c r="W193"/>
      <c r="X193"/>
      <c r="Y193" s="16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</row>
    <row r="194" spans="1:20" ht="12.75">
      <c r="A194">
        <v>205</v>
      </c>
      <c r="B194" t="s">
        <v>160</v>
      </c>
      <c r="C194" s="14">
        <v>7200</v>
      </c>
      <c r="D194" s="14">
        <v>2009</v>
      </c>
      <c r="E194" s="20">
        <v>16.23</v>
      </c>
      <c r="F194" s="21">
        <v>71992</v>
      </c>
      <c r="G194" s="21">
        <v>511658</v>
      </c>
      <c r="H194" s="21">
        <v>118613</v>
      </c>
      <c r="I194" s="21">
        <v>0</v>
      </c>
      <c r="J194" s="21">
        <v>16889</v>
      </c>
      <c r="K194" s="21">
        <v>232</v>
      </c>
      <c r="L194" s="21">
        <v>60</v>
      </c>
      <c r="M194" s="21">
        <v>0</v>
      </c>
      <c r="N194" s="21">
        <v>0</v>
      </c>
      <c r="O194" s="21">
        <v>6958</v>
      </c>
      <c r="P194" s="21">
        <v>0</v>
      </c>
      <c r="Q194" s="21">
        <v>654410</v>
      </c>
      <c r="R194" s="21">
        <v>163701</v>
      </c>
      <c r="S194" s="21">
        <v>1691048</v>
      </c>
      <c r="T194" s="21">
        <v>387522</v>
      </c>
    </row>
    <row r="195" spans="1:20" ht="12.75">
      <c r="A195" s="14">
        <v>206</v>
      </c>
      <c r="B195" s="15" t="s">
        <v>125</v>
      </c>
      <c r="C195" s="14">
        <v>7200</v>
      </c>
      <c r="D195" s="14">
        <v>2009</v>
      </c>
      <c r="E195" s="16">
        <v>8.08</v>
      </c>
      <c r="F195" s="17">
        <v>13374</v>
      </c>
      <c r="G195" s="17">
        <v>497882</v>
      </c>
      <c r="H195" s="17">
        <v>121266</v>
      </c>
      <c r="I195" s="17">
        <v>33770</v>
      </c>
      <c r="J195" s="17">
        <v>24886</v>
      </c>
      <c r="K195" s="17">
        <v>0</v>
      </c>
      <c r="L195" s="17">
        <v>2405</v>
      </c>
      <c r="M195" s="17">
        <v>0</v>
      </c>
      <c r="N195" s="17">
        <v>89108</v>
      </c>
      <c r="O195" s="17">
        <v>21591</v>
      </c>
      <c r="P195" s="17">
        <v>0</v>
      </c>
      <c r="Q195" s="17">
        <v>790908</v>
      </c>
      <c r="R195" s="17">
        <v>561884</v>
      </c>
      <c r="S195" s="17">
        <v>1368760</v>
      </c>
      <c r="T195" s="17">
        <v>126605</v>
      </c>
    </row>
    <row r="196" spans="1:20" ht="12.75">
      <c r="A196">
        <v>207</v>
      </c>
      <c r="B196" t="s">
        <v>138</v>
      </c>
      <c r="C196">
        <v>7200</v>
      </c>
      <c r="D196" s="12">
        <v>2009</v>
      </c>
      <c r="E196" s="16">
        <v>20.54</v>
      </c>
      <c r="F196" s="17">
        <v>29707</v>
      </c>
      <c r="G196" s="17">
        <v>1258015</v>
      </c>
      <c r="H196" s="17">
        <v>322617</v>
      </c>
      <c r="I196" s="17">
        <v>26004</v>
      </c>
      <c r="J196" s="17">
        <v>195854</v>
      </c>
      <c r="K196" s="17">
        <v>412</v>
      </c>
      <c r="L196" s="17">
        <v>20315</v>
      </c>
      <c r="M196" s="17">
        <v>0</v>
      </c>
      <c r="N196" s="17">
        <v>219930</v>
      </c>
      <c r="O196" s="17">
        <v>6745</v>
      </c>
      <c r="P196" s="17">
        <v>224310</v>
      </c>
      <c r="Q196" s="17">
        <v>1825582</v>
      </c>
      <c r="R196" s="17">
        <v>1896809</v>
      </c>
      <c r="S196" s="17">
        <v>7634773</v>
      </c>
      <c r="T196" s="17">
        <v>1867095</v>
      </c>
    </row>
    <row r="197" spans="1:20" ht="12.75">
      <c r="A197" s="19">
        <v>208</v>
      </c>
      <c r="B197" s="19" t="s">
        <v>132</v>
      </c>
      <c r="C197" s="19">
        <v>7200</v>
      </c>
      <c r="D197" s="19">
        <v>2009</v>
      </c>
      <c r="E197" s="20">
        <v>27.09</v>
      </c>
      <c r="F197" s="21">
        <v>92922</v>
      </c>
      <c r="G197" s="21">
        <v>1681782</v>
      </c>
      <c r="H197" s="21">
        <v>345569</v>
      </c>
      <c r="I197" s="21">
        <v>0</v>
      </c>
      <c r="J197" s="21">
        <v>88874</v>
      </c>
      <c r="K197" s="21">
        <v>0</v>
      </c>
      <c r="L197" s="21">
        <v>1280</v>
      </c>
      <c r="M197" s="21">
        <v>0</v>
      </c>
      <c r="N197" s="21">
        <v>172356</v>
      </c>
      <c r="O197" s="21">
        <v>10445</v>
      </c>
      <c r="P197" s="21">
        <v>0</v>
      </c>
      <c r="Q197" s="21">
        <v>2300306</v>
      </c>
      <c r="R197" s="21">
        <v>529149</v>
      </c>
      <c r="S197" s="21">
        <v>5837939</v>
      </c>
      <c r="T197" s="21">
        <v>2202025</v>
      </c>
    </row>
    <row r="198" spans="1:20" ht="12.75">
      <c r="A198" s="19">
        <v>209</v>
      </c>
      <c r="B198" s="19" t="s">
        <v>166</v>
      </c>
      <c r="C198" s="19">
        <v>7200</v>
      </c>
      <c r="D198" s="19">
        <v>2009</v>
      </c>
      <c r="E198" s="20">
        <v>1.38</v>
      </c>
      <c r="F198" s="21">
        <v>2418</v>
      </c>
      <c r="G198" s="21">
        <v>104895</v>
      </c>
      <c r="H198" s="21">
        <v>18246</v>
      </c>
      <c r="I198" s="21">
        <v>0</v>
      </c>
      <c r="J198" s="21">
        <v>5122</v>
      </c>
      <c r="K198" s="21">
        <v>71</v>
      </c>
      <c r="L198" s="21">
        <v>0</v>
      </c>
      <c r="M198" s="21">
        <v>76192</v>
      </c>
      <c r="N198" s="21">
        <v>26798</v>
      </c>
      <c r="O198" s="21">
        <v>770</v>
      </c>
      <c r="P198" s="21">
        <v>0</v>
      </c>
      <c r="Q198" s="21">
        <v>232094</v>
      </c>
      <c r="R198" s="21">
        <v>200072</v>
      </c>
      <c r="S198" s="21">
        <v>605156</v>
      </c>
      <c r="T198" s="21">
        <v>185016</v>
      </c>
    </row>
    <row r="199" spans="1:20" ht="12.75">
      <c r="A199" s="19">
        <v>904</v>
      </c>
      <c r="B199" s="19" t="s">
        <v>143</v>
      </c>
      <c r="C199" s="19">
        <v>7200</v>
      </c>
      <c r="D199" s="19">
        <v>2009</v>
      </c>
      <c r="E199" s="20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  <c r="T199" s="21">
        <v>0</v>
      </c>
    </row>
    <row r="200" spans="1:20" ht="12.75">
      <c r="A200" s="19">
        <v>915</v>
      </c>
      <c r="B200" s="19" t="s">
        <v>145</v>
      </c>
      <c r="C200" s="19">
        <v>7200</v>
      </c>
      <c r="D200" s="19">
        <v>2009</v>
      </c>
      <c r="E200" s="20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T200" s="21">
        <v>0</v>
      </c>
    </row>
    <row r="201" spans="1:20" ht="12.75">
      <c r="A201" s="19">
        <v>919</v>
      </c>
      <c r="B201" s="19" t="s">
        <v>164</v>
      </c>
      <c r="C201" s="19">
        <v>7200</v>
      </c>
      <c r="D201" s="19">
        <v>2009</v>
      </c>
      <c r="E201" s="20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  <c r="T201" s="21">
        <v>0</v>
      </c>
    </row>
    <row r="202" spans="1:20" ht="12.75">
      <c r="A202" s="19"/>
      <c r="B202" s="19"/>
      <c r="C202" s="19"/>
      <c r="D202" s="19"/>
      <c r="E202" s="20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</row>
    <row r="203" spans="1:20" ht="12.75">
      <c r="A203" s="19"/>
      <c r="B203" s="19"/>
      <c r="C203" s="19"/>
      <c r="D203" s="19"/>
      <c r="E203" s="20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</row>
    <row r="204" spans="1:20" ht="12.75">
      <c r="A204" s="19"/>
      <c r="B204" s="19"/>
      <c r="C204" s="19"/>
      <c r="D204" s="19"/>
      <c r="E204" s="20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</row>
    <row r="205" spans="1:20" ht="12.75">
      <c r="A205" s="19"/>
      <c r="B205" s="19"/>
      <c r="C205" s="19"/>
      <c r="D205" s="19"/>
      <c r="E205" s="20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</row>
    <row r="206" spans="1:20" ht="12.75">
      <c r="A206" s="19"/>
      <c r="B206" s="19"/>
      <c r="C206" s="19"/>
      <c r="D206" s="19"/>
      <c r="E206" s="20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</row>
    <row r="208" spans="1:20" ht="12.75">
      <c r="A208" s="19"/>
      <c r="B208" s="19"/>
      <c r="C208" s="19"/>
      <c r="D208" s="19"/>
      <c r="E208" s="20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</row>
    <row r="209" spans="1:20" ht="12.75">
      <c r="A209" s="19"/>
      <c r="B209" s="19"/>
      <c r="C209" s="19"/>
      <c r="D209" s="19"/>
      <c r="E209" s="20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</row>
    <row r="211" spans="1:20" ht="12.75">
      <c r="A211" s="19"/>
      <c r="B211" s="19"/>
      <c r="C211" s="19"/>
      <c r="D211" s="19"/>
      <c r="E211" s="20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</row>
    <row r="212" spans="1:20" ht="12.75">
      <c r="A212" s="19"/>
      <c r="B212" s="19"/>
      <c r="C212" s="19"/>
      <c r="D212" s="19"/>
      <c r="E212" s="20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</row>
    <row r="213" spans="1:20" ht="12.75">
      <c r="A213" s="19"/>
      <c r="B213" s="19"/>
      <c r="C213" s="19"/>
      <c r="D213" s="19"/>
      <c r="E213" s="20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</row>
    <row r="214" spans="1:20" ht="12.75">
      <c r="A214" s="19"/>
      <c r="B214" s="19"/>
      <c r="C214" s="19"/>
      <c r="D214" s="19"/>
      <c r="E214" s="20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</row>
    <row r="215" spans="1:20" ht="12.75">
      <c r="A215" s="19"/>
      <c r="B215" s="19"/>
      <c r="C215" s="19"/>
      <c r="D215" s="19"/>
      <c r="E215" s="20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</row>
    <row r="216" spans="1:20" ht="12.75">
      <c r="A216" s="19"/>
      <c r="B216" s="19"/>
      <c r="C216" s="19"/>
      <c r="D216" s="19"/>
      <c r="E216" s="20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</row>
    <row r="217" spans="1:20" ht="12.75">
      <c r="A217" s="19"/>
      <c r="B217" s="19"/>
      <c r="C217" s="19"/>
      <c r="D217" s="19"/>
      <c r="E217" s="20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</row>
    <row r="218" spans="1:20" ht="12.75">
      <c r="A218" s="19"/>
      <c r="B218" s="19"/>
      <c r="C218" s="19"/>
      <c r="D218" s="19"/>
      <c r="E218" s="20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</row>
    <row r="219" spans="1:20" ht="12.75">
      <c r="A219" s="19"/>
      <c r="B219" s="19"/>
      <c r="C219" s="19"/>
      <c r="D219" s="19"/>
      <c r="E219" s="20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</row>
    <row r="221" spans="1:20" ht="12.75">
      <c r="A221" s="19"/>
      <c r="B221" s="19"/>
      <c r="C221" s="19"/>
      <c r="D221" s="19"/>
      <c r="E221" s="20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</row>
    <row r="222" spans="1:20" ht="12.75">
      <c r="A222" s="19"/>
      <c r="B222" s="19"/>
      <c r="C222" s="19"/>
      <c r="D222" s="19"/>
      <c r="E222" s="20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</row>
    <row r="223" spans="1:20" ht="12.75">
      <c r="A223" s="19"/>
      <c r="B223" s="19"/>
      <c r="C223" s="19"/>
      <c r="D223" s="19"/>
      <c r="E223" s="20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</row>
    <row r="224" spans="1:20" ht="12.75">
      <c r="A224" s="19"/>
      <c r="B224" s="19"/>
      <c r="C224" s="19"/>
      <c r="D224" s="19"/>
      <c r="E224" s="20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</row>
    <row r="225" spans="1:20" ht="12.75">
      <c r="A225" s="19"/>
      <c r="B225" s="19"/>
      <c r="C225" s="19"/>
      <c r="D225" s="19"/>
      <c r="E225" s="20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</row>
    <row r="226" spans="1:20" ht="12.75">
      <c r="A226" s="19"/>
      <c r="B226" s="19"/>
      <c r="C226" s="19"/>
      <c r="D226" s="19"/>
      <c r="E226" s="20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</row>
    <row r="227" spans="1:20" ht="12.75">
      <c r="A227" s="19"/>
      <c r="B227" s="19"/>
      <c r="C227" s="19"/>
      <c r="D227" s="19"/>
      <c r="E227" s="20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</row>
    <row r="228" spans="1:20" ht="12.75">
      <c r="A228" s="19"/>
      <c r="B228" s="19"/>
      <c r="C228" s="19"/>
      <c r="D228" s="19"/>
      <c r="E228" s="20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</row>
    <row r="229" spans="1:20" ht="12.75">
      <c r="A229" s="19"/>
      <c r="B229" s="19"/>
      <c r="C229" s="19"/>
      <c r="D229" s="19"/>
      <c r="E229" s="20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</row>
    <row r="230" spans="1:20" ht="12.75">
      <c r="A230" s="19"/>
      <c r="B230" s="19"/>
      <c r="C230" s="19"/>
      <c r="D230" s="19"/>
      <c r="E230" s="20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</row>
    <row r="231" spans="1:20" ht="12.75">
      <c r="A231" s="19"/>
      <c r="B231" s="19"/>
      <c r="C231" s="19"/>
      <c r="D231" s="19"/>
      <c r="E231" s="20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</row>
    <row r="232" spans="1:20" ht="12.75">
      <c r="A232" s="19"/>
      <c r="B232" s="19"/>
      <c r="C232" s="19"/>
      <c r="D232" s="19"/>
      <c r="E232" s="20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</row>
    <row r="233" spans="1:20" ht="12.75">
      <c r="A233" s="19"/>
      <c r="B233" s="19"/>
      <c r="C233" s="19"/>
      <c r="D233" s="19"/>
      <c r="E233" s="20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</row>
    <row r="234" spans="1:20" ht="12.75">
      <c r="A234" s="19"/>
      <c r="B234" s="19"/>
      <c r="C234" s="19"/>
      <c r="D234" s="19"/>
      <c r="E234" s="20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</row>
    <row r="235" spans="1:20" ht="12.75">
      <c r="A235" s="19"/>
      <c r="B235" s="19"/>
      <c r="C235" s="19"/>
      <c r="D235" s="19"/>
      <c r="E235" s="20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</row>
    <row r="236" spans="1:20" ht="12.75">
      <c r="A236" s="19"/>
      <c r="B236" s="19"/>
      <c r="C236" s="19"/>
      <c r="D236" s="19"/>
      <c r="E236" s="20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</row>
    <row r="237" spans="1:20" ht="12.75">
      <c r="A237" s="19"/>
      <c r="B237" s="19"/>
      <c r="C237" s="19"/>
      <c r="D237" s="19"/>
      <c r="E237" s="20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</row>
    <row r="238" spans="1:20" ht="12.75">
      <c r="A238" s="19"/>
      <c r="B238" s="19"/>
      <c r="C238" s="19"/>
      <c r="D238" s="19"/>
      <c r="E238" s="20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</row>
    <row r="239" spans="1:20" ht="12.75">
      <c r="A239" s="19"/>
      <c r="B239" s="19"/>
      <c r="C239" s="19"/>
      <c r="D239" s="19"/>
      <c r="E239" s="20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</row>
    <row r="240" spans="1:20" ht="12.75">
      <c r="A240" s="19"/>
      <c r="B240" s="19"/>
      <c r="C240" s="19"/>
      <c r="D240" s="19"/>
      <c r="E240" s="20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</row>
    <row r="241" spans="1:20" ht="12.75">
      <c r="A241" s="19"/>
      <c r="B241" s="19"/>
      <c r="C241" s="19"/>
      <c r="D241" s="19"/>
      <c r="E241" s="20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</row>
    <row r="242" spans="1:20" ht="12.75">
      <c r="A242" s="19"/>
      <c r="B242" s="19"/>
      <c r="C242" s="19"/>
      <c r="D242" s="19"/>
      <c r="E242" s="20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</row>
    <row r="243" spans="1:20" ht="12.75">
      <c r="A243" s="19"/>
      <c r="B243" s="19"/>
      <c r="C243" s="19"/>
      <c r="D243" s="19"/>
      <c r="E243" s="20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</row>
    <row r="244" spans="1:20" ht="12.75">
      <c r="A244" s="19"/>
      <c r="B244" s="19"/>
      <c r="C244" s="19"/>
      <c r="D244" s="19"/>
      <c r="E244" s="20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</row>
    <row r="245" spans="1:20" ht="12.75">
      <c r="A245" s="19"/>
      <c r="B245" s="19"/>
      <c r="C245" s="19"/>
      <c r="D245" s="19"/>
      <c r="E245" s="20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</row>
    <row r="246" spans="1:20" ht="12.75">
      <c r="A246" s="19"/>
      <c r="B246" s="19"/>
      <c r="C246" s="19"/>
      <c r="D246" s="19"/>
      <c r="E246" s="20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</row>
    <row r="247" spans="1:20" ht="12.75">
      <c r="A247" s="19"/>
      <c r="B247" s="19"/>
      <c r="C247" s="19"/>
      <c r="D247" s="19"/>
      <c r="E247" s="20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</row>
    <row r="248" spans="1:20" ht="12.75">
      <c r="A248" s="19"/>
      <c r="B248" s="19"/>
      <c r="C248" s="19"/>
      <c r="D248" s="19"/>
      <c r="E248" s="20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</row>
    <row r="249" spans="1:20" ht="12.75">
      <c r="A249" s="19"/>
      <c r="B249" s="19"/>
      <c r="C249" s="19"/>
      <c r="D249" s="19"/>
      <c r="E249" s="20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</row>
    <row r="251" spans="1:20" ht="12.75">
      <c r="A251" s="19"/>
      <c r="B251" s="19"/>
      <c r="C251" s="19"/>
      <c r="D251" s="19"/>
      <c r="E251" s="20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</row>
    <row r="252" spans="1:20" ht="12.75">
      <c r="A252" s="19"/>
      <c r="B252" s="19"/>
      <c r="C252" s="19"/>
      <c r="D252" s="19"/>
      <c r="E252" s="20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</row>
    <row r="253" spans="1:20" ht="12.75">
      <c r="A253" s="19"/>
      <c r="B253" s="19"/>
      <c r="C253" s="19"/>
      <c r="D253" s="19"/>
      <c r="E253" s="20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</row>
    <row r="254" spans="1:20" ht="12.75">
      <c r="A254" s="19"/>
      <c r="B254" s="19"/>
      <c r="C254" s="19"/>
      <c r="D254" s="19"/>
      <c r="E254" s="20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</row>
    <row r="255" spans="1:20" ht="12.75">
      <c r="A255" s="19"/>
      <c r="B255" s="19"/>
      <c r="C255" s="19"/>
      <c r="D255" s="19"/>
      <c r="E255" s="20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</row>
    <row r="256" spans="1:20" ht="12.75">
      <c r="A256" s="19"/>
      <c r="B256" s="19"/>
      <c r="C256" s="19"/>
      <c r="D256" s="19"/>
      <c r="E256" s="20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</row>
    <row r="257" spans="1:20" ht="12.75">
      <c r="A257" s="19"/>
      <c r="B257" s="19"/>
      <c r="C257" s="19"/>
      <c r="D257" s="19"/>
      <c r="E257" s="20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</row>
    <row r="259" spans="1:20" ht="12.75">
      <c r="A259" s="19"/>
      <c r="B259" s="19"/>
      <c r="C259" s="19"/>
      <c r="D259" s="19"/>
      <c r="E259" s="20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</row>
    <row r="260" spans="1:20" ht="12.75">
      <c r="A260" s="19"/>
      <c r="B260" s="19"/>
      <c r="C260" s="19"/>
      <c r="D260" s="19"/>
      <c r="E260" s="20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</row>
    <row r="261" spans="1:20" ht="12.75">
      <c r="A261" s="19"/>
      <c r="B261" s="19"/>
      <c r="C261" s="19"/>
      <c r="D261" s="19"/>
      <c r="E261" s="20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</row>
    <row r="262" spans="1:20" ht="12.75">
      <c r="A262" s="19"/>
      <c r="B262" s="19"/>
      <c r="C262" s="19"/>
      <c r="D262" s="19"/>
      <c r="E262" s="20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</row>
    <row r="263" spans="1:20" ht="12.75">
      <c r="A263" s="19"/>
      <c r="B263" s="19"/>
      <c r="C263" s="19"/>
      <c r="D263" s="19"/>
      <c r="E263" s="20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</row>
    <row r="264" spans="1:20" ht="12.75">
      <c r="A264" s="19"/>
      <c r="B264" s="19"/>
      <c r="C264" s="19"/>
      <c r="D264" s="19"/>
      <c r="E264" s="20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</row>
    <row r="265" spans="1:20" ht="12.75">
      <c r="A265" s="19"/>
      <c r="B265" s="19"/>
      <c r="C265" s="19"/>
      <c r="D265" s="19"/>
      <c r="E265" s="20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</row>
    <row r="267" spans="1:20" ht="12.75">
      <c r="A267" s="19"/>
      <c r="B267" s="19"/>
      <c r="C267" s="19"/>
      <c r="D267" s="19"/>
      <c r="E267" s="20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</row>
    <row r="268" spans="1:20" ht="12.75">
      <c r="A268" s="19"/>
      <c r="B268" s="19"/>
      <c r="C268" s="19"/>
      <c r="D268" s="19"/>
      <c r="E268" s="20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</row>
    <row r="269" spans="1:20" ht="12.75">
      <c r="A269" s="19"/>
      <c r="B269" s="19"/>
      <c r="C269" s="19"/>
      <c r="D269" s="19"/>
      <c r="E269" s="20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</row>
    <row r="270" spans="1:20" ht="12.75">
      <c r="A270" s="19"/>
      <c r="B270" s="19"/>
      <c r="C270" s="19"/>
      <c r="D270" s="19"/>
      <c r="E270" s="20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</row>
    <row r="271" spans="1:20" ht="12.75">
      <c r="A271" s="19"/>
      <c r="B271" s="19"/>
      <c r="C271" s="19"/>
      <c r="D271" s="19"/>
      <c r="E271" s="20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</row>
    <row r="273" spans="1:20" ht="12.75">
      <c r="A273" s="19"/>
      <c r="B273" s="19"/>
      <c r="C273" s="19"/>
      <c r="D273" s="19"/>
      <c r="E273" s="20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</row>
    <row r="274" spans="1:20" ht="12.75">
      <c r="A274" s="19"/>
      <c r="B274" s="19"/>
      <c r="C274" s="19"/>
      <c r="D274" s="19"/>
      <c r="E274" s="20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</row>
    <row r="275" spans="1:20" ht="12.75">
      <c r="A275" s="19"/>
      <c r="B275" s="19"/>
      <c r="C275" s="19"/>
      <c r="D275" s="19"/>
      <c r="E275" s="20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</row>
    <row r="276" spans="1:20" ht="12.75">
      <c r="A276" s="19"/>
      <c r="B276" s="19"/>
      <c r="C276" s="19"/>
      <c r="D276" s="19"/>
      <c r="E276" s="20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</row>
    <row r="277" spans="1:20" ht="12.75">
      <c r="A277" s="19"/>
      <c r="B277" s="19"/>
      <c r="C277" s="19"/>
      <c r="D277" s="19"/>
      <c r="E277" s="20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</row>
    <row r="278" spans="1:20" ht="12.75">
      <c r="A278" s="19"/>
      <c r="B278" s="19"/>
      <c r="C278" s="19"/>
      <c r="D278" s="19"/>
      <c r="E278" s="20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</row>
    <row r="279" spans="1:20" ht="12.75">
      <c r="A279" s="19"/>
      <c r="B279" s="19"/>
      <c r="C279" s="19"/>
      <c r="D279" s="19"/>
      <c r="E279" s="20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</row>
    <row r="280" spans="1:20" ht="12.75">
      <c r="A280" s="19"/>
      <c r="B280" s="19"/>
      <c r="C280" s="19"/>
      <c r="D280" s="19"/>
      <c r="E280" s="20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</row>
    <row r="281" spans="1:20" ht="12.75">
      <c r="A281" s="19"/>
      <c r="B281" s="19"/>
      <c r="C281" s="19"/>
      <c r="D281" s="19"/>
      <c r="E281" s="20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</row>
    <row r="282" spans="1:20" ht="12.75">
      <c r="A282" s="19"/>
      <c r="B282" s="19"/>
      <c r="C282" s="19"/>
      <c r="D282" s="19"/>
      <c r="E282" s="20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</row>
    <row r="283" spans="1:20" ht="12.75">
      <c r="A283" s="19"/>
      <c r="B283" s="19"/>
      <c r="C283" s="19"/>
      <c r="D283" s="19"/>
      <c r="E283" s="20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</row>
    <row r="284" spans="1:20" ht="12.75">
      <c r="A284" s="19"/>
      <c r="B284" s="19"/>
      <c r="C284" s="19"/>
      <c r="D284" s="19"/>
      <c r="E284" s="20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</row>
    <row r="286" ht="12.75">
      <c r="C286"/>
    </row>
    <row r="287" spans="2:3" ht="12.75">
      <c r="B287"/>
      <c r="C287"/>
    </row>
    <row r="288" spans="2:3" ht="12.75">
      <c r="B288"/>
      <c r="C288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1" sqref="B11:K106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5" width="7.875" style="0" bestFit="1" customWidth="1"/>
    <col min="6" max="6" width="6.875" style="0" bestFit="1" customWidth="1"/>
    <col min="7" max="7" width="10.875" style="0" bestFit="1" customWidth="1"/>
    <col min="8" max="8" width="7.875" style="0" bestFit="1" customWidth="1"/>
    <col min="9" max="9" width="6.875" style="0" bestFit="1" customWidth="1"/>
    <col min="10" max="10" width="2.625" style="0" customWidth="1"/>
    <col min="11" max="11" width="8.125" style="0" bestFit="1" customWidth="1"/>
  </cols>
  <sheetData>
    <row r="1" spans="1:9" ht="12">
      <c r="A1" s="4" t="s">
        <v>5</v>
      </c>
      <c r="B1" s="5"/>
      <c r="C1" s="5"/>
      <c r="D1" s="5"/>
      <c r="E1" s="5"/>
      <c r="F1" s="5"/>
      <c r="G1" s="5"/>
      <c r="H1" s="5"/>
      <c r="I1" s="5"/>
    </row>
    <row r="2" spans="1:11" ht="1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ht="12">
      <c r="A3" s="5"/>
      <c r="B3" s="5"/>
      <c r="C3" s="5"/>
      <c r="D3" s="5"/>
      <c r="E3" s="5"/>
      <c r="F3" s="4"/>
      <c r="G3" s="5"/>
      <c r="H3" s="5"/>
      <c r="I3" s="5"/>
      <c r="K3">
        <v>330</v>
      </c>
    </row>
    <row r="4" spans="1:9" ht="1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9" ht="12">
      <c r="A5" s="4" t="s">
        <v>21</v>
      </c>
      <c r="B5" s="5"/>
      <c r="C5" s="5"/>
      <c r="D5" s="5"/>
      <c r="E5" s="5"/>
      <c r="F5" s="5"/>
      <c r="G5" s="5"/>
      <c r="H5" s="5"/>
      <c r="I5" s="5"/>
    </row>
    <row r="7" spans="5:9" ht="12">
      <c r="E7" s="18">
        <f>ROUND(+'Phys. Thy.'!D5,0)</f>
        <v>2008</v>
      </c>
      <c r="F7" s="3">
        <f>+E7</f>
        <v>2008</v>
      </c>
      <c r="G7" s="3"/>
      <c r="H7" s="1">
        <f>+F7+1</f>
        <v>2009</v>
      </c>
      <c r="I7" s="3">
        <f>+H7</f>
        <v>2009</v>
      </c>
    </row>
    <row r="8" spans="1:11" ht="12">
      <c r="A8" s="10"/>
      <c r="B8" s="2"/>
      <c r="C8" s="2"/>
      <c r="D8" s="1" t="s">
        <v>53</v>
      </c>
      <c r="F8" s="1" t="s">
        <v>2</v>
      </c>
      <c r="G8" s="1" t="s">
        <v>53</v>
      </c>
      <c r="I8" s="1" t="s">
        <v>2</v>
      </c>
      <c r="J8" s="1"/>
      <c r="K8" s="9" t="s">
        <v>32</v>
      </c>
    </row>
    <row r="9" spans="1:11" ht="12">
      <c r="A9" s="10"/>
      <c r="B9" s="10" t="s">
        <v>16</v>
      </c>
      <c r="C9" s="10" t="s">
        <v>17</v>
      </c>
      <c r="D9" s="1" t="s">
        <v>54</v>
      </c>
      <c r="E9" s="1" t="s">
        <v>4</v>
      </c>
      <c r="F9" s="1" t="s">
        <v>4</v>
      </c>
      <c r="G9" s="1" t="s">
        <v>54</v>
      </c>
      <c r="H9" s="1" t="s">
        <v>4</v>
      </c>
      <c r="I9" s="1" t="s">
        <v>4</v>
      </c>
      <c r="J9" s="1"/>
      <c r="K9" s="9" t="s">
        <v>33</v>
      </c>
    </row>
    <row r="10" spans="2:11" ht="12">
      <c r="B10">
        <f>+'Phys. Thy.'!A5</f>
        <v>1</v>
      </c>
      <c r="C10" t="str">
        <f>+'Phys. Thy.'!B5</f>
        <v>SWEDISH HEALTH SERVICES</v>
      </c>
      <c r="D10" s="2">
        <f>ROUND(SUM('Phys. Thy.'!Q5:R5),0)</f>
        <v>12778361</v>
      </c>
      <c r="E10" s="2">
        <f>ROUND(+'Phys. Thy.'!F5,0)</f>
        <v>149332</v>
      </c>
      <c r="F10" s="7">
        <f>IF(D10=0,"",IF(E10=0,"",ROUND(D10/E10,2)))</f>
        <v>85.57</v>
      </c>
      <c r="G10" s="2">
        <f>ROUND(SUM('Phys. Thy.'!Q105:R105),0)</f>
        <v>13543201</v>
      </c>
      <c r="H10" s="2">
        <f>ROUND(+'Phys. Thy.'!F105,0)</f>
        <v>156226</v>
      </c>
      <c r="I10" s="7">
        <f>IF(G10=0,"",IF(H10=0,"",ROUND(G10/H10,2)))</f>
        <v>86.69</v>
      </c>
      <c r="J10" s="7"/>
      <c r="K10" s="8">
        <f>IF(D10=0,"",IF(E10=0,"",IF(G10=0,"",IF(H10=0,"",ROUND(I10/F10-1,4)))))</f>
        <v>0.0131</v>
      </c>
    </row>
    <row r="11" spans="2:11" ht="12">
      <c r="B11">
        <f>+'Phys. Thy.'!A6</f>
        <v>3</v>
      </c>
      <c r="C11" t="str">
        <f>+'Phys. Thy.'!B6</f>
        <v>SWEDISH MEDICAL CENTER CHERRY HILL</v>
      </c>
      <c r="D11" s="2">
        <f>ROUND(SUM('Phys. Thy.'!Q6:R6),0)</f>
        <v>7096520</v>
      </c>
      <c r="E11" s="2">
        <f>ROUND(+'Phys. Thy.'!F6,0)</f>
        <v>73702</v>
      </c>
      <c r="F11" s="7">
        <f aca="true" t="shared" si="0" ref="F11:F74">IF(D11=0,"",IF(E11=0,"",ROUND(D11/E11,2)))</f>
        <v>96.29</v>
      </c>
      <c r="G11" s="2">
        <f>ROUND(SUM('Phys. Thy.'!Q106:R106),0)</f>
        <v>6909993</v>
      </c>
      <c r="H11" s="2">
        <f>ROUND(+'Phys. Thy.'!F106,0)</f>
        <v>70377</v>
      </c>
      <c r="I11" s="7">
        <f aca="true" t="shared" si="1" ref="I11:I74">IF(G11=0,"",IF(H11=0,"",ROUND(G11/H11,2)))</f>
        <v>98.19</v>
      </c>
      <c r="J11" s="7"/>
      <c r="K11" s="8">
        <f aca="true" t="shared" si="2" ref="K11:K74">IF(D11=0,"",IF(E11=0,"",IF(G11=0,"",IF(H11=0,"",ROUND(I11/F11-1,4)))))</f>
        <v>0.0197</v>
      </c>
    </row>
    <row r="12" spans="2:11" ht="12">
      <c r="B12">
        <f>+'Phys. Thy.'!A7</f>
        <v>8</v>
      </c>
      <c r="C12" t="str">
        <f>+'Phys. Thy.'!B7</f>
        <v>KLICKITAT VALLEY HOSPITAL</v>
      </c>
      <c r="D12" s="2">
        <f>ROUND(SUM('Phys. Thy.'!Q7:R7),0)</f>
        <v>555497</v>
      </c>
      <c r="E12" s="2">
        <f>ROUND(+'Phys. Thy.'!F7,0)</f>
        <v>17722</v>
      </c>
      <c r="F12" s="7">
        <f t="shared" si="0"/>
        <v>31.35</v>
      </c>
      <c r="G12" s="2">
        <f>ROUND(SUM('Phys. Thy.'!Q107:R107),0)</f>
        <v>674760</v>
      </c>
      <c r="H12" s="2">
        <f>ROUND(+'Phys. Thy.'!F107,0)</f>
        <v>20566</v>
      </c>
      <c r="I12" s="7">
        <f t="shared" si="1"/>
        <v>32.81</v>
      </c>
      <c r="J12" s="7"/>
      <c r="K12" s="8">
        <f t="shared" si="2"/>
        <v>0.0466</v>
      </c>
    </row>
    <row r="13" spans="2:11" ht="12">
      <c r="B13">
        <f>+'Phys. Thy.'!A8</f>
        <v>10</v>
      </c>
      <c r="C13" t="str">
        <f>+'Phys. Thy.'!B8</f>
        <v>VIRGINIA MASON MEDICAL CENTER</v>
      </c>
      <c r="D13" s="2">
        <f>ROUND(SUM('Phys. Thy.'!Q8:R8),0)</f>
        <v>12233985</v>
      </c>
      <c r="E13" s="2">
        <f>ROUND(+'Phys. Thy.'!F8,0)</f>
        <v>198472</v>
      </c>
      <c r="F13" s="7">
        <f t="shared" si="0"/>
        <v>61.64</v>
      </c>
      <c r="G13" s="2">
        <f>ROUND(SUM('Phys. Thy.'!Q108:R108),0)</f>
        <v>12644410</v>
      </c>
      <c r="H13" s="2">
        <f>ROUND(+'Phys. Thy.'!F108,0)</f>
        <v>230127</v>
      </c>
      <c r="I13" s="7">
        <f t="shared" si="1"/>
        <v>54.95</v>
      </c>
      <c r="J13" s="7"/>
      <c r="K13" s="8">
        <f t="shared" si="2"/>
        <v>-0.1085</v>
      </c>
    </row>
    <row r="14" spans="2:11" ht="12">
      <c r="B14">
        <f>+'Phys. Thy.'!A9</f>
        <v>14</v>
      </c>
      <c r="C14" t="str">
        <f>+'Phys. Thy.'!B9</f>
        <v>SEATTLE CHILDRENS HOSPITAL</v>
      </c>
      <c r="D14" s="2">
        <f>ROUND(SUM('Phys. Thy.'!Q9:R9),0)</f>
        <v>3098993</v>
      </c>
      <c r="E14" s="2">
        <f>ROUND(+'Phys. Thy.'!F9,0)</f>
        <v>40145</v>
      </c>
      <c r="F14" s="7">
        <f t="shared" si="0"/>
        <v>77.19</v>
      </c>
      <c r="G14" s="2">
        <f>ROUND(SUM('Phys. Thy.'!Q109:R109),0)</f>
        <v>3891570</v>
      </c>
      <c r="H14" s="2">
        <f>ROUND(+'Phys. Thy.'!F109,0)</f>
        <v>46183</v>
      </c>
      <c r="I14" s="7">
        <f t="shared" si="1"/>
        <v>84.26</v>
      </c>
      <c r="J14" s="7"/>
      <c r="K14" s="8">
        <f t="shared" si="2"/>
        <v>0.0916</v>
      </c>
    </row>
    <row r="15" spans="2:11" ht="12">
      <c r="B15">
        <f>+'Phys. Thy.'!A10</f>
        <v>20</v>
      </c>
      <c r="C15" t="str">
        <f>+'Phys. Thy.'!B10</f>
        <v>GROUP HEALTH CENTRAL</v>
      </c>
      <c r="D15" s="2">
        <f>ROUND(SUM('Phys. Thy.'!Q10:R10),0)</f>
        <v>2418201</v>
      </c>
      <c r="E15" s="2">
        <f>ROUND(+'Phys. Thy.'!F10,0)</f>
        <v>18614</v>
      </c>
      <c r="F15" s="7">
        <f t="shared" si="0"/>
        <v>129.91</v>
      </c>
      <c r="G15" s="2">
        <f>ROUND(SUM('Phys. Thy.'!Q110:R110),0)</f>
        <v>0</v>
      </c>
      <c r="H15" s="2">
        <f>ROUND(+'Phys. Thy.'!F110,0)</f>
        <v>0</v>
      </c>
      <c r="I15" s="7">
        <f t="shared" si="1"/>
      </c>
      <c r="J15" s="7"/>
      <c r="K15" s="8">
        <f t="shared" si="2"/>
      </c>
    </row>
    <row r="16" spans="2:11" ht="12">
      <c r="B16">
        <f>+'Phys. Thy.'!A11</f>
        <v>21</v>
      </c>
      <c r="C16" t="str">
        <f>+'Phys. Thy.'!B11</f>
        <v>NEWPORT COMMUNITY HOSPITAL</v>
      </c>
      <c r="D16" s="2">
        <f>ROUND(SUM('Phys. Thy.'!Q11:R11),0)</f>
        <v>944011</v>
      </c>
      <c r="E16" s="2">
        <f>ROUND(+'Phys. Thy.'!F11,0)</f>
        <v>7544</v>
      </c>
      <c r="F16" s="7">
        <f t="shared" si="0"/>
        <v>125.13</v>
      </c>
      <c r="G16" s="2">
        <f>ROUND(SUM('Phys. Thy.'!Q111:R111),0)</f>
        <v>877727</v>
      </c>
      <c r="H16" s="2">
        <f>ROUND(+'Phys. Thy.'!F111,0)</f>
        <v>7335</v>
      </c>
      <c r="I16" s="7">
        <f t="shared" si="1"/>
        <v>119.66</v>
      </c>
      <c r="J16" s="7"/>
      <c r="K16" s="8">
        <f t="shared" si="2"/>
        <v>-0.0437</v>
      </c>
    </row>
    <row r="17" spans="2:11" ht="12">
      <c r="B17">
        <f>+'Phys. Thy.'!A12</f>
        <v>22</v>
      </c>
      <c r="C17" t="str">
        <f>+'Phys. Thy.'!B12</f>
        <v>LOURDES MEDICAL CENTER</v>
      </c>
      <c r="D17" s="2">
        <f>ROUND(SUM('Phys. Thy.'!Q12:R12),0)</f>
        <v>1369725</v>
      </c>
      <c r="E17" s="2">
        <f>ROUND(+'Phys. Thy.'!F12,0)</f>
        <v>38052</v>
      </c>
      <c r="F17" s="7">
        <f t="shared" si="0"/>
        <v>36</v>
      </c>
      <c r="G17" s="2">
        <f>ROUND(SUM('Phys. Thy.'!Q112:R112),0)</f>
        <v>1664549</v>
      </c>
      <c r="H17" s="2">
        <f>ROUND(+'Phys. Thy.'!F112,0)</f>
        <v>40306</v>
      </c>
      <c r="I17" s="7">
        <f t="shared" si="1"/>
        <v>41.3</v>
      </c>
      <c r="J17" s="7"/>
      <c r="K17" s="8">
        <f t="shared" si="2"/>
        <v>0.1472</v>
      </c>
    </row>
    <row r="18" spans="2:11" ht="12">
      <c r="B18">
        <f>+'Phys. Thy.'!A13</f>
        <v>23</v>
      </c>
      <c r="C18" t="str">
        <f>+'Phys. Thy.'!B13</f>
        <v>OKANOGAN-DOUGLAS DISTRICT HOSPITAL</v>
      </c>
      <c r="D18" s="2">
        <f>ROUND(SUM('Phys. Thy.'!Q13:R13),0)</f>
        <v>367009</v>
      </c>
      <c r="E18" s="2">
        <f>ROUND(+'Phys. Thy.'!F13,0)</f>
        <v>6388</v>
      </c>
      <c r="F18" s="7">
        <f t="shared" si="0"/>
        <v>57.45</v>
      </c>
      <c r="G18" s="2">
        <f>ROUND(SUM('Phys. Thy.'!Q113:R113),0)</f>
        <v>401355</v>
      </c>
      <c r="H18" s="2">
        <f>ROUND(+'Phys. Thy.'!F113,0)</f>
        <v>5934</v>
      </c>
      <c r="I18" s="7">
        <f t="shared" si="1"/>
        <v>67.64</v>
      </c>
      <c r="J18" s="7"/>
      <c r="K18" s="8">
        <f t="shared" si="2"/>
        <v>0.1774</v>
      </c>
    </row>
    <row r="19" spans="2:11" ht="12">
      <c r="B19">
        <f>+'Phys. Thy.'!A14</f>
        <v>26</v>
      </c>
      <c r="C19" t="str">
        <f>+'Phys. Thy.'!B14</f>
        <v>PEACEHEALTH SAINT JOHN MEDICAL CENTER</v>
      </c>
      <c r="D19" s="2">
        <f>ROUND(SUM('Phys. Thy.'!Q14:R14),0)</f>
        <v>3478951</v>
      </c>
      <c r="E19" s="2">
        <f>ROUND(+'Phys. Thy.'!F14,0)</f>
        <v>61692</v>
      </c>
      <c r="F19" s="7">
        <f t="shared" si="0"/>
        <v>56.39</v>
      </c>
      <c r="G19" s="2">
        <f>ROUND(SUM('Phys. Thy.'!Q114:R114),0)</f>
        <v>3695925</v>
      </c>
      <c r="H19" s="2">
        <f>ROUND(+'Phys. Thy.'!F114,0)</f>
        <v>61369</v>
      </c>
      <c r="I19" s="7">
        <f t="shared" si="1"/>
        <v>60.22</v>
      </c>
      <c r="J19" s="7"/>
      <c r="K19" s="8">
        <f t="shared" si="2"/>
        <v>0.0679</v>
      </c>
    </row>
    <row r="20" spans="2:11" ht="12">
      <c r="B20">
        <f>+'Phys. Thy.'!A15</f>
        <v>29</v>
      </c>
      <c r="C20" t="str">
        <f>+'Phys. Thy.'!B15</f>
        <v>HARBORVIEW MEDICAL CENTER</v>
      </c>
      <c r="D20" s="2">
        <f>ROUND(SUM('Phys. Thy.'!Q15:R15),0)</f>
        <v>8454240</v>
      </c>
      <c r="E20" s="2">
        <f>ROUND(+'Phys. Thy.'!F15,0)</f>
        <v>67557</v>
      </c>
      <c r="F20" s="7">
        <f t="shared" si="0"/>
        <v>125.14</v>
      </c>
      <c r="G20" s="2">
        <f>ROUND(SUM('Phys. Thy.'!Q115:R115),0)</f>
        <v>9196155</v>
      </c>
      <c r="H20" s="2">
        <f>ROUND(+'Phys. Thy.'!F115,0)</f>
        <v>77724</v>
      </c>
      <c r="I20" s="7">
        <f t="shared" si="1"/>
        <v>118.32</v>
      </c>
      <c r="J20" s="7"/>
      <c r="K20" s="8">
        <f t="shared" si="2"/>
        <v>-0.0545</v>
      </c>
    </row>
    <row r="21" spans="2:11" ht="12">
      <c r="B21">
        <f>+'Phys. Thy.'!A16</f>
        <v>32</v>
      </c>
      <c r="C21" t="str">
        <f>+'Phys. Thy.'!B16</f>
        <v>SAINT JOSEPH MEDICAL CENTER</v>
      </c>
      <c r="D21" s="2">
        <f>ROUND(SUM('Phys. Thy.'!Q16:R16),0)</f>
        <v>7995876</v>
      </c>
      <c r="E21" s="2">
        <f>ROUND(+'Phys. Thy.'!F16,0)</f>
        <v>121395</v>
      </c>
      <c r="F21" s="7">
        <f t="shared" si="0"/>
        <v>65.87</v>
      </c>
      <c r="G21" s="2">
        <f>ROUND(SUM('Phys. Thy.'!Q116:R116),0)</f>
        <v>7520948</v>
      </c>
      <c r="H21" s="2">
        <f>ROUND(+'Phys. Thy.'!F116,0)</f>
        <v>131637</v>
      </c>
      <c r="I21" s="7">
        <f t="shared" si="1"/>
        <v>57.13</v>
      </c>
      <c r="J21" s="7"/>
      <c r="K21" s="8">
        <f t="shared" si="2"/>
        <v>-0.1327</v>
      </c>
    </row>
    <row r="22" spans="2:11" ht="12">
      <c r="B22">
        <f>+'Phys. Thy.'!A17</f>
        <v>35</v>
      </c>
      <c r="C22" t="str">
        <f>+'Phys. Thy.'!B17</f>
        <v>ENUMCLAW REGIONAL HOSPITAL</v>
      </c>
      <c r="D22" s="2">
        <f>ROUND(SUM('Phys. Thy.'!Q17:R17),0)</f>
        <v>196782</v>
      </c>
      <c r="E22" s="2">
        <f>ROUND(+'Phys. Thy.'!F17,0)</f>
        <v>1802</v>
      </c>
      <c r="F22" s="7">
        <f t="shared" si="0"/>
        <v>109.2</v>
      </c>
      <c r="G22" s="2">
        <f>ROUND(SUM('Phys. Thy.'!Q117:R117),0)</f>
        <v>238926</v>
      </c>
      <c r="H22" s="2">
        <f>ROUND(+'Phys. Thy.'!F117,0)</f>
        <v>1836</v>
      </c>
      <c r="I22" s="7">
        <f t="shared" si="1"/>
        <v>130.13</v>
      </c>
      <c r="J22" s="7"/>
      <c r="K22" s="8">
        <f t="shared" si="2"/>
        <v>0.1917</v>
      </c>
    </row>
    <row r="23" spans="2:11" ht="12">
      <c r="B23">
        <f>+'Phys. Thy.'!A18</f>
        <v>37</v>
      </c>
      <c r="C23" t="str">
        <f>+'Phys. Thy.'!B18</f>
        <v>DEACONESS MEDICAL CENTER</v>
      </c>
      <c r="D23" s="2">
        <f>ROUND(SUM('Phys. Thy.'!Q18:R18),0)</f>
        <v>1133500</v>
      </c>
      <c r="E23" s="2">
        <f>ROUND(+'Phys. Thy.'!F18,0)</f>
        <v>20927</v>
      </c>
      <c r="F23" s="7">
        <f t="shared" si="0"/>
        <v>54.16</v>
      </c>
      <c r="G23" s="2">
        <f>ROUND(SUM('Phys. Thy.'!Q118:R118),0)</f>
        <v>1723424</v>
      </c>
      <c r="H23" s="2">
        <f>ROUND(+'Phys. Thy.'!F118,0)</f>
        <v>20932</v>
      </c>
      <c r="I23" s="7">
        <f t="shared" si="1"/>
        <v>82.33</v>
      </c>
      <c r="J23" s="7"/>
      <c r="K23" s="8">
        <f t="shared" si="2"/>
        <v>0.5201</v>
      </c>
    </row>
    <row r="24" spans="2:11" ht="12">
      <c r="B24">
        <f>+'Phys. Thy.'!A19</f>
        <v>38</v>
      </c>
      <c r="C24" t="str">
        <f>+'Phys. Thy.'!B19</f>
        <v>OLYMPIC MEDICAL CENTER</v>
      </c>
      <c r="D24" s="2">
        <f>ROUND(SUM('Phys. Thy.'!Q19:R19),0)</f>
        <v>4209479</v>
      </c>
      <c r="E24" s="2">
        <f>ROUND(+'Phys. Thy.'!F19,0)</f>
        <v>109172</v>
      </c>
      <c r="F24" s="7">
        <f t="shared" si="0"/>
        <v>38.56</v>
      </c>
      <c r="G24" s="2">
        <f>ROUND(SUM('Phys. Thy.'!Q119:R119),0)</f>
        <v>4658724</v>
      </c>
      <c r="H24" s="2">
        <f>ROUND(+'Phys. Thy.'!F119,0)</f>
        <v>118580</v>
      </c>
      <c r="I24" s="7">
        <f t="shared" si="1"/>
        <v>39.29</v>
      </c>
      <c r="J24" s="7"/>
      <c r="K24" s="8">
        <f t="shared" si="2"/>
        <v>0.0189</v>
      </c>
    </row>
    <row r="25" spans="2:11" ht="12">
      <c r="B25">
        <f>+'Phys. Thy.'!A20</f>
        <v>39</v>
      </c>
      <c r="C25" t="str">
        <f>+'Phys. Thy.'!B20</f>
        <v>KENNEWICK GENERAL HOSPITAL</v>
      </c>
      <c r="D25" s="2">
        <f>ROUND(SUM('Phys. Thy.'!Q20:R20),0)</f>
        <v>1034655</v>
      </c>
      <c r="E25" s="2">
        <f>ROUND(+'Phys. Thy.'!F20,0)</f>
        <v>325950</v>
      </c>
      <c r="F25" s="7">
        <f t="shared" si="0"/>
        <v>3.17</v>
      </c>
      <c r="G25" s="2">
        <f>ROUND(SUM('Phys. Thy.'!Q120:R120),0)</f>
        <v>988753</v>
      </c>
      <c r="H25" s="2">
        <f>ROUND(+'Phys. Thy.'!F120,0)</f>
        <v>325205</v>
      </c>
      <c r="I25" s="7">
        <f t="shared" si="1"/>
        <v>3.04</v>
      </c>
      <c r="J25" s="7"/>
      <c r="K25" s="8">
        <f t="shared" si="2"/>
        <v>-0.041</v>
      </c>
    </row>
    <row r="26" spans="2:11" ht="12">
      <c r="B26">
        <f>+'Phys. Thy.'!A21</f>
        <v>43</v>
      </c>
      <c r="C26" t="str">
        <f>+'Phys. Thy.'!B21</f>
        <v>WALLA WALLA GENERAL HOSPITAL</v>
      </c>
      <c r="D26" s="2">
        <f>ROUND(SUM('Phys. Thy.'!Q21:R21),0)</f>
        <v>801837</v>
      </c>
      <c r="E26" s="2">
        <f>ROUND(+'Phys. Thy.'!F21,0)</f>
        <v>10826</v>
      </c>
      <c r="F26" s="7">
        <f t="shared" si="0"/>
        <v>74.07</v>
      </c>
      <c r="G26" s="2">
        <f>ROUND(SUM('Phys. Thy.'!Q121:R121),0)</f>
        <v>808667</v>
      </c>
      <c r="H26" s="2">
        <f>ROUND(+'Phys. Thy.'!F121,0)</f>
        <v>9724</v>
      </c>
      <c r="I26" s="7">
        <f t="shared" si="1"/>
        <v>83.16</v>
      </c>
      <c r="J26" s="7"/>
      <c r="K26" s="8">
        <f t="shared" si="2"/>
        <v>0.1227</v>
      </c>
    </row>
    <row r="27" spans="2:11" ht="12">
      <c r="B27">
        <f>+'Phys. Thy.'!A22</f>
        <v>45</v>
      </c>
      <c r="C27" t="str">
        <f>+'Phys. Thy.'!B22</f>
        <v>COLUMBIA BASIN HOSPITAL</v>
      </c>
      <c r="D27" s="2">
        <f>ROUND(SUM('Phys. Thy.'!Q22:R22),0)</f>
        <v>424495</v>
      </c>
      <c r="E27" s="2">
        <f>ROUND(+'Phys. Thy.'!F22,0)</f>
        <v>8850</v>
      </c>
      <c r="F27" s="7">
        <f t="shared" si="0"/>
        <v>47.97</v>
      </c>
      <c r="G27" s="2">
        <f>ROUND(SUM('Phys. Thy.'!Q122:R122),0)</f>
        <v>538656</v>
      </c>
      <c r="H27" s="2">
        <f>ROUND(+'Phys. Thy.'!F122,0)</f>
        <v>12847</v>
      </c>
      <c r="I27" s="7">
        <f t="shared" si="1"/>
        <v>41.93</v>
      </c>
      <c r="J27" s="7"/>
      <c r="K27" s="8">
        <f t="shared" si="2"/>
        <v>-0.1259</v>
      </c>
    </row>
    <row r="28" spans="2:11" ht="12">
      <c r="B28">
        <f>+'Phys. Thy.'!A23</f>
        <v>46</v>
      </c>
      <c r="C28" t="str">
        <f>+'Phys. Thy.'!B23</f>
        <v>PROSSER MEMORIAL HOSPITAL</v>
      </c>
      <c r="D28" s="2">
        <f>ROUND(SUM('Phys. Thy.'!Q23:R23),0)</f>
        <v>861353</v>
      </c>
      <c r="E28" s="2">
        <f>ROUND(+'Phys. Thy.'!F23,0)</f>
        <v>5338</v>
      </c>
      <c r="F28" s="7">
        <f t="shared" si="0"/>
        <v>161.36</v>
      </c>
      <c r="G28" s="2">
        <f>ROUND(SUM('Phys. Thy.'!Q123:R123),0)</f>
        <v>1059459</v>
      </c>
      <c r="H28" s="2">
        <f>ROUND(+'Phys. Thy.'!F123,0)</f>
        <v>5100</v>
      </c>
      <c r="I28" s="7">
        <f t="shared" si="1"/>
        <v>207.74</v>
      </c>
      <c r="J28" s="7"/>
      <c r="K28" s="8">
        <f t="shared" si="2"/>
        <v>0.2874</v>
      </c>
    </row>
    <row r="29" spans="2:11" ht="12">
      <c r="B29">
        <f>+'Phys. Thy.'!A24</f>
        <v>50</v>
      </c>
      <c r="C29" t="str">
        <f>+'Phys. Thy.'!B24</f>
        <v>PROVIDENCE SAINT MARY MEDICAL CENTER</v>
      </c>
      <c r="D29" s="2">
        <f>ROUND(SUM('Phys. Thy.'!Q24:R24),0)</f>
        <v>5465100</v>
      </c>
      <c r="E29" s="2">
        <f>ROUND(+'Phys. Thy.'!F24,0)</f>
        <v>0</v>
      </c>
      <c r="F29" s="7">
        <f t="shared" si="0"/>
      </c>
      <c r="G29" s="2">
        <f>ROUND(SUM('Phys. Thy.'!Q124:R124),0)</f>
        <v>4682246</v>
      </c>
      <c r="H29" s="2">
        <f>ROUND(+'Phys. Thy.'!F124,0)</f>
        <v>0</v>
      </c>
      <c r="I29" s="7">
        <f t="shared" si="1"/>
      </c>
      <c r="J29" s="7"/>
      <c r="K29" s="8">
        <f t="shared" si="2"/>
      </c>
    </row>
    <row r="30" spans="2:11" ht="12">
      <c r="B30">
        <f>+'Phys. Thy.'!A25</f>
        <v>54</v>
      </c>
      <c r="C30" t="str">
        <f>+'Phys. Thy.'!B25</f>
        <v>FORKS COMMUNITY HOSPITAL</v>
      </c>
      <c r="D30" s="2">
        <f>ROUND(SUM('Phys. Thy.'!Q25:R25),0)</f>
        <v>696974</v>
      </c>
      <c r="E30" s="2">
        <f>ROUND(+'Phys. Thy.'!F25,0)</f>
        <v>0</v>
      </c>
      <c r="F30" s="7">
        <f t="shared" si="0"/>
      </c>
      <c r="G30" s="2">
        <f>ROUND(SUM('Phys. Thy.'!Q125:R125),0)</f>
        <v>693847</v>
      </c>
      <c r="H30" s="2">
        <f>ROUND(+'Phys. Thy.'!F125,0)</f>
        <v>0</v>
      </c>
      <c r="I30" s="7">
        <f t="shared" si="1"/>
      </c>
      <c r="J30" s="7"/>
      <c r="K30" s="8">
        <f t="shared" si="2"/>
      </c>
    </row>
    <row r="31" spans="2:11" ht="12">
      <c r="B31">
        <f>+'Phys. Thy.'!A26</f>
        <v>56</v>
      </c>
      <c r="C31" t="str">
        <f>+'Phys. Thy.'!B26</f>
        <v>WILLAPA HARBOR HOSPITAL</v>
      </c>
      <c r="D31" s="2">
        <f>ROUND(SUM('Phys. Thy.'!Q26:R26),0)</f>
        <v>0</v>
      </c>
      <c r="E31" s="2">
        <f>ROUND(+'Phys. Thy.'!F26,0)</f>
        <v>0</v>
      </c>
      <c r="F31" s="7">
        <f t="shared" si="0"/>
      </c>
      <c r="G31" s="2">
        <f>ROUND(SUM('Phys. Thy.'!Q126:R126),0)</f>
        <v>0</v>
      </c>
      <c r="H31" s="2">
        <f>ROUND(+'Phys. Thy.'!F126,0)</f>
        <v>0</v>
      </c>
      <c r="I31" s="7">
        <f t="shared" si="1"/>
      </c>
      <c r="J31" s="7"/>
      <c r="K31" s="8">
        <f t="shared" si="2"/>
      </c>
    </row>
    <row r="32" spans="2:11" ht="12">
      <c r="B32">
        <f>+'Phys. Thy.'!A27</f>
        <v>58</v>
      </c>
      <c r="C32" t="str">
        <f>+'Phys. Thy.'!B27</f>
        <v>YAKIMA VALLEY MEMORIAL HOSPITAL</v>
      </c>
      <c r="D32" s="2">
        <f>ROUND(SUM('Phys. Thy.'!Q27:R27),0)</f>
        <v>4036914</v>
      </c>
      <c r="E32" s="2">
        <f>ROUND(+'Phys. Thy.'!F27,0)</f>
        <v>156685</v>
      </c>
      <c r="F32" s="7">
        <f t="shared" si="0"/>
        <v>25.76</v>
      </c>
      <c r="G32" s="2">
        <f>ROUND(SUM('Phys. Thy.'!Q127:R127),0)</f>
        <v>4133320</v>
      </c>
      <c r="H32" s="2">
        <f>ROUND(+'Phys. Thy.'!F127,0)</f>
        <v>167253</v>
      </c>
      <c r="I32" s="7">
        <f t="shared" si="1"/>
        <v>24.71</v>
      </c>
      <c r="J32" s="7"/>
      <c r="K32" s="8">
        <f t="shared" si="2"/>
        <v>-0.0408</v>
      </c>
    </row>
    <row r="33" spans="2:11" ht="12">
      <c r="B33">
        <f>+'Phys. Thy.'!A28</f>
        <v>63</v>
      </c>
      <c r="C33" t="str">
        <f>+'Phys. Thy.'!B28</f>
        <v>GRAYS HARBOR COMMUNITY HOSPITAL</v>
      </c>
      <c r="D33" s="2">
        <f>ROUND(SUM('Phys. Thy.'!Q28:R28),0)</f>
        <v>2228802</v>
      </c>
      <c r="E33" s="2">
        <f>ROUND(+'Phys. Thy.'!F28,0)</f>
        <v>24200</v>
      </c>
      <c r="F33" s="7">
        <f t="shared" si="0"/>
        <v>92.1</v>
      </c>
      <c r="G33" s="2">
        <f>ROUND(SUM('Phys. Thy.'!Q128:R128),0)</f>
        <v>2484003</v>
      </c>
      <c r="H33" s="2">
        <f>ROUND(+'Phys. Thy.'!F128,0)</f>
        <v>36304</v>
      </c>
      <c r="I33" s="7">
        <f t="shared" si="1"/>
        <v>68.42</v>
      </c>
      <c r="J33" s="7"/>
      <c r="K33" s="8">
        <f t="shared" si="2"/>
        <v>-0.2571</v>
      </c>
    </row>
    <row r="34" spans="2:11" ht="12">
      <c r="B34">
        <f>+'Phys. Thy.'!A29</f>
        <v>78</v>
      </c>
      <c r="C34" t="str">
        <f>+'Phys. Thy.'!B29</f>
        <v>SAMARITAN HOSPITAL</v>
      </c>
      <c r="D34" s="2">
        <f>ROUND(SUM('Phys. Thy.'!Q29:R29),0)</f>
        <v>190850</v>
      </c>
      <c r="E34" s="2">
        <f>ROUND(+'Phys. Thy.'!F29,0)</f>
        <v>4262</v>
      </c>
      <c r="F34" s="7">
        <f t="shared" si="0"/>
        <v>44.78</v>
      </c>
      <c r="G34" s="2">
        <f>ROUND(SUM('Phys. Thy.'!Q129:R129),0)</f>
        <v>267012</v>
      </c>
      <c r="H34" s="2">
        <f>ROUND(+'Phys. Thy.'!F129,0)</f>
        <v>5959</v>
      </c>
      <c r="I34" s="7">
        <f t="shared" si="1"/>
        <v>44.81</v>
      </c>
      <c r="J34" s="7"/>
      <c r="K34" s="8">
        <f t="shared" si="2"/>
        <v>0.0007</v>
      </c>
    </row>
    <row r="35" spans="2:11" ht="12">
      <c r="B35">
        <f>+'Phys. Thy.'!A30</f>
        <v>79</v>
      </c>
      <c r="C35" t="str">
        <f>+'Phys. Thy.'!B30</f>
        <v>OCEAN BEACH HOSPITAL</v>
      </c>
      <c r="D35" s="2">
        <f>ROUND(SUM('Phys. Thy.'!Q30:R30),0)</f>
        <v>61062</v>
      </c>
      <c r="E35" s="2">
        <f>ROUND(+'Phys. Thy.'!F30,0)</f>
        <v>0</v>
      </c>
      <c r="F35" s="7">
        <f t="shared" si="0"/>
      </c>
      <c r="G35" s="2">
        <f>ROUND(SUM('Phys. Thy.'!Q130:R130),0)</f>
        <v>88736</v>
      </c>
      <c r="H35" s="2">
        <f>ROUND(+'Phys. Thy.'!F130,0)</f>
        <v>0</v>
      </c>
      <c r="I35" s="7">
        <f t="shared" si="1"/>
      </c>
      <c r="J35" s="7"/>
      <c r="K35" s="8">
        <f t="shared" si="2"/>
      </c>
    </row>
    <row r="36" spans="2:11" ht="12">
      <c r="B36">
        <f>+'Phys. Thy.'!A31</f>
        <v>80</v>
      </c>
      <c r="C36" t="str">
        <f>+'Phys. Thy.'!B31</f>
        <v>ODESSA MEMORIAL HOSPITAL</v>
      </c>
      <c r="D36" s="2">
        <f>ROUND(SUM('Phys. Thy.'!Q31:R31),0)</f>
        <v>255278</v>
      </c>
      <c r="E36" s="2">
        <f>ROUND(+'Phys. Thy.'!F31,0)</f>
        <v>4720</v>
      </c>
      <c r="F36" s="7">
        <f t="shared" si="0"/>
        <v>54.08</v>
      </c>
      <c r="G36" s="2">
        <f>ROUND(SUM('Phys. Thy.'!Q131:R131),0)</f>
        <v>273945</v>
      </c>
      <c r="H36" s="2">
        <f>ROUND(+'Phys. Thy.'!F131,0)</f>
        <v>4845</v>
      </c>
      <c r="I36" s="7">
        <f t="shared" si="1"/>
        <v>56.54</v>
      </c>
      <c r="J36" s="7"/>
      <c r="K36" s="8">
        <f t="shared" si="2"/>
        <v>0.0455</v>
      </c>
    </row>
    <row r="37" spans="2:11" ht="12">
      <c r="B37">
        <f>+'Phys. Thy.'!A32</f>
        <v>81</v>
      </c>
      <c r="C37" t="str">
        <f>+'Phys. Thy.'!B32</f>
        <v>GOOD SAMARITAN HOSPITAL</v>
      </c>
      <c r="D37" s="2">
        <f>ROUND(SUM('Phys. Thy.'!Q32:R32),0)</f>
        <v>6042374</v>
      </c>
      <c r="E37" s="2">
        <f>ROUND(+'Phys. Thy.'!F32,0)</f>
        <v>79300</v>
      </c>
      <c r="F37" s="7">
        <f t="shared" si="0"/>
        <v>76.2</v>
      </c>
      <c r="G37" s="2">
        <f>ROUND(SUM('Phys. Thy.'!Q132:R132),0)</f>
        <v>4851122</v>
      </c>
      <c r="H37" s="2">
        <f>ROUND(+'Phys. Thy.'!F132,0)</f>
        <v>49844</v>
      </c>
      <c r="I37" s="7">
        <f t="shared" si="1"/>
        <v>97.33</v>
      </c>
      <c r="J37" s="7"/>
      <c r="K37" s="8">
        <f t="shared" si="2"/>
        <v>0.2773</v>
      </c>
    </row>
    <row r="38" spans="2:11" ht="12">
      <c r="B38">
        <f>+'Phys. Thy.'!A33</f>
        <v>82</v>
      </c>
      <c r="C38" t="str">
        <f>+'Phys. Thy.'!B33</f>
        <v>GARFIELD COUNTY MEMORIAL HOSPITAL</v>
      </c>
      <c r="D38" s="2">
        <f>ROUND(SUM('Phys. Thy.'!Q33:R33),0)</f>
        <v>168825</v>
      </c>
      <c r="E38" s="2">
        <f>ROUND(+'Phys. Thy.'!F33,0)</f>
        <v>4020</v>
      </c>
      <c r="F38" s="7">
        <f t="shared" si="0"/>
        <v>42</v>
      </c>
      <c r="G38" s="2">
        <f>ROUND(SUM('Phys. Thy.'!Q133:R133),0)</f>
        <v>234783</v>
      </c>
      <c r="H38" s="2">
        <f>ROUND(+'Phys. Thy.'!F133,0)</f>
        <v>5512</v>
      </c>
      <c r="I38" s="7">
        <f t="shared" si="1"/>
        <v>42.59</v>
      </c>
      <c r="J38" s="7"/>
      <c r="K38" s="8">
        <f t="shared" si="2"/>
        <v>0.014</v>
      </c>
    </row>
    <row r="39" spans="2:11" ht="12">
      <c r="B39">
        <f>+'Phys. Thy.'!A34</f>
        <v>84</v>
      </c>
      <c r="C39" t="str">
        <f>+'Phys. Thy.'!B34</f>
        <v>PROVIDENCE REGIONAL MEDICAL CENTER EVERETT</v>
      </c>
      <c r="D39" s="2">
        <f>ROUND(SUM('Phys. Thy.'!Q34:R34),0)</f>
        <v>3218544</v>
      </c>
      <c r="E39" s="2">
        <f>ROUND(+'Phys. Thy.'!F34,0)</f>
        <v>106256</v>
      </c>
      <c r="F39" s="7">
        <f t="shared" si="0"/>
        <v>30.29</v>
      </c>
      <c r="G39" s="2">
        <f>ROUND(SUM('Phys. Thy.'!Q134:R134),0)</f>
        <v>2778885</v>
      </c>
      <c r="H39" s="2">
        <f>ROUND(+'Phys. Thy.'!F134,0)</f>
        <v>93624</v>
      </c>
      <c r="I39" s="7">
        <f t="shared" si="1"/>
        <v>29.68</v>
      </c>
      <c r="J39" s="7"/>
      <c r="K39" s="8">
        <f t="shared" si="2"/>
        <v>-0.0201</v>
      </c>
    </row>
    <row r="40" spans="2:11" ht="12">
      <c r="B40">
        <f>+'Phys. Thy.'!A35</f>
        <v>85</v>
      </c>
      <c r="C40" t="str">
        <f>+'Phys. Thy.'!B35</f>
        <v>JEFFERSON HEALTHCARE HOSPITAL</v>
      </c>
      <c r="D40" s="2">
        <f>ROUND(SUM('Phys. Thy.'!Q35:R35),0)</f>
        <v>1343248</v>
      </c>
      <c r="E40" s="2">
        <f>ROUND(+'Phys. Thy.'!F35,0)</f>
        <v>16126</v>
      </c>
      <c r="F40" s="7">
        <f t="shared" si="0"/>
        <v>83.3</v>
      </c>
      <c r="G40" s="2">
        <f>ROUND(SUM('Phys. Thy.'!Q135:R135),0)</f>
        <v>1444937</v>
      </c>
      <c r="H40" s="2">
        <f>ROUND(+'Phys. Thy.'!F135,0)</f>
        <v>15608</v>
      </c>
      <c r="I40" s="7">
        <f t="shared" si="1"/>
        <v>92.58</v>
      </c>
      <c r="J40" s="7"/>
      <c r="K40" s="8">
        <f t="shared" si="2"/>
        <v>0.1114</v>
      </c>
    </row>
    <row r="41" spans="2:11" ht="12">
      <c r="B41">
        <f>+'Phys. Thy.'!A36</f>
        <v>96</v>
      </c>
      <c r="C41" t="str">
        <f>+'Phys. Thy.'!B36</f>
        <v>SKYLINE HOSPITAL</v>
      </c>
      <c r="D41" s="2">
        <f>ROUND(SUM('Phys. Thy.'!Q36:R36),0)</f>
        <v>775643</v>
      </c>
      <c r="E41" s="2">
        <f>ROUND(+'Phys. Thy.'!F36,0)</f>
        <v>15557</v>
      </c>
      <c r="F41" s="7">
        <f t="shared" si="0"/>
        <v>49.86</v>
      </c>
      <c r="G41" s="2">
        <f>ROUND(SUM('Phys. Thy.'!Q136:R136),0)</f>
        <v>895051</v>
      </c>
      <c r="H41" s="2">
        <f>ROUND(+'Phys. Thy.'!F136,0)</f>
        <v>16343</v>
      </c>
      <c r="I41" s="7">
        <f t="shared" si="1"/>
        <v>54.77</v>
      </c>
      <c r="J41" s="7"/>
      <c r="K41" s="8">
        <f t="shared" si="2"/>
        <v>0.0985</v>
      </c>
    </row>
    <row r="42" spans="2:11" ht="12">
      <c r="B42">
        <f>+'Phys. Thy.'!A37</f>
        <v>102</v>
      </c>
      <c r="C42" t="str">
        <f>+'Phys. Thy.'!B37</f>
        <v>YAKIMA REGIONAL MEDICAL AND CARDIAC CENTER</v>
      </c>
      <c r="D42" s="2">
        <f>ROUND(SUM('Phys. Thy.'!Q37:R37),0)</f>
        <v>2189885</v>
      </c>
      <c r="E42" s="2">
        <f>ROUND(+'Phys. Thy.'!F37,0)</f>
        <v>49458</v>
      </c>
      <c r="F42" s="7">
        <f t="shared" si="0"/>
        <v>44.28</v>
      </c>
      <c r="G42" s="2">
        <f>ROUND(SUM('Phys. Thy.'!Q137:R137),0)</f>
        <v>2562700</v>
      </c>
      <c r="H42" s="2">
        <f>ROUND(+'Phys. Thy.'!F137,0)</f>
        <v>52398</v>
      </c>
      <c r="I42" s="7">
        <f t="shared" si="1"/>
        <v>48.91</v>
      </c>
      <c r="J42" s="7"/>
      <c r="K42" s="8">
        <f t="shared" si="2"/>
        <v>0.1046</v>
      </c>
    </row>
    <row r="43" spans="2:11" ht="12">
      <c r="B43">
        <f>+'Phys. Thy.'!A38</f>
        <v>104</v>
      </c>
      <c r="C43" t="str">
        <f>+'Phys. Thy.'!B38</f>
        <v>VALLEY GENERAL HOSPITAL</v>
      </c>
      <c r="D43" s="2">
        <f>ROUND(SUM('Phys. Thy.'!Q38:R38),0)</f>
        <v>1250003</v>
      </c>
      <c r="E43" s="2">
        <f>ROUND(+'Phys. Thy.'!F38,0)</f>
        <v>51730</v>
      </c>
      <c r="F43" s="7">
        <f t="shared" si="0"/>
        <v>24.16</v>
      </c>
      <c r="G43" s="2">
        <f>ROUND(SUM('Phys. Thy.'!Q138:R138),0)</f>
        <v>2155544</v>
      </c>
      <c r="H43" s="2">
        <f>ROUND(+'Phys. Thy.'!F138,0)</f>
        <v>45859</v>
      </c>
      <c r="I43" s="7">
        <f t="shared" si="1"/>
        <v>47</v>
      </c>
      <c r="J43" s="7"/>
      <c r="K43" s="8">
        <f t="shared" si="2"/>
        <v>0.9454</v>
      </c>
    </row>
    <row r="44" spans="2:11" ht="12">
      <c r="B44">
        <f>+'Phys. Thy.'!A39</f>
        <v>106</v>
      </c>
      <c r="C44" t="str">
        <f>+'Phys. Thy.'!B39</f>
        <v>CASCADE VALLEY HOSPITAL</v>
      </c>
      <c r="D44" s="2">
        <f>ROUND(SUM('Phys. Thy.'!Q39:R39),0)</f>
        <v>42290</v>
      </c>
      <c r="E44" s="2">
        <f>ROUND(+'Phys. Thy.'!F39,0)</f>
        <v>1369</v>
      </c>
      <c r="F44" s="7">
        <f t="shared" si="0"/>
        <v>30.89</v>
      </c>
      <c r="G44" s="2">
        <f>ROUND(SUM('Phys. Thy.'!Q139:R139),0)</f>
        <v>41011</v>
      </c>
      <c r="H44" s="2">
        <f>ROUND(+'Phys. Thy.'!F139,0)</f>
        <v>1337</v>
      </c>
      <c r="I44" s="7">
        <f t="shared" si="1"/>
        <v>30.67</v>
      </c>
      <c r="J44" s="7"/>
      <c r="K44" s="8">
        <f t="shared" si="2"/>
        <v>-0.0071</v>
      </c>
    </row>
    <row r="45" spans="2:11" ht="12">
      <c r="B45">
        <f>+'Phys. Thy.'!A40</f>
        <v>107</v>
      </c>
      <c r="C45" t="str">
        <f>+'Phys. Thy.'!B40</f>
        <v>NORTH VALLEY HOSPITAL</v>
      </c>
      <c r="D45" s="2">
        <f>ROUND(SUM('Phys. Thy.'!Q40:R40),0)</f>
        <v>806601</v>
      </c>
      <c r="E45" s="2">
        <f>ROUND(+'Phys. Thy.'!F40,0)</f>
        <v>15794</v>
      </c>
      <c r="F45" s="7">
        <f t="shared" si="0"/>
        <v>51.07</v>
      </c>
      <c r="G45" s="2">
        <f>ROUND(SUM('Phys. Thy.'!Q140:R140),0)</f>
        <v>991698</v>
      </c>
      <c r="H45" s="2">
        <f>ROUND(+'Phys. Thy.'!F140,0)</f>
        <v>18635</v>
      </c>
      <c r="I45" s="7">
        <f t="shared" si="1"/>
        <v>53.22</v>
      </c>
      <c r="J45" s="7"/>
      <c r="K45" s="8">
        <f t="shared" si="2"/>
        <v>0.0421</v>
      </c>
    </row>
    <row r="46" spans="2:11" ht="12">
      <c r="B46">
        <f>+'Phys. Thy.'!A41</f>
        <v>108</v>
      </c>
      <c r="C46" t="str">
        <f>+'Phys. Thy.'!B41</f>
        <v>TRI-STATE MEMORIAL HOSPITAL</v>
      </c>
      <c r="D46" s="2">
        <f>ROUND(SUM('Phys. Thy.'!Q41:R41),0)</f>
        <v>196915</v>
      </c>
      <c r="E46" s="2">
        <f>ROUND(+'Phys. Thy.'!F41,0)</f>
        <v>0</v>
      </c>
      <c r="F46" s="7">
        <f t="shared" si="0"/>
      </c>
      <c r="G46" s="2">
        <f>ROUND(SUM('Phys. Thy.'!Q141:R141),0)</f>
        <v>0</v>
      </c>
      <c r="H46" s="2">
        <f>ROUND(+'Phys. Thy.'!F141,0)</f>
        <v>0</v>
      </c>
      <c r="I46" s="7">
        <f t="shared" si="1"/>
      </c>
      <c r="J46" s="7"/>
      <c r="K46" s="8">
        <f t="shared" si="2"/>
      </c>
    </row>
    <row r="47" spans="2:11" ht="12">
      <c r="B47">
        <f>+'Phys. Thy.'!A42</f>
        <v>111</v>
      </c>
      <c r="C47" t="str">
        <f>+'Phys. Thy.'!B42</f>
        <v>EAST ADAMS RURAL HOSPITAL</v>
      </c>
      <c r="D47" s="2">
        <f>ROUND(SUM('Phys. Thy.'!Q42:R42),0)</f>
        <v>199437</v>
      </c>
      <c r="E47" s="2">
        <f>ROUND(+'Phys. Thy.'!F42,0)</f>
        <v>1367</v>
      </c>
      <c r="F47" s="7">
        <f t="shared" si="0"/>
        <v>145.89</v>
      </c>
      <c r="G47" s="2">
        <f>ROUND(SUM('Phys. Thy.'!Q142:R142),0)</f>
        <v>203187</v>
      </c>
      <c r="H47" s="2">
        <f>ROUND(+'Phys. Thy.'!F142,0)</f>
        <v>1482</v>
      </c>
      <c r="I47" s="7">
        <f t="shared" si="1"/>
        <v>137.1</v>
      </c>
      <c r="J47" s="7"/>
      <c r="K47" s="8">
        <f t="shared" si="2"/>
        <v>-0.0603</v>
      </c>
    </row>
    <row r="48" spans="2:11" ht="12">
      <c r="B48">
        <f>+'Phys. Thy.'!A43</f>
        <v>125</v>
      </c>
      <c r="C48" t="str">
        <f>+'Phys. Thy.'!B43</f>
        <v>OTHELLO COMMUNITY HOSPITAL</v>
      </c>
      <c r="D48" s="2">
        <f>ROUND(SUM('Phys. Thy.'!Q43:R43),0)</f>
        <v>608429</v>
      </c>
      <c r="E48" s="2">
        <f>ROUND(+'Phys. Thy.'!F43,0)</f>
        <v>9180</v>
      </c>
      <c r="F48" s="7">
        <f t="shared" si="0"/>
        <v>66.28</v>
      </c>
      <c r="G48" s="2">
        <f>ROUND(SUM('Phys. Thy.'!Q143:R143),0)</f>
        <v>647911</v>
      </c>
      <c r="H48" s="2">
        <f>ROUND(+'Phys. Thy.'!F143,0)</f>
        <v>8545</v>
      </c>
      <c r="I48" s="7">
        <f t="shared" si="1"/>
        <v>75.82</v>
      </c>
      <c r="J48" s="7"/>
      <c r="K48" s="8">
        <f t="shared" si="2"/>
        <v>0.1439</v>
      </c>
    </row>
    <row r="49" spans="2:11" ht="12">
      <c r="B49">
        <f>+'Phys. Thy.'!A44</f>
        <v>126</v>
      </c>
      <c r="C49" t="str">
        <f>+'Phys. Thy.'!B44</f>
        <v>HIGHLINE MEDICAL CENTER</v>
      </c>
      <c r="D49" s="2">
        <f>ROUND(SUM('Phys. Thy.'!Q44:R44),0)</f>
        <v>1997334</v>
      </c>
      <c r="E49" s="2">
        <f>ROUND(+'Phys. Thy.'!F44,0)</f>
        <v>35012</v>
      </c>
      <c r="F49" s="7">
        <f t="shared" si="0"/>
        <v>57.05</v>
      </c>
      <c r="G49" s="2">
        <f>ROUND(SUM('Phys. Thy.'!Q144:R144),0)</f>
        <v>2096962</v>
      </c>
      <c r="H49" s="2">
        <f>ROUND(+'Phys. Thy.'!F144,0)</f>
        <v>33248</v>
      </c>
      <c r="I49" s="7">
        <f t="shared" si="1"/>
        <v>63.07</v>
      </c>
      <c r="J49" s="7"/>
      <c r="K49" s="8">
        <f t="shared" si="2"/>
        <v>0.1055</v>
      </c>
    </row>
    <row r="50" spans="2:11" ht="12">
      <c r="B50">
        <f>+'Phys. Thy.'!A45</f>
        <v>128</v>
      </c>
      <c r="C50" t="str">
        <f>+'Phys. Thy.'!B45</f>
        <v>UNIVERSITY OF WASHINGTON MEDICAL CENTER</v>
      </c>
      <c r="D50" s="2">
        <f>ROUND(SUM('Phys. Thy.'!Q45:R45),0)</f>
        <v>8613306</v>
      </c>
      <c r="E50" s="2">
        <f>ROUND(+'Phys. Thy.'!F45,0)</f>
        <v>139941</v>
      </c>
      <c r="F50" s="7">
        <f t="shared" si="0"/>
        <v>61.55</v>
      </c>
      <c r="G50" s="2">
        <f>ROUND(SUM('Phys. Thy.'!Q145:R145),0)</f>
        <v>8702750</v>
      </c>
      <c r="H50" s="2">
        <f>ROUND(+'Phys. Thy.'!F145,0)</f>
        <v>140180</v>
      </c>
      <c r="I50" s="7">
        <f t="shared" si="1"/>
        <v>62.08</v>
      </c>
      <c r="J50" s="7"/>
      <c r="K50" s="8">
        <f t="shared" si="2"/>
        <v>0.0086</v>
      </c>
    </row>
    <row r="51" spans="2:11" ht="12">
      <c r="B51">
        <f>+'Phys. Thy.'!A46</f>
        <v>129</v>
      </c>
      <c r="C51" t="str">
        <f>+'Phys. Thy.'!B46</f>
        <v>QUINCY VALLEY MEDICAL CENTER</v>
      </c>
      <c r="D51" s="2">
        <f>ROUND(SUM('Phys. Thy.'!Q46:R46),0)</f>
        <v>577119</v>
      </c>
      <c r="E51" s="2">
        <f>ROUND(+'Phys. Thy.'!F46,0)</f>
        <v>9970</v>
      </c>
      <c r="F51" s="7">
        <f t="shared" si="0"/>
        <v>57.89</v>
      </c>
      <c r="G51" s="2">
        <f>ROUND(SUM('Phys. Thy.'!Q146:R146),0)</f>
        <v>577983</v>
      </c>
      <c r="H51" s="2">
        <f>ROUND(+'Phys. Thy.'!F146,0)</f>
        <v>9909</v>
      </c>
      <c r="I51" s="7">
        <f t="shared" si="1"/>
        <v>58.33</v>
      </c>
      <c r="J51" s="7"/>
      <c r="K51" s="8">
        <f t="shared" si="2"/>
        <v>0.0076</v>
      </c>
    </row>
    <row r="52" spans="2:11" ht="12">
      <c r="B52">
        <f>+'Phys. Thy.'!A47</f>
        <v>130</v>
      </c>
      <c r="C52" t="str">
        <f>+'Phys. Thy.'!B47</f>
        <v>NORTHWEST HOSPITAL &amp; MEDICAL CENTER</v>
      </c>
      <c r="D52" s="2">
        <f>ROUND(SUM('Phys. Thy.'!Q47:R47),0)</f>
        <v>5238097</v>
      </c>
      <c r="E52" s="2">
        <f>ROUND(+'Phys. Thy.'!F47,0)</f>
        <v>82782</v>
      </c>
      <c r="F52" s="7">
        <f t="shared" si="0"/>
        <v>63.28</v>
      </c>
      <c r="G52" s="2">
        <f>ROUND(SUM('Phys. Thy.'!Q147:R147),0)</f>
        <v>5272435</v>
      </c>
      <c r="H52" s="2">
        <f>ROUND(+'Phys. Thy.'!F147,0)</f>
        <v>81888</v>
      </c>
      <c r="I52" s="7">
        <f t="shared" si="1"/>
        <v>64.39</v>
      </c>
      <c r="J52" s="7"/>
      <c r="K52" s="8">
        <f t="shared" si="2"/>
        <v>0.0175</v>
      </c>
    </row>
    <row r="53" spans="2:11" ht="12">
      <c r="B53">
        <f>+'Phys. Thy.'!A48</f>
        <v>131</v>
      </c>
      <c r="C53" t="str">
        <f>+'Phys. Thy.'!B48</f>
        <v>OVERLAKE HOSPITAL MEDICAL CENTER</v>
      </c>
      <c r="D53" s="2">
        <f>ROUND(SUM('Phys. Thy.'!Q48:R48),0)</f>
        <v>2592568</v>
      </c>
      <c r="E53" s="2">
        <f>ROUND(+'Phys. Thy.'!F48,0)</f>
        <v>0</v>
      </c>
      <c r="F53" s="7">
        <f t="shared" si="0"/>
      </c>
      <c r="G53" s="2">
        <f>ROUND(SUM('Phys. Thy.'!Q148:R148),0)</f>
        <v>3034266</v>
      </c>
      <c r="H53" s="2">
        <f>ROUND(+'Phys. Thy.'!F148,0)</f>
        <v>0</v>
      </c>
      <c r="I53" s="7">
        <f t="shared" si="1"/>
      </c>
      <c r="J53" s="7"/>
      <c r="K53" s="8">
        <f t="shared" si="2"/>
      </c>
    </row>
    <row r="54" spans="2:11" ht="12">
      <c r="B54">
        <f>+'Phys. Thy.'!A49</f>
        <v>132</v>
      </c>
      <c r="C54" t="str">
        <f>+'Phys. Thy.'!B49</f>
        <v>SAINT CLARE HOSPITAL</v>
      </c>
      <c r="D54" s="2">
        <f>ROUND(SUM('Phys. Thy.'!Q49:R49),0)</f>
        <v>3388671</v>
      </c>
      <c r="E54" s="2">
        <f>ROUND(+'Phys. Thy.'!F49,0)</f>
        <v>41202</v>
      </c>
      <c r="F54" s="7">
        <f t="shared" si="0"/>
        <v>82.25</v>
      </c>
      <c r="G54" s="2">
        <f>ROUND(SUM('Phys. Thy.'!Q149:R149),0)</f>
        <v>3440481</v>
      </c>
      <c r="H54" s="2">
        <f>ROUND(+'Phys. Thy.'!F149,0)</f>
        <v>38772</v>
      </c>
      <c r="I54" s="7">
        <f t="shared" si="1"/>
        <v>88.74</v>
      </c>
      <c r="J54" s="7"/>
      <c r="K54" s="8">
        <f t="shared" si="2"/>
        <v>0.0789</v>
      </c>
    </row>
    <row r="55" spans="2:11" ht="12">
      <c r="B55">
        <f>+'Phys. Thy.'!A50</f>
        <v>134</v>
      </c>
      <c r="C55" t="str">
        <f>+'Phys. Thy.'!B50</f>
        <v>ISLAND HOSPITAL</v>
      </c>
      <c r="D55" s="2">
        <f>ROUND(SUM('Phys. Thy.'!Q50:R50),0)</f>
        <v>1950832</v>
      </c>
      <c r="E55" s="2">
        <f>ROUND(+'Phys. Thy.'!F50,0)</f>
        <v>17944</v>
      </c>
      <c r="F55" s="7">
        <f t="shared" si="0"/>
        <v>108.72</v>
      </c>
      <c r="G55" s="2">
        <f>ROUND(SUM('Phys. Thy.'!Q150:R150),0)</f>
        <v>1997410</v>
      </c>
      <c r="H55" s="2">
        <f>ROUND(+'Phys. Thy.'!F150,0)</f>
        <v>18627</v>
      </c>
      <c r="I55" s="7">
        <f t="shared" si="1"/>
        <v>107.23</v>
      </c>
      <c r="J55" s="7"/>
      <c r="K55" s="8">
        <f t="shared" si="2"/>
        <v>-0.0137</v>
      </c>
    </row>
    <row r="56" spans="2:11" ht="12">
      <c r="B56">
        <f>+'Phys. Thy.'!A51</f>
        <v>137</v>
      </c>
      <c r="C56" t="str">
        <f>+'Phys. Thy.'!B51</f>
        <v>LINCOLN HOSPITAL</v>
      </c>
      <c r="D56" s="2">
        <f>ROUND(SUM('Phys. Thy.'!Q51:R51),0)</f>
        <v>458769</v>
      </c>
      <c r="E56" s="2">
        <f>ROUND(+'Phys. Thy.'!F51,0)</f>
        <v>5694</v>
      </c>
      <c r="F56" s="7">
        <f t="shared" si="0"/>
        <v>80.57</v>
      </c>
      <c r="G56" s="2">
        <f>ROUND(SUM('Phys. Thy.'!Q151:R151),0)</f>
        <v>486014</v>
      </c>
      <c r="H56" s="2">
        <f>ROUND(+'Phys. Thy.'!F151,0)</f>
        <v>0</v>
      </c>
      <c r="I56" s="7">
        <f t="shared" si="1"/>
      </c>
      <c r="J56" s="7"/>
      <c r="K56" s="8">
        <f t="shared" si="2"/>
      </c>
    </row>
    <row r="57" spans="2:11" ht="12">
      <c r="B57">
        <f>+'Phys. Thy.'!A52</f>
        <v>138</v>
      </c>
      <c r="C57" t="str">
        <f>+'Phys. Thy.'!B52</f>
        <v>SWEDISH EDMONDS</v>
      </c>
      <c r="D57" s="2">
        <f>ROUND(SUM('Phys. Thy.'!Q52:R52),0)</f>
        <v>1777802</v>
      </c>
      <c r="E57" s="2">
        <f>ROUND(+'Phys. Thy.'!F52,0)</f>
        <v>14923</v>
      </c>
      <c r="F57" s="7">
        <f t="shared" si="0"/>
        <v>119.13</v>
      </c>
      <c r="G57" s="2">
        <f>ROUND(SUM('Phys. Thy.'!Q152:R152),0)</f>
        <v>2170851</v>
      </c>
      <c r="H57" s="2">
        <f>ROUND(+'Phys. Thy.'!F152,0)</f>
        <v>16483</v>
      </c>
      <c r="I57" s="7">
        <f t="shared" si="1"/>
        <v>131.7</v>
      </c>
      <c r="J57" s="7"/>
      <c r="K57" s="8">
        <f t="shared" si="2"/>
        <v>0.1055</v>
      </c>
    </row>
    <row r="58" spans="2:11" ht="12">
      <c r="B58">
        <f>+'Phys. Thy.'!A53</f>
        <v>139</v>
      </c>
      <c r="C58" t="str">
        <f>+'Phys. Thy.'!B53</f>
        <v>PROVIDENCE HOLY FAMILY HOSPITAL</v>
      </c>
      <c r="D58" s="2">
        <f>ROUND(SUM('Phys. Thy.'!Q53:R53),0)</f>
        <v>2921822</v>
      </c>
      <c r="E58" s="2">
        <f>ROUND(+'Phys. Thy.'!F53,0)</f>
        <v>67392</v>
      </c>
      <c r="F58" s="7">
        <f t="shared" si="0"/>
        <v>43.36</v>
      </c>
      <c r="G58" s="2">
        <f>ROUND(SUM('Phys. Thy.'!Q153:R153),0)</f>
        <v>2701668</v>
      </c>
      <c r="H58" s="2">
        <f>ROUND(+'Phys. Thy.'!F153,0)</f>
        <v>71799</v>
      </c>
      <c r="I58" s="7">
        <f t="shared" si="1"/>
        <v>37.63</v>
      </c>
      <c r="J58" s="7"/>
      <c r="K58" s="8">
        <f t="shared" si="2"/>
        <v>-0.1321</v>
      </c>
    </row>
    <row r="59" spans="2:11" ht="12">
      <c r="B59">
        <f>+'Phys. Thy.'!A54</f>
        <v>140</v>
      </c>
      <c r="C59" t="str">
        <f>+'Phys. Thy.'!B54</f>
        <v>KITTITAS VALLEY HOSPITAL</v>
      </c>
      <c r="D59" s="2">
        <f>ROUND(SUM('Phys. Thy.'!Q54:R54),0)</f>
        <v>2104694</v>
      </c>
      <c r="E59" s="2">
        <f>ROUND(+'Phys. Thy.'!F54,0)</f>
        <v>45287</v>
      </c>
      <c r="F59" s="7">
        <f t="shared" si="0"/>
        <v>46.47</v>
      </c>
      <c r="G59" s="2">
        <f>ROUND(SUM('Phys. Thy.'!Q154:R154),0)</f>
        <v>1985528</v>
      </c>
      <c r="H59" s="2">
        <f>ROUND(+'Phys. Thy.'!F154,0)</f>
        <v>37323</v>
      </c>
      <c r="I59" s="7">
        <f t="shared" si="1"/>
        <v>53.2</v>
      </c>
      <c r="J59" s="7"/>
      <c r="K59" s="8">
        <f t="shared" si="2"/>
        <v>0.1448</v>
      </c>
    </row>
    <row r="60" spans="2:11" ht="12">
      <c r="B60">
        <f>+'Phys. Thy.'!A55</f>
        <v>141</v>
      </c>
      <c r="C60" t="str">
        <f>+'Phys. Thy.'!B55</f>
        <v>DAYTON GENERAL HOSPITAL</v>
      </c>
      <c r="D60" s="2">
        <f>ROUND(SUM('Phys. Thy.'!Q55:R55),0)</f>
        <v>299107</v>
      </c>
      <c r="E60" s="2">
        <f>ROUND(+'Phys. Thy.'!F55,0)</f>
        <v>2535</v>
      </c>
      <c r="F60" s="7">
        <f t="shared" si="0"/>
        <v>117.99</v>
      </c>
      <c r="G60" s="2">
        <f>ROUND(SUM('Phys. Thy.'!Q155:R155),0)</f>
        <v>0</v>
      </c>
      <c r="H60" s="2">
        <f>ROUND(+'Phys. Thy.'!F155,0)</f>
        <v>0</v>
      </c>
      <c r="I60" s="7">
        <f t="shared" si="1"/>
      </c>
      <c r="J60" s="7"/>
      <c r="K60" s="8">
        <f t="shared" si="2"/>
      </c>
    </row>
    <row r="61" spans="2:11" ht="12">
      <c r="B61">
        <f>+'Phys. Thy.'!A56</f>
        <v>142</v>
      </c>
      <c r="C61" t="str">
        <f>+'Phys. Thy.'!B56</f>
        <v>HARRISON MEDICAL CENTER</v>
      </c>
      <c r="D61" s="2">
        <f>ROUND(SUM('Phys. Thy.'!Q56:R56),0)</f>
        <v>6651149</v>
      </c>
      <c r="E61" s="2">
        <f>ROUND(+'Phys. Thy.'!F56,0)</f>
        <v>30309</v>
      </c>
      <c r="F61" s="7">
        <f t="shared" si="0"/>
        <v>219.44</v>
      </c>
      <c r="G61" s="2">
        <f>ROUND(SUM('Phys. Thy.'!Q156:R156),0)</f>
        <v>6269332</v>
      </c>
      <c r="H61" s="2">
        <f>ROUND(+'Phys. Thy.'!F156,0)</f>
        <v>30375</v>
      </c>
      <c r="I61" s="7">
        <f t="shared" si="1"/>
        <v>206.4</v>
      </c>
      <c r="J61" s="7"/>
      <c r="K61" s="8">
        <f t="shared" si="2"/>
        <v>-0.0594</v>
      </c>
    </row>
    <row r="62" spans="2:11" ht="12">
      <c r="B62">
        <f>+'Phys. Thy.'!A57</f>
        <v>145</v>
      </c>
      <c r="C62" t="str">
        <f>+'Phys. Thy.'!B57</f>
        <v>PEACEHEALTH SAINT JOSEPH HOSPITAL</v>
      </c>
      <c r="D62" s="2">
        <f>ROUND(SUM('Phys. Thy.'!Q57:R57),0)</f>
        <v>5824852</v>
      </c>
      <c r="E62" s="2">
        <f>ROUND(+'Phys. Thy.'!F57,0)</f>
        <v>128212</v>
      </c>
      <c r="F62" s="7">
        <f t="shared" si="0"/>
        <v>45.43</v>
      </c>
      <c r="G62" s="2">
        <f>ROUND(SUM('Phys. Thy.'!Q157:R157),0)</f>
        <v>7987590</v>
      </c>
      <c r="H62" s="2">
        <f>ROUND(+'Phys. Thy.'!F157,0)</f>
        <v>176625</v>
      </c>
      <c r="I62" s="7">
        <f t="shared" si="1"/>
        <v>45.22</v>
      </c>
      <c r="J62" s="7"/>
      <c r="K62" s="8">
        <f t="shared" si="2"/>
        <v>-0.0046</v>
      </c>
    </row>
    <row r="63" spans="2:11" ht="12">
      <c r="B63">
        <f>+'Phys. Thy.'!A58</f>
        <v>147</v>
      </c>
      <c r="C63" t="str">
        <f>+'Phys. Thy.'!B58</f>
        <v>MID VALLEY HOSPITAL</v>
      </c>
      <c r="D63" s="2">
        <f>ROUND(SUM('Phys. Thy.'!Q58:R58),0)</f>
        <v>549470</v>
      </c>
      <c r="E63" s="2">
        <f>ROUND(+'Phys. Thy.'!F58,0)</f>
        <v>7009</v>
      </c>
      <c r="F63" s="7">
        <f t="shared" si="0"/>
        <v>78.39</v>
      </c>
      <c r="G63" s="2">
        <f>ROUND(SUM('Phys. Thy.'!Q158:R158),0)</f>
        <v>539919</v>
      </c>
      <c r="H63" s="2">
        <f>ROUND(+'Phys. Thy.'!F158,0)</f>
        <v>6244</v>
      </c>
      <c r="I63" s="7">
        <f t="shared" si="1"/>
        <v>86.47</v>
      </c>
      <c r="J63" s="7"/>
      <c r="K63" s="8">
        <f t="shared" si="2"/>
        <v>0.1031</v>
      </c>
    </row>
    <row r="64" spans="2:11" ht="12">
      <c r="B64">
        <f>+'Phys. Thy.'!A59</f>
        <v>148</v>
      </c>
      <c r="C64" t="str">
        <f>+'Phys. Thy.'!B59</f>
        <v>KINDRED HOSPITAL - SEATTLE</v>
      </c>
      <c r="D64" s="2">
        <f>ROUND(SUM('Phys. Thy.'!Q59:R59),0)</f>
        <v>545111</v>
      </c>
      <c r="E64" s="2">
        <f>ROUND(+'Phys. Thy.'!F59,0)</f>
        <v>8647</v>
      </c>
      <c r="F64" s="7">
        <f t="shared" si="0"/>
        <v>63.04</v>
      </c>
      <c r="G64" s="2">
        <f>ROUND(SUM('Phys. Thy.'!Q159:R159),0)</f>
        <v>611808</v>
      </c>
      <c r="H64" s="2">
        <f>ROUND(+'Phys. Thy.'!F159,0)</f>
        <v>9587</v>
      </c>
      <c r="I64" s="7">
        <f t="shared" si="1"/>
        <v>63.82</v>
      </c>
      <c r="J64" s="7"/>
      <c r="K64" s="8">
        <f t="shared" si="2"/>
        <v>0.0124</v>
      </c>
    </row>
    <row r="65" spans="2:11" ht="12">
      <c r="B65">
        <f>+'Phys. Thy.'!A60</f>
        <v>150</v>
      </c>
      <c r="C65" t="str">
        <f>+'Phys. Thy.'!B60</f>
        <v>COULEE COMMUNITY HOSPITAL</v>
      </c>
      <c r="D65" s="2">
        <f>ROUND(SUM('Phys. Thy.'!Q60:R60),0)</f>
        <v>93203</v>
      </c>
      <c r="E65" s="2">
        <f>ROUND(+'Phys. Thy.'!F60,0)</f>
        <v>516</v>
      </c>
      <c r="F65" s="7">
        <f t="shared" si="0"/>
        <v>180.63</v>
      </c>
      <c r="G65" s="2">
        <f>ROUND(SUM('Phys. Thy.'!Q160:R160),0)</f>
        <v>84262</v>
      </c>
      <c r="H65" s="2">
        <f>ROUND(+'Phys. Thy.'!F160,0)</f>
        <v>674</v>
      </c>
      <c r="I65" s="7">
        <f t="shared" si="1"/>
        <v>125.02</v>
      </c>
      <c r="J65" s="7"/>
      <c r="K65" s="8">
        <f t="shared" si="2"/>
        <v>-0.3079</v>
      </c>
    </row>
    <row r="66" spans="2:11" ht="12">
      <c r="B66">
        <f>+'Phys. Thy.'!A61</f>
        <v>152</v>
      </c>
      <c r="C66" t="str">
        <f>+'Phys. Thy.'!B61</f>
        <v>MASON GENERAL HOSPITAL</v>
      </c>
      <c r="D66" s="2">
        <f>ROUND(SUM('Phys. Thy.'!Q61:R61),0)</f>
        <v>1546800</v>
      </c>
      <c r="E66" s="2">
        <f>ROUND(+'Phys. Thy.'!F61,0)</f>
        <v>11474</v>
      </c>
      <c r="F66" s="7">
        <f t="shared" si="0"/>
        <v>134.81</v>
      </c>
      <c r="G66" s="2">
        <f>ROUND(SUM('Phys. Thy.'!Q161:R161),0)</f>
        <v>1531675</v>
      </c>
      <c r="H66" s="2">
        <f>ROUND(+'Phys. Thy.'!F161,0)</f>
        <v>10882</v>
      </c>
      <c r="I66" s="7">
        <f t="shared" si="1"/>
        <v>140.75</v>
      </c>
      <c r="J66" s="7"/>
      <c r="K66" s="8">
        <f t="shared" si="2"/>
        <v>0.0441</v>
      </c>
    </row>
    <row r="67" spans="2:11" ht="12">
      <c r="B67">
        <f>+'Phys. Thy.'!A62</f>
        <v>153</v>
      </c>
      <c r="C67" t="str">
        <f>+'Phys. Thy.'!B62</f>
        <v>WHITMAN HOSPITAL AND MEDICAL CENTER</v>
      </c>
      <c r="D67" s="2">
        <f>ROUND(SUM('Phys. Thy.'!Q62:R62),0)</f>
        <v>1239354</v>
      </c>
      <c r="E67" s="2">
        <f>ROUND(+'Phys. Thy.'!F62,0)</f>
        <v>15257</v>
      </c>
      <c r="F67" s="7">
        <f t="shared" si="0"/>
        <v>81.23</v>
      </c>
      <c r="G67" s="2">
        <f>ROUND(SUM('Phys. Thy.'!Q162:R162),0)</f>
        <v>1169207</v>
      </c>
      <c r="H67" s="2">
        <f>ROUND(+'Phys. Thy.'!F162,0)</f>
        <v>11743</v>
      </c>
      <c r="I67" s="7">
        <f t="shared" si="1"/>
        <v>99.57</v>
      </c>
      <c r="J67" s="7"/>
      <c r="K67" s="8">
        <f t="shared" si="2"/>
        <v>0.2258</v>
      </c>
    </row>
    <row r="68" spans="2:11" ht="12">
      <c r="B68">
        <f>+'Phys. Thy.'!A63</f>
        <v>155</v>
      </c>
      <c r="C68" t="str">
        <f>+'Phys. Thy.'!B63</f>
        <v>VALLEY MEDICAL CENTER</v>
      </c>
      <c r="D68" s="2">
        <f>ROUND(SUM('Phys. Thy.'!Q63:R63),0)</f>
        <v>8862437</v>
      </c>
      <c r="E68" s="2">
        <f>ROUND(+'Phys. Thy.'!F63,0)</f>
        <v>93175</v>
      </c>
      <c r="F68" s="7">
        <f t="shared" si="0"/>
        <v>95.12</v>
      </c>
      <c r="G68" s="2">
        <f>ROUND(SUM('Phys. Thy.'!Q163:R163),0)</f>
        <v>9669157</v>
      </c>
      <c r="H68" s="2">
        <f>ROUND(+'Phys. Thy.'!F163,0)</f>
        <v>105621</v>
      </c>
      <c r="I68" s="7">
        <f t="shared" si="1"/>
        <v>91.55</v>
      </c>
      <c r="J68" s="7"/>
      <c r="K68" s="8">
        <f t="shared" si="2"/>
        <v>-0.0375</v>
      </c>
    </row>
    <row r="69" spans="2:11" ht="12">
      <c r="B69">
        <f>+'Phys. Thy.'!A64</f>
        <v>156</v>
      </c>
      <c r="C69" t="str">
        <f>+'Phys. Thy.'!B64</f>
        <v>WHIDBEY GENERAL HOSPITAL</v>
      </c>
      <c r="D69" s="2">
        <f>ROUND(SUM('Phys. Thy.'!Q64:R64),0)</f>
        <v>2039074</v>
      </c>
      <c r="E69" s="2">
        <f>ROUND(+'Phys. Thy.'!F64,0)</f>
        <v>10690</v>
      </c>
      <c r="F69" s="7">
        <f t="shared" si="0"/>
        <v>190.75</v>
      </c>
      <c r="G69" s="2">
        <f>ROUND(SUM('Phys. Thy.'!Q164:R164),0)</f>
        <v>2161659</v>
      </c>
      <c r="H69" s="2">
        <f>ROUND(+'Phys. Thy.'!F164,0)</f>
        <v>12998</v>
      </c>
      <c r="I69" s="7">
        <f t="shared" si="1"/>
        <v>166.31</v>
      </c>
      <c r="J69" s="7"/>
      <c r="K69" s="8">
        <f t="shared" si="2"/>
        <v>-0.1281</v>
      </c>
    </row>
    <row r="70" spans="2:11" ht="12">
      <c r="B70">
        <f>+'Phys. Thy.'!A65</f>
        <v>157</v>
      </c>
      <c r="C70" t="str">
        <f>+'Phys. Thy.'!B65</f>
        <v>SAINT LUKES REHABILIATION INSTITUTE</v>
      </c>
      <c r="D70" s="2">
        <f>ROUND(SUM('Phys. Thy.'!Q65:R65),0)</f>
        <v>5589470</v>
      </c>
      <c r="E70" s="2">
        <f>ROUND(+'Phys. Thy.'!F65,0)</f>
        <v>0</v>
      </c>
      <c r="F70" s="7">
        <f t="shared" si="0"/>
      </c>
      <c r="G70" s="2">
        <f>ROUND(SUM('Phys. Thy.'!Q165:R165),0)</f>
        <v>6188303</v>
      </c>
      <c r="H70" s="2">
        <f>ROUND(+'Phys. Thy.'!F165,0)</f>
        <v>0</v>
      </c>
      <c r="I70" s="7">
        <f t="shared" si="1"/>
      </c>
      <c r="J70" s="7"/>
      <c r="K70" s="8">
        <f t="shared" si="2"/>
      </c>
    </row>
    <row r="71" spans="2:11" ht="12">
      <c r="B71">
        <f>+'Phys. Thy.'!A66</f>
        <v>158</v>
      </c>
      <c r="C71" t="str">
        <f>+'Phys. Thy.'!B66</f>
        <v>CASCADE MEDICAL CENTER</v>
      </c>
      <c r="D71" s="2">
        <f>ROUND(SUM('Phys. Thy.'!Q66:R66),0)</f>
        <v>522859</v>
      </c>
      <c r="E71" s="2">
        <f>ROUND(+'Phys. Thy.'!F66,0)</f>
        <v>9572</v>
      </c>
      <c r="F71" s="7">
        <f t="shared" si="0"/>
        <v>54.62</v>
      </c>
      <c r="G71" s="2">
        <f>ROUND(SUM('Phys. Thy.'!Q166:R166),0)</f>
        <v>602058</v>
      </c>
      <c r="H71" s="2">
        <f>ROUND(+'Phys. Thy.'!F166,0)</f>
        <v>11823</v>
      </c>
      <c r="I71" s="7">
        <f t="shared" si="1"/>
        <v>50.92</v>
      </c>
      <c r="J71" s="7"/>
      <c r="K71" s="8">
        <f t="shared" si="2"/>
        <v>-0.0677</v>
      </c>
    </row>
    <row r="72" spans="2:11" ht="12">
      <c r="B72">
        <f>+'Phys. Thy.'!A67</f>
        <v>159</v>
      </c>
      <c r="C72" t="str">
        <f>+'Phys. Thy.'!B67</f>
        <v>PROVIDENCE SAINT PETER HOSPITAL</v>
      </c>
      <c r="D72" s="2">
        <f>ROUND(SUM('Phys. Thy.'!Q67:R67),0)</f>
        <v>6001602</v>
      </c>
      <c r="E72" s="2">
        <f>ROUND(+'Phys. Thy.'!F67,0)</f>
        <v>1879366</v>
      </c>
      <c r="F72" s="7">
        <f t="shared" si="0"/>
        <v>3.19</v>
      </c>
      <c r="G72" s="2">
        <f>ROUND(SUM('Phys. Thy.'!Q167:R167),0)</f>
        <v>7202352</v>
      </c>
      <c r="H72" s="2">
        <f>ROUND(+'Phys. Thy.'!F167,0)</f>
        <v>2162595</v>
      </c>
      <c r="I72" s="7">
        <f t="shared" si="1"/>
        <v>3.33</v>
      </c>
      <c r="J72" s="7"/>
      <c r="K72" s="8">
        <f t="shared" si="2"/>
        <v>0.0439</v>
      </c>
    </row>
    <row r="73" spans="2:11" ht="12">
      <c r="B73">
        <f>+'Phys. Thy.'!A68</f>
        <v>161</v>
      </c>
      <c r="C73" t="str">
        <f>+'Phys. Thy.'!B68</f>
        <v>KADLEC REGIONAL MEDICAL CENTER</v>
      </c>
      <c r="D73" s="2">
        <f>ROUND(SUM('Phys. Thy.'!Q68:R68),0)</f>
        <v>3155611</v>
      </c>
      <c r="E73" s="2">
        <f>ROUND(+'Phys. Thy.'!F68,0)</f>
        <v>98344</v>
      </c>
      <c r="F73" s="7">
        <f t="shared" si="0"/>
        <v>32.09</v>
      </c>
      <c r="G73" s="2">
        <f>ROUND(SUM('Phys. Thy.'!Q168:R168),0)</f>
        <v>4082554</v>
      </c>
      <c r="H73" s="2">
        <f>ROUND(+'Phys. Thy.'!F168,0)</f>
        <v>115970</v>
      </c>
      <c r="I73" s="7">
        <f t="shared" si="1"/>
        <v>35.2</v>
      </c>
      <c r="J73" s="7"/>
      <c r="K73" s="8">
        <f t="shared" si="2"/>
        <v>0.0969</v>
      </c>
    </row>
    <row r="74" spans="2:11" ht="12">
      <c r="B74">
        <f>+'Phys. Thy.'!A69</f>
        <v>162</v>
      </c>
      <c r="C74" t="str">
        <f>+'Phys. Thy.'!B69</f>
        <v>PROVIDENCE SACRED HEART MEDICAL CENTER</v>
      </c>
      <c r="D74" s="2">
        <f>ROUND(SUM('Phys. Thy.'!Q69:R69),0)</f>
        <v>2536916</v>
      </c>
      <c r="E74" s="2">
        <f>ROUND(+'Phys. Thy.'!F69,0)</f>
        <v>55207</v>
      </c>
      <c r="F74" s="7">
        <f t="shared" si="0"/>
        <v>45.95</v>
      </c>
      <c r="G74" s="2">
        <f>ROUND(SUM('Phys. Thy.'!Q169:R169),0)</f>
        <v>2853433</v>
      </c>
      <c r="H74" s="2">
        <f>ROUND(+'Phys. Thy.'!F169,0)</f>
        <v>0</v>
      </c>
      <c r="I74" s="7">
        <f t="shared" si="1"/>
      </c>
      <c r="J74" s="7"/>
      <c r="K74" s="8">
        <f t="shared" si="2"/>
      </c>
    </row>
    <row r="75" spans="2:11" ht="12">
      <c r="B75">
        <f>+'Phys. Thy.'!A70</f>
        <v>164</v>
      </c>
      <c r="C75" t="str">
        <f>+'Phys. Thy.'!B70</f>
        <v>EVERGREEN HOSPITAL MEDICAL CENTER</v>
      </c>
      <c r="D75" s="2">
        <f>ROUND(SUM('Phys. Thy.'!Q70:R70),0)</f>
        <v>5604197</v>
      </c>
      <c r="E75" s="2">
        <f>ROUND(+'Phys. Thy.'!F70,0)</f>
        <v>36434</v>
      </c>
      <c r="F75" s="7">
        <f aca="true" t="shared" si="3" ref="F75:F106">IF(D75=0,"",IF(E75=0,"",ROUND(D75/E75,2)))</f>
        <v>153.82</v>
      </c>
      <c r="G75" s="2">
        <f>ROUND(SUM('Phys. Thy.'!Q170:R170),0)</f>
        <v>6999413</v>
      </c>
      <c r="H75" s="2">
        <f>ROUND(+'Phys. Thy.'!F170,0)</f>
        <v>39388</v>
      </c>
      <c r="I75" s="7">
        <f aca="true" t="shared" si="4" ref="I75:I106">IF(G75=0,"",IF(H75=0,"",ROUND(G75/H75,2)))</f>
        <v>177.7</v>
      </c>
      <c r="J75" s="7"/>
      <c r="K75" s="8">
        <f aca="true" t="shared" si="5" ref="K75:K106">IF(D75=0,"",IF(E75=0,"",IF(G75=0,"",IF(H75=0,"",ROUND(I75/F75-1,4)))))</f>
        <v>0.1552</v>
      </c>
    </row>
    <row r="76" spans="2:11" ht="12">
      <c r="B76">
        <f>+'Phys. Thy.'!A71</f>
        <v>165</v>
      </c>
      <c r="C76" t="str">
        <f>+'Phys. Thy.'!B71</f>
        <v>LAKE CHELAN COMMUNITY HOSPITAL</v>
      </c>
      <c r="D76" s="2">
        <f>ROUND(SUM('Phys. Thy.'!Q71:R71),0)</f>
        <v>106222</v>
      </c>
      <c r="E76" s="2">
        <f>ROUND(+'Phys. Thy.'!F71,0)</f>
        <v>265</v>
      </c>
      <c r="F76" s="7">
        <f t="shared" si="3"/>
        <v>400.84</v>
      </c>
      <c r="G76" s="2">
        <f>ROUND(SUM('Phys. Thy.'!Q171:R171),0)</f>
        <v>232661</v>
      </c>
      <c r="H76" s="2">
        <f>ROUND(+'Phys. Thy.'!F171,0)</f>
        <v>1264</v>
      </c>
      <c r="I76" s="7">
        <f t="shared" si="4"/>
        <v>184.07</v>
      </c>
      <c r="J76" s="7"/>
      <c r="K76" s="8">
        <f t="shared" si="5"/>
        <v>-0.5408</v>
      </c>
    </row>
    <row r="77" spans="2:11" ht="12">
      <c r="B77">
        <f>+'Phys. Thy.'!A72</f>
        <v>167</v>
      </c>
      <c r="C77" t="str">
        <f>+'Phys. Thy.'!B72</f>
        <v>FERRY COUNTY MEMORIAL HOSPITAL</v>
      </c>
      <c r="D77" s="2">
        <f>ROUND(SUM('Phys. Thy.'!Q72:R72),0)</f>
        <v>414146</v>
      </c>
      <c r="E77" s="2">
        <f>ROUND(+'Phys. Thy.'!F72,0)</f>
        <v>4321</v>
      </c>
      <c r="F77" s="7">
        <f t="shared" si="3"/>
        <v>95.84</v>
      </c>
      <c r="G77" s="2">
        <f>ROUND(SUM('Phys. Thy.'!Q172:R172),0)</f>
        <v>424488</v>
      </c>
      <c r="H77" s="2">
        <f>ROUND(+'Phys. Thy.'!F172,0)</f>
        <v>5547</v>
      </c>
      <c r="I77" s="7">
        <f t="shared" si="4"/>
        <v>76.53</v>
      </c>
      <c r="J77" s="7"/>
      <c r="K77" s="8">
        <f t="shared" si="5"/>
        <v>-0.2015</v>
      </c>
    </row>
    <row r="78" spans="2:11" ht="12">
      <c r="B78">
        <f>+'Phys. Thy.'!A73</f>
        <v>168</v>
      </c>
      <c r="C78" t="str">
        <f>+'Phys. Thy.'!B73</f>
        <v>CENTRAL WASHINGTON HOSPITAL</v>
      </c>
      <c r="D78" s="2">
        <f>ROUND(SUM('Phys. Thy.'!Q73:R73),0)</f>
        <v>2424432</v>
      </c>
      <c r="E78" s="2">
        <f>ROUND(+'Phys. Thy.'!F73,0)</f>
        <v>82444</v>
      </c>
      <c r="F78" s="7">
        <f t="shared" si="3"/>
        <v>29.41</v>
      </c>
      <c r="G78" s="2">
        <f>ROUND(SUM('Phys. Thy.'!Q173:R173),0)</f>
        <v>2608913</v>
      </c>
      <c r="H78" s="2">
        <f>ROUND(+'Phys. Thy.'!F173,0)</f>
        <v>65046</v>
      </c>
      <c r="I78" s="7">
        <f t="shared" si="4"/>
        <v>40.11</v>
      </c>
      <c r="J78" s="7"/>
      <c r="K78" s="8">
        <f t="shared" si="5"/>
        <v>0.3638</v>
      </c>
    </row>
    <row r="79" spans="2:11" ht="12">
      <c r="B79">
        <f>+'Phys. Thy.'!A74</f>
        <v>169</v>
      </c>
      <c r="C79" t="str">
        <f>+'Phys. Thy.'!B74</f>
        <v>GROUP HEALTH EASTSIDE</v>
      </c>
      <c r="D79" s="2">
        <f>ROUND(SUM('Phys. Thy.'!Q74:R74),0)</f>
        <v>821338</v>
      </c>
      <c r="E79" s="2">
        <f>ROUND(+'Phys. Thy.'!F74,0)</f>
        <v>900</v>
      </c>
      <c r="F79" s="7">
        <f t="shared" si="3"/>
        <v>912.6</v>
      </c>
      <c r="G79" s="2">
        <f>ROUND(SUM('Phys. Thy.'!Q174:R174),0)</f>
        <v>0</v>
      </c>
      <c r="H79" s="2">
        <f>ROUND(+'Phys. Thy.'!F174,0)</f>
        <v>0</v>
      </c>
      <c r="I79" s="7">
        <f t="shared" si="4"/>
      </c>
      <c r="J79" s="7"/>
      <c r="K79" s="8">
        <f t="shared" si="5"/>
      </c>
    </row>
    <row r="80" spans="2:11" ht="12">
      <c r="B80">
        <f>+'Phys. Thy.'!A75</f>
        <v>170</v>
      </c>
      <c r="C80" t="str">
        <f>+'Phys. Thy.'!B75</f>
        <v>SOUTHWEST WASHINGTON MEDICAL CENTER</v>
      </c>
      <c r="D80" s="2">
        <f>ROUND(SUM('Phys. Thy.'!Q75:R75),0)</f>
        <v>6401883</v>
      </c>
      <c r="E80" s="2">
        <f>ROUND(+'Phys. Thy.'!F75,0)</f>
        <v>111707</v>
      </c>
      <c r="F80" s="7">
        <f t="shared" si="3"/>
        <v>57.31</v>
      </c>
      <c r="G80" s="2">
        <f>ROUND(SUM('Phys. Thy.'!Q175:R175),0)</f>
        <v>7143734</v>
      </c>
      <c r="H80" s="2">
        <f>ROUND(+'Phys. Thy.'!F175,0)</f>
        <v>105114</v>
      </c>
      <c r="I80" s="7">
        <f t="shared" si="4"/>
        <v>67.96</v>
      </c>
      <c r="J80" s="7"/>
      <c r="K80" s="8">
        <f t="shared" si="5"/>
        <v>0.1858</v>
      </c>
    </row>
    <row r="81" spans="2:11" ht="12">
      <c r="B81">
        <f>+'Phys. Thy.'!A76</f>
        <v>172</v>
      </c>
      <c r="C81" t="str">
        <f>+'Phys. Thy.'!B76</f>
        <v>PULLMAN REGIONAL HOSPITAL</v>
      </c>
      <c r="D81" s="2">
        <f>ROUND(SUM('Phys. Thy.'!Q76:R76),0)</f>
        <v>2392768</v>
      </c>
      <c r="E81" s="2">
        <f>ROUND(+'Phys. Thy.'!F76,0)</f>
        <v>15483</v>
      </c>
      <c r="F81" s="7">
        <f t="shared" si="3"/>
        <v>154.54</v>
      </c>
      <c r="G81" s="2">
        <f>ROUND(SUM('Phys. Thy.'!Q176:R176),0)</f>
        <v>2540744</v>
      </c>
      <c r="H81" s="2">
        <f>ROUND(+'Phys. Thy.'!F176,0)</f>
        <v>23162</v>
      </c>
      <c r="I81" s="7">
        <f t="shared" si="4"/>
        <v>109.69</v>
      </c>
      <c r="J81" s="7"/>
      <c r="K81" s="8">
        <f t="shared" si="5"/>
        <v>-0.2902</v>
      </c>
    </row>
    <row r="82" spans="2:11" ht="12">
      <c r="B82">
        <f>+'Phys. Thy.'!A77</f>
        <v>173</v>
      </c>
      <c r="C82" t="str">
        <f>+'Phys. Thy.'!B77</f>
        <v>MORTON GENERAL HOSPITAL</v>
      </c>
      <c r="D82" s="2">
        <f>ROUND(SUM('Phys. Thy.'!Q77:R77),0)</f>
        <v>284026</v>
      </c>
      <c r="E82" s="2">
        <f>ROUND(+'Phys. Thy.'!F77,0)</f>
        <v>0</v>
      </c>
      <c r="F82" s="7">
        <f t="shared" si="3"/>
      </c>
      <c r="G82" s="2">
        <f>ROUND(SUM('Phys. Thy.'!Q177:R177),0)</f>
        <v>302688</v>
      </c>
      <c r="H82" s="2">
        <f>ROUND(+'Phys. Thy.'!F177,0)</f>
        <v>0</v>
      </c>
      <c r="I82" s="7">
        <f t="shared" si="4"/>
      </c>
      <c r="J82" s="7"/>
      <c r="K82" s="8">
        <f t="shared" si="5"/>
      </c>
    </row>
    <row r="83" spans="2:11" ht="12">
      <c r="B83">
        <f>+'Phys. Thy.'!A78</f>
        <v>175</v>
      </c>
      <c r="C83" t="str">
        <f>+'Phys. Thy.'!B78</f>
        <v>MARY BRIDGE CHILDRENS HEALTH CENTER</v>
      </c>
      <c r="D83" s="2">
        <f>ROUND(SUM('Phys. Thy.'!Q78:R78),0)</f>
        <v>1294894</v>
      </c>
      <c r="E83" s="2">
        <f>ROUND(+'Phys. Thy.'!F78,0)</f>
        <v>7112</v>
      </c>
      <c r="F83" s="7">
        <f t="shared" si="3"/>
        <v>182.07</v>
      </c>
      <c r="G83" s="2">
        <f>ROUND(SUM('Phys. Thy.'!Q178:R178),0)</f>
        <v>1444473</v>
      </c>
      <c r="H83" s="2">
        <f>ROUND(+'Phys. Thy.'!F178,0)</f>
        <v>7215</v>
      </c>
      <c r="I83" s="7">
        <f t="shared" si="4"/>
        <v>200.2</v>
      </c>
      <c r="J83" s="7"/>
      <c r="K83" s="8">
        <f t="shared" si="5"/>
        <v>0.0996</v>
      </c>
    </row>
    <row r="84" spans="2:11" ht="12">
      <c r="B84">
        <f>+'Phys. Thy.'!A79</f>
        <v>176</v>
      </c>
      <c r="C84" t="str">
        <f>+'Phys. Thy.'!B79</f>
        <v>TACOMA GENERAL ALLENMORE HOSPITAL</v>
      </c>
      <c r="D84" s="2">
        <f>ROUND(SUM('Phys. Thy.'!Q79:R79),0)</f>
        <v>4619328</v>
      </c>
      <c r="E84" s="2">
        <f>ROUND(+'Phys. Thy.'!F79,0)</f>
        <v>190310</v>
      </c>
      <c r="F84" s="7">
        <f t="shared" si="3"/>
        <v>24.27</v>
      </c>
      <c r="G84" s="2">
        <f>ROUND(SUM('Phys. Thy.'!Q179:R179),0)</f>
        <v>4781819</v>
      </c>
      <c r="H84" s="2">
        <f>ROUND(+'Phys. Thy.'!F179,0)</f>
        <v>185610</v>
      </c>
      <c r="I84" s="7">
        <f t="shared" si="4"/>
        <v>25.76</v>
      </c>
      <c r="J84" s="7"/>
      <c r="K84" s="8">
        <f t="shared" si="5"/>
        <v>0.0614</v>
      </c>
    </row>
    <row r="85" spans="2:11" ht="12">
      <c r="B85">
        <f>+'Phys. Thy.'!A80</f>
        <v>178</v>
      </c>
      <c r="C85" t="str">
        <f>+'Phys. Thy.'!B80</f>
        <v>DEER PARK HOSPITAL</v>
      </c>
      <c r="D85" s="2">
        <f>ROUND(SUM('Phys. Thy.'!Q80:R80),0)</f>
        <v>91076</v>
      </c>
      <c r="E85" s="2">
        <f>ROUND(+'Phys. Thy.'!F80,0)</f>
        <v>0</v>
      </c>
      <c r="F85" s="7">
        <f t="shared" si="3"/>
      </c>
      <c r="G85" s="2">
        <f>ROUND(SUM('Phys. Thy.'!Q180:R180),0)</f>
        <v>0</v>
      </c>
      <c r="H85" s="2">
        <f>ROUND(+'Phys. Thy.'!F180,0)</f>
        <v>0</v>
      </c>
      <c r="I85" s="7">
        <f t="shared" si="4"/>
      </c>
      <c r="J85" s="7"/>
      <c r="K85" s="8">
        <f t="shared" si="5"/>
      </c>
    </row>
    <row r="86" spans="2:11" ht="12">
      <c r="B86">
        <f>+'Phys. Thy.'!A81</f>
        <v>180</v>
      </c>
      <c r="C86" t="str">
        <f>+'Phys. Thy.'!B81</f>
        <v>VALLEY HOSPITAL AND MEDICAL CENTER</v>
      </c>
      <c r="D86" s="2">
        <f>ROUND(SUM('Phys. Thy.'!Q81:R81),0)</f>
        <v>354086</v>
      </c>
      <c r="E86" s="2">
        <f>ROUND(+'Phys. Thy.'!F81,0)</f>
        <v>10928</v>
      </c>
      <c r="F86" s="7">
        <f t="shared" si="3"/>
        <v>32.4</v>
      </c>
      <c r="G86" s="2">
        <f>ROUND(SUM('Phys. Thy.'!Q181:R181),0)</f>
        <v>481897</v>
      </c>
      <c r="H86" s="2">
        <f>ROUND(+'Phys. Thy.'!F181,0)</f>
        <v>8646</v>
      </c>
      <c r="I86" s="7">
        <f t="shared" si="4"/>
        <v>55.74</v>
      </c>
      <c r="J86" s="7"/>
      <c r="K86" s="8">
        <f t="shared" si="5"/>
        <v>0.7204</v>
      </c>
    </row>
    <row r="87" spans="2:11" ht="12">
      <c r="B87">
        <f>+'Phys. Thy.'!A82</f>
        <v>183</v>
      </c>
      <c r="C87" t="str">
        <f>+'Phys. Thy.'!B82</f>
        <v>AUBURN REGIONAL MEDICAL CENTER</v>
      </c>
      <c r="D87" s="2">
        <f>ROUND(SUM('Phys. Thy.'!Q82:R82),0)</f>
        <v>2445286</v>
      </c>
      <c r="E87" s="2">
        <f>ROUND(+'Phys. Thy.'!F82,0)</f>
        <v>35203</v>
      </c>
      <c r="F87" s="7">
        <f t="shared" si="3"/>
        <v>69.46</v>
      </c>
      <c r="G87" s="2">
        <f>ROUND(SUM('Phys. Thy.'!Q182:R182),0)</f>
        <v>1547238</v>
      </c>
      <c r="H87" s="2">
        <f>ROUND(+'Phys. Thy.'!F182,0)</f>
        <v>38518</v>
      </c>
      <c r="I87" s="7">
        <f t="shared" si="4"/>
        <v>40.17</v>
      </c>
      <c r="J87" s="7"/>
      <c r="K87" s="8">
        <f t="shared" si="5"/>
        <v>-0.4217</v>
      </c>
    </row>
    <row r="88" spans="2:11" ht="12">
      <c r="B88">
        <f>+'Phys. Thy.'!A83</f>
        <v>186</v>
      </c>
      <c r="C88" t="str">
        <f>+'Phys. Thy.'!B83</f>
        <v>MARK REED HOSPITAL</v>
      </c>
      <c r="D88" s="2">
        <f>ROUND(SUM('Phys. Thy.'!Q83:R83),0)</f>
        <v>135</v>
      </c>
      <c r="E88" s="2">
        <f>ROUND(+'Phys. Thy.'!F83,0)</f>
        <v>0</v>
      </c>
      <c r="F88" s="7">
        <f t="shared" si="3"/>
      </c>
      <c r="G88" s="2">
        <f>ROUND(SUM('Phys. Thy.'!Q183:R183),0)</f>
        <v>574</v>
      </c>
      <c r="H88" s="2">
        <f>ROUND(+'Phys. Thy.'!F183,0)</f>
        <v>0</v>
      </c>
      <c r="I88" s="7">
        <f t="shared" si="4"/>
      </c>
      <c r="J88" s="7"/>
      <c r="K88" s="8">
        <f t="shared" si="5"/>
      </c>
    </row>
    <row r="89" spans="2:11" ht="12">
      <c r="B89">
        <f>+'Phys. Thy.'!A84</f>
        <v>191</v>
      </c>
      <c r="C89" t="str">
        <f>+'Phys. Thy.'!B84</f>
        <v>PROVIDENCE CENTRALIA HOSPITAL</v>
      </c>
      <c r="D89" s="2">
        <f>ROUND(SUM('Phys. Thy.'!Q84:R84),0)</f>
        <v>1589711</v>
      </c>
      <c r="E89" s="2">
        <f>ROUND(+'Phys. Thy.'!F84,0)</f>
        <v>54394</v>
      </c>
      <c r="F89" s="7">
        <f t="shared" si="3"/>
        <v>29.23</v>
      </c>
      <c r="G89" s="2">
        <f>ROUND(SUM('Phys. Thy.'!Q184:R184),0)</f>
        <v>2079702</v>
      </c>
      <c r="H89" s="2">
        <f>ROUND(+'Phys. Thy.'!F184,0)</f>
        <v>57795</v>
      </c>
      <c r="I89" s="7">
        <f t="shared" si="4"/>
        <v>35.98</v>
      </c>
      <c r="J89" s="7"/>
      <c r="K89" s="8">
        <f t="shared" si="5"/>
        <v>0.2309</v>
      </c>
    </row>
    <row r="90" spans="2:11" ht="12">
      <c r="B90">
        <f>+'Phys. Thy.'!A85</f>
        <v>193</v>
      </c>
      <c r="C90" t="str">
        <f>+'Phys. Thy.'!B85</f>
        <v>PROVIDENCE MOUNT CARMEL HOSPITAL</v>
      </c>
      <c r="D90" s="2">
        <f>ROUND(SUM('Phys. Thy.'!Q85:R85),0)</f>
        <v>1602848</v>
      </c>
      <c r="E90" s="2">
        <f>ROUND(+'Phys. Thy.'!F85,0)</f>
        <v>26028</v>
      </c>
      <c r="F90" s="7">
        <f t="shared" si="3"/>
        <v>61.58</v>
      </c>
      <c r="G90" s="2">
        <f>ROUND(SUM('Phys. Thy.'!Q185:R185),0)</f>
        <v>1710460</v>
      </c>
      <c r="H90" s="2">
        <f>ROUND(+'Phys. Thy.'!F185,0)</f>
        <v>26220</v>
      </c>
      <c r="I90" s="7">
        <f t="shared" si="4"/>
        <v>65.23</v>
      </c>
      <c r="J90" s="7"/>
      <c r="K90" s="8">
        <f t="shared" si="5"/>
        <v>0.0593</v>
      </c>
    </row>
    <row r="91" spans="2:11" ht="12">
      <c r="B91">
        <f>+'Phys. Thy.'!A86</f>
        <v>194</v>
      </c>
      <c r="C91" t="str">
        <f>+'Phys. Thy.'!B86</f>
        <v>PROVIDENCE SAINT JOSEPHS HOSPITAL</v>
      </c>
      <c r="D91" s="2">
        <f>ROUND(SUM('Phys. Thy.'!Q86:R86),0)</f>
        <v>1152857</v>
      </c>
      <c r="E91" s="2">
        <f>ROUND(+'Phys. Thy.'!F86,0)</f>
        <v>17849</v>
      </c>
      <c r="F91" s="7">
        <f t="shared" si="3"/>
        <v>64.59</v>
      </c>
      <c r="G91" s="2">
        <f>ROUND(SUM('Phys. Thy.'!Q186:R186),0)</f>
        <v>1397538</v>
      </c>
      <c r="H91" s="2">
        <f>ROUND(+'Phys. Thy.'!F186,0)</f>
        <v>18204</v>
      </c>
      <c r="I91" s="7">
        <f t="shared" si="4"/>
        <v>76.77</v>
      </c>
      <c r="J91" s="7"/>
      <c r="K91" s="8">
        <f t="shared" si="5"/>
        <v>0.1886</v>
      </c>
    </row>
    <row r="92" spans="2:11" ht="12">
      <c r="B92">
        <f>+'Phys. Thy.'!A87</f>
        <v>195</v>
      </c>
      <c r="C92" t="str">
        <f>+'Phys. Thy.'!B87</f>
        <v>SNOQUALMIE VALLEY HOSPITAL</v>
      </c>
      <c r="D92" s="2">
        <f>ROUND(SUM('Phys. Thy.'!Q87:R87),0)</f>
        <v>623366</v>
      </c>
      <c r="E92" s="2">
        <f>ROUND(+'Phys. Thy.'!F87,0)</f>
        <v>12052</v>
      </c>
      <c r="F92" s="7">
        <f t="shared" si="3"/>
        <v>51.72</v>
      </c>
      <c r="G92" s="2">
        <f>ROUND(SUM('Phys. Thy.'!Q187:R187),0)</f>
        <v>981910</v>
      </c>
      <c r="H92" s="2">
        <f>ROUND(+'Phys. Thy.'!F187,0)</f>
        <v>12774</v>
      </c>
      <c r="I92" s="7">
        <f t="shared" si="4"/>
        <v>76.87</v>
      </c>
      <c r="J92" s="7"/>
      <c r="K92" s="8">
        <f t="shared" si="5"/>
        <v>0.4863</v>
      </c>
    </row>
    <row r="93" spans="2:11" ht="12">
      <c r="B93">
        <f>+'Phys. Thy.'!A88</f>
        <v>197</v>
      </c>
      <c r="C93" t="str">
        <f>+'Phys. Thy.'!B88</f>
        <v>CAPITAL MEDICAL CENTER</v>
      </c>
      <c r="D93" s="2">
        <f>ROUND(SUM('Phys. Thy.'!Q88:R88),0)</f>
        <v>976114</v>
      </c>
      <c r="E93" s="2">
        <f>ROUND(+'Phys. Thy.'!F88,0)</f>
        <v>22571</v>
      </c>
      <c r="F93" s="7">
        <f t="shared" si="3"/>
        <v>43.25</v>
      </c>
      <c r="G93" s="2">
        <f>ROUND(SUM('Phys. Thy.'!Q188:R188),0)</f>
        <v>1222517</v>
      </c>
      <c r="H93" s="2">
        <f>ROUND(+'Phys. Thy.'!F188,0)</f>
        <v>25445</v>
      </c>
      <c r="I93" s="7">
        <f t="shared" si="4"/>
        <v>48.05</v>
      </c>
      <c r="J93" s="7"/>
      <c r="K93" s="8">
        <f t="shared" si="5"/>
        <v>0.111</v>
      </c>
    </row>
    <row r="94" spans="2:11" ht="12">
      <c r="B94">
        <f>+'Phys. Thy.'!A89</f>
        <v>198</v>
      </c>
      <c r="C94" t="str">
        <f>+'Phys. Thy.'!B89</f>
        <v>SUNNYSIDE COMMUNITY HOSPITAL</v>
      </c>
      <c r="D94" s="2">
        <f>ROUND(SUM('Phys. Thy.'!Q89:R89),0)</f>
        <v>85291</v>
      </c>
      <c r="E94" s="2">
        <f>ROUND(+'Phys. Thy.'!F89,0)</f>
        <v>1548</v>
      </c>
      <c r="F94" s="7">
        <f t="shared" si="3"/>
        <v>55.1</v>
      </c>
      <c r="G94" s="2">
        <f>ROUND(SUM('Phys. Thy.'!Q189:R189),0)</f>
        <v>68588</v>
      </c>
      <c r="H94" s="2">
        <f>ROUND(+'Phys. Thy.'!F189,0)</f>
        <v>1341</v>
      </c>
      <c r="I94" s="7">
        <f t="shared" si="4"/>
        <v>51.15</v>
      </c>
      <c r="J94" s="7"/>
      <c r="K94" s="8">
        <f t="shared" si="5"/>
        <v>-0.0717</v>
      </c>
    </row>
    <row r="95" spans="2:11" ht="12">
      <c r="B95">
        <f>+'Phys. Thy.'!A90</f>
        <v>199</v>
      </c>
      <c r="C95" t="str">
        <f>+'Phys. Thy.'!B90</f>
        <v>TOPPENISH COMMUNITY HOSPITAL</v>
      </c>
      <c r="D95" s="2">
        <f>ROUND(SUM('Phys. Thy.'!Q90:R90),0)</f>
        <v>8602</v>
      </c>
      <c r="E95" s="2">
        <f>ROUND(+'Phys. Thy.'!F90,0)</f>
        <v>148</v>
      </c>
      <c r="F95" s="7">
        <f t="shared" si="3"/>
        <v>58.12</v>
      </c>
      <c r="G95" s="2">
        <f>ROUND(SUM('Phys. Thy.'!Q190:R190),0)</f>
        <v>4001</v>
      </c>
      <c r="H95" s="2">
        <f>ROUND(+'Phys. Thy.'!F190,0)</f>
        <v>92</v>
      </c>
      <c r="I95" s="7">
        <f t="shared" si="4"/>
        <v>43.49</v>
      </c>
      <c r="J95" s="7"/>
      <c r="K95" s="8">
        <f t="shared" si="5"/>
        <v>-0.2517</v>
      </c>
    </row>
    <row r="96" spans="2:11" ht="12">
      <c r="B96">
        <f>+'Phys. Thy.'!A91</f>
        <v>201</v>
      </c>
      <c r="C96" t="str">
        <f>+'Phys. Thy.'!B91</f>
        <v>SAINT FRANCIS COMMUNITY HOSPITAL</v>
      </c>
      <c r="D96" s="2">
        <f>ROUND(SUM('Phys. Thy.'!Q91:R91),0)</f>
        <v>2865999</v>
      </c>
      <c r="E96" s="2">
        <f>ROUND(+'Phys. Thy.'!F91,0)</f>
        <v>26662</v>
      </c>
      <c r="F96" s="7">
        <f t="shared" si="3"/>
        <v>107.49</v>
      </c>
      <c r="G96" s="2">
        <f>ROUND(SUM('Phys. Thy.'!Q191:R191),0)</f>
        <v>2873540</v>
      </c>
      <c r="H96" s="2">
        <f>ROUND(+'Phys. Thy.'!F191,0)</f>
        <v>32242</v>
      </c>
      <c r="I96" s="7">
        <f t="shared" si="4"/>
        <v>89.12</v>
      </c>
      <c r="J96" s="7"/>
      <c r="K96" s="8">
        <f t="shared" si="5"/>
        <v>-0.1709</v>
      </c>
    </row>
    <row r="97" spans="2:11" ht="12">
      <c r="B97">
        <f>+'Phys. Thy.'!A92</f>
        <v>202</v>
      </c>
      <c r="C97" t="str">
        <f>+'Phys. Thy.'!B92</f>
        <v>REGIONAL HOSP. FOR RESP. &amp; COMPLEX CARE</v>
      </c>
      <c r="D97" s="2">
        <f>ROUND(SUM('Phys. Thy.'!Q92:R92),0)</f>
        <v>504967</v>
      </c>
      <c r="E97" s="2">
        <f>ROUND(+'Phys. Thy.'!F92,0)</f>
        <v>0</v>
      </c>
      <c r="F97" s="7">
        <f t="shared" si="3"/>
      </c>
      <c r="G97" s="2">
        <f>ROUND(SUM('Phys. Thy.'!Q192:R192),0)</f>
        <v>642092</v>
      </c>
      <c r="H97" s="2">
        <f>ROUND(+'Phys. Thy.'!F192,0)</f>
        <v>0</v>
      </c>
      <c r="I97" s="7">
        <f t="shared" si="4"/>
      </c>
      <c r="J97" s="7"/>
      <c r="K97" s="8">
        <f t="shared" si="5"/>
      </c>
    </row>
    <row r="98" spans="2:11" ht="12">
      <c r="B98">
        <f>+'Phys. Thy.'!A93</f>
        <v>204</v>
      </c>
      <c r="C98" t="str">
        <f>+'Phys. Thy.'!B93</f>
        <v>SEATTLE CANCER CARE ALLIANCE</v>
      </c>
      <c r="D98" s="2">
        <f>ROUND(SUM('Phys. Thy.'!Q93:R93),0)</f>
        <v>348710</v>
      </c>
      <c r="E98" s="2">
        <f>ROUND(+'Phys. Thy.'!F93,0)</f>
        <v>0</v>
      </c>
      <c r="F98" s="7">
        <f t="shared" si="3"/>
      </c>
      <c r="G98" s="2">
        <f>ROUND(SUM('Phys. Thy.'!Q193:R193),0)</f>
        <v>487719</v>
      </c>
      <c r="H98" s="2">
        <f>ROUND(+'Phys. Thy.'!F193,0)</f>
        <v>0</v>
      </c>
      <c r="I98" s="7">
        <f t="shared" si="4"/>
      </c>
      <c r="J98" s="7"/>
      <c r="K98" s="8">
        <f t="shared" si="5"/>
      </c>
    </row>
    <row r="99" spans="2:11" ht="12">
      <c r="B99">
        <f>+'Phys. Thy.'!A94</f>
        <v>205</v>
      </c>
      <c r="C99" t="str">
        <f>+'Phys. Thy.'!B94</f>
        <v>WENATCHEE VALLEY MEDICAL CENTER</v>
      </c>
      <c r="D99" s="2">
        <f>ROUND(SUM('Phys. Thy.'!Q94:R94),0)</f>
        <v>1005309</v>
      </c>
      <c r="E99" s="2">
        <f>ROUND(+'Phys. Thy.'!F94,0)</f>
        <v>63445</v>
      </c>
      <c r="F99" s="7">
        <f t="shared" si="3"/>
        <v>15.85</v>
      </c>
      <c r="G99" s="2">
        <f>ROUND(SUM('Phys. Thy.'!Q194:R194),0)</f>
        <v>818111</v>
      </c>
      <c r="H99" s="2">
        <f>ROUND(+'Phys. Thy.'!F194,0)</f>
        <v>71992</v>
      </c>
      <c r="I99" s="7">
        <f t="shared" si="4"/>
        <v>11.36</v>
      </c>
      <c r="J99" s="7"/>
      <c r="K99" s="8">
        <f t="shared" si="5"/>
        <v>-0.2833</v>
      </c>
    </row>
    <row r="100" spans="2:11" ht="12">
      <c r="B100">
        <f>+'Phys. Thy.'!A95</f>
        <v>206</v>
      </c>
      <c r="C100" t="str">
        <f>+'Phys. Thy.'!B95</f>
        <v>UNITED GENERAL HOSPITAL</v>
      </c>
      <c r="D100" s="2">
        <f>ROUND(SUM('Phys. Thy.'!Q95:R95),0)</f>
        <v>1042594</v>
      </c>
      <c r="E100" s="2">
        <f>ROUND(+'Phys. Thy.'!F95,0)</f>
        <v>12262</v>
      </c>
      <c r="F100" s="7">
        <f t="shared" si="3"/>
        <v>85.03</v>
      </c>
      <c r="G100" s="2">
        <f>ROUND(SUM('Phys. Thy.'!Q195:R195),0)</f>
        <v>1352792</v>
      </c>
      <c r="H100" s="2">
        <f>ROUND(+'Phys. Thy.'!F195,0)</f>
        <v>13374</v>
      </c>
      <c r="I100" s="7">
        <f t="shared" si="4"/>
        <v>101.15</v>
      </c>
      <c r="J100" s="7"/>
      <c r="K100" s="8">
        <f t="shared" si="5"/>
        <v>0.1896</v>
      </c>
    </row>
    <row r="101" spans="2:11" ht="12">
      <c r="B101">
        <f>+'Phys. Thy.'!A96</f>
        <v>207</v>
      </c>
      <c r="C101" t="str">
        <f>+'Phys. Thy.'!B96</f>
        <v>SKAGIT VALLEY HOSPITAL</v>
      </c>
      <c r="D101" s="2">
        <f>ROUND(SUM('Phys. Thy.'!Q96:R96),0)</f>
        <v>3229761</v>
      </c>
      <c r="E101" s="2">
        <f>ROUND(+'Phys. Thy.'!F96,0)</f>
        <v>31083</v>
      </c>
      <c r="F101" s="7">
        <f t="shared" si="3"/>
        <v>103.91</v>
      </c>
      <c r="G101" s="2">
        <f>ROUND(SUM('Phys. Thy.'!Q196:R196),0)</f>
        <v>3722391</v>
      </c>
      <c r="H101" s="2">
        <f>ROUND(+'Phys. Thy.'!F196,0)</f>
        <v>29707</v>
      </c>
      <c r="I101" s="7">
        <f t="shared" si="4"/>
        <v>125.3</v>
      </c>
      <c r="J101" s="7"/>
      <c r="K101" s="8">
        <f t="shared" si="5"/>
        <v>0.2059</v>
      </c>
    </row>
    <row r="102" spans="2:11" ht="12">
      <c r="B102">
        <f>+'Phys. Thy.'!A97</f>
        <v>208</v>
      </c>
      <c r="C102" t="str">
        <f>+'Phys. Thy.'!B97</f>
        <v>LEGACY SALMON CREEK HOSPITAL</v>
      </c>
      <c r="D102" s="2">
        <f>ROUND(SUM('Phys. Thy.'!Q97:R97),0)</f>
        <v>2128886</v>
      </c>
      <c r="E102" s="2">
        <f>ROUND(+'Phys. Thy.'!F97,0)</f>
        <v>69448</v>
      </c>
      <c r="F102" s="7">
        <f t="shared" si="3"/>
        <v>30.65</v>
      </c>
      <c r="G102" s="2">
        <f>ROUND(SUM('Phys. Thy.'!Q197:R197),0)</f>
        <v>2829455</v>
      </c>
      <c r="H102" s="2">
        <f>ROUND(+'Phys. Thy.'!F197,0)</f>
        <v>92922</v>
      </c>
      <c r="I102" s="7">
        <f t="shared" si="4"/>
        <v>30.45</v>
      </c>
      <c r="J102" s="7"/>
      <c r="K102" s="8">
        <f t="shared" si="5"/>
        <v>-0.0065</v>
      </c>
    </row>
    <row r="103" spans="2:11" ht="12">
      <c r="B103">
        <f>+'Phys. Thy.'!A98</f>
        <v>209</v>
      </c>
      <c r="C103" t="str">
        <f>+'Phys. Thy.'!B98</f>
        <v>SAINT ANTHONY HOSPITAL</v>
      </c>
      <c r="D103" s="2">
        <f>ROUND(SUM('Phys. Thy.'!Q98:R98),0)</f>
        <v>0</v>
      </c>
      <c r="E103" s="2">
        <f>ROUND(+'Phys. Thy.'!F98,0)</f>
        <v>0</v>
      </c>
      <c r="F103" s="7">
        <f t="shared" si="3"/>
      </c>
      <c r="G103" s="2">
        <f>ROUND(SUM('Phys. Thy.'!Q198:R198),0)</f>
        <v>432166</v>
      </c>
      <c r="H103" s="2">
        <f>ROUND(+'Phys. Thy.'!F198,0)</f>
        <v>2418</v>
      </c>
      <c r="I103" s="7">
        <f t="shared" si="4"/>
        <v>178.73</v>
      </c>
      <c r="J103" s="7"/>
      <c r="K103" s="8">
        <f t="shared" si="5"/>
      </c>
    </row>
    <row r="104" spans="2:11" ht="12">
      <c r="B104">
        <f>+'Phys. Thy.'!A99</f>
        <v>904</v>
      </c>
      <c r="C104" t="str">
        <f>+'Phys. Thy.'!B99</f>
        <v>BHC FAIRFAX HOSPITAL</v>
      </c>
      <c r="D104" s="2">
        <f>ROUND(SUM('Phys. Thy.'!Q99:R99),0)</f>
        <v>0</v>
      </c>
      <c r="E104" s="2">
        <f>ROUND(+'Phys. Thy.'!F99,0)</f>
        <v>0</v>
      </c>
      <c r="F104" s="7">
        <f t="shared" si="3"/>
      </c>
      <c r="G104" s="2">
        <f>ROUND(SUM('Phys. Thy.'!Q199:R199),0)</f>
        <v>0</v>
      </c>
      <c r="H104" s="2">
        <f>ROUND(+'Phys. Thy.'!F199,0)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+'Phys. Thy.'!A100</f>
        <v>915</v>
      </c>
      <c r="C105" t="str">
        <f>+'Phys. Thy.'!B100</f>
        <v>LOURDES COUNSELING CENTER</v>
      </c>
      <c r="D105" s="2">
        <f>ROUND(SUM('Phys. Thy.'!Q100:R100),0)</f>
        <v>0</v>
      </c>
      <c r="E105" s="2">
        <f>ROUND(+'Phys. Thy.'!F100,0)</f>
        <v>0</v>
      </c>
      <c r="F105" s="7">
        <f t="shared" si="3"/>
      </c>
      <c r="G105" s="2">
        <f>ROUND(SUM('Phys. Thy.'!Q200:R200),0)</f>
        <v>0</v>
      </c>
      <c r="H105" s="2">
        <f>ROUND(+'Phys. Thy.'!F200,0)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+'Phys. Thy.'!A101</f>
        <v>919</v>
      </c>
      <c r="C106" t="str">
        <f>+'Phys. Thy.'!B101</f>
        <v>NAVOS</v>
      </c>
      <c r="D106" s="2">
        <f>ROUND(SUM('Phys. Thy.'!Q101:R101),0)</f>
        <v>0</v>
      </c>
      <c r="E106" s="2">
        <f>ROUND(+'Phys. Thy.'!F101,0)</f>
        <v>0</v>
      </c>
      <c r="F106" s="7">
        <f t="shared" si="3"/>
      </c>
      <c r="G106" s="2">
        <f>ROUND(SUM('Phys. Thy.'!Q201:R201),0)</f>
        <v>0</v>
      </c>
      <c r="H106" s="2">
        <f>ROUND(+'Phys. Thy.'!F201,0)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9.875" style="0" bestFit="1" customWidth="1"/>
    <col min="5" max="5" width="7.875" style="0" bestFit="1" customWidth="1"/>
    <col min="6" max="6" width="5.875" style="0" bestFit="1" customWidth="1"/>
    <col min="7" max="7" width="9.875" style="0" bestFit="1" customWidth="1"/>
    <col min="8" max="8" width="7.875" style="0" bestFit="1" customWidth="1"/>
    <col min="9" max="9" width="5.875" style="0" bestFit="1" customWidth="1"/>
    <col min="10" max="10" width="2.625" style="0" customWidth="1"/>
  </cols>
  <sheetData>
    <row r="1" spans="1:9" ht="12">
      <c r="A1" s="4" t="s">
        <v>6</v>
      </c>
      <c r="B1" s="5"/>
      <c r="C1" s="5"/>
      <c r="D1" s="5"/>
      <c r="E1" s="5"/>
      <c r="F1" s="5"/>
      <c r="G1" s="5"/>
      <c r="H1" s="5"/>
      <c r="I1" s="5"/>
    </row>
    <row r="2" spans="1:11" ht="1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ht="12">
      <c r="A3" s="5"/>
      <c r="B3" s="5"/>
      <c r="C3" s="5"/>
      <c r="D3" s="5"/>
      <c r="E3" s="5"/>
      <c r="F3" s="4"/>
      <c r="G3" s="5"/>
      <c r="H3" s="5"/>
      <c r="I3" s="5"/>
      <c r="K3">
        <v>332</v>
      </c>
    </row>
    <row r="4" spans="1:9" ht="1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9" ht="12">
      <c r="A5" s="4" t="s">
        <v>22</v>
      </c>
      <c r="B5" s="5"/>
      <c r="C5" s="5"/>
      <c r="D5" s="5"/>
      <c r="E5" s="5"/>
      <c r="F5" s="5"/>
      <c r="G5" s="5"/>
      <c r="H5" s="5"/>
      <c r="I5" s="5"/>
    </row>
    <row r="7" spans="5:9" ht="12">
      <c r="E7" s="18">
        <f>ROUND(+'Phys. Thy.'!D5,0)</f>
        <v>2008</v>
      </c>
      <c r="F7" s="3">
        <f>+E7</f>
        <v>2008</v>
      </c>
      <c r="G7" s="3"/>
      <c r="H7" s="1">
        <f>+F7+1</f>
        <v>2009</v>
      </c>
      <c r="I7" s="3">
        <f>+H7</f>
        <v>2009</v>
      </c>
    </row>
    <row r="8" spans="1:11" ht="12">
      <c r="A8" s="10"/>
      <c r="B8" s="2"/>
      <c r="C8" s="2"/>
      <c r="F8" s="1" t="s">
        <v>2</v>
      </c>
      <c r="I8" s="1" t="s">
        <v>2</v>
      </c>
      <c r="J8" s="1"/>
      <c r="K8" s="9" t="s">
        <v>32</v>
      </c>
    </row>
    <row r="9" spans="1:11" ht="12">
      <c r="A9" s="10"/>
      <c r="B9" s="10" t="s">
        <v>16</v>
      </c>
      <c r="C9" s="10" t="s">
        <v>17</v>
      </c>
      <c r="D9" s="1" t="s">
        <v>55</v>
      </c>
      <c r="E9" s="1" t="s">
        <v>4</v>
      </c>
      <c r="F9" s="1" t="s">
        <v>4</v>
      </c>
      <c r="G9" s="1" t="s">
        <v>55</v>
      </c>
      <c r="H9" s="1" t="s">
        <v>4</v>
      </c>
      <c r="I9" s="1" t="s">
        <v>4</v>
      </c>
      <c r="J9" s="1"/>
      <c r="K9" s="9" t="s">
        <v>33</v>
      </c>
    </row>
    <row r="10" spans="2:11" ht="12">
      <c r="B10">
        <f>+'Phys. Thy.'!A5</f>
        <v>1</v>
      </c>
      <c r="C10" t="str">
        <f>+'Phys. Thy.'!B5</f>
        <v>SWEDISH HEALTH SERVICES</v>
      </c>
      <c r="D10" s="2">
        <f>ROUND(+'Phys. Thy.'!G5,0)</f>
        <v>5938905</v>
      </c>
      <c r="E10" s="2">
        <f>ROUND(+'Phys. Thy.'!F5,0)</f>
        <v>149332</v>
      </c>
      <c r="F10" s="7">
        <f>IF(D10=0,"",IF(E10=0,"",ROUND(D10/E10,2)))</f>
        <v>39.77</v>
      </c>
      <c r="G10" s="2">
        <f>ROUND(+'Phys. Thy.'!G105,0)</f>
        <v>5824673</v>
      </c>
      <c r="H10" s="2">
        <f>ROUND(+'Phys. Thy.'!F105,0)</f>
        <v>156226</v>
      </c>
      <c r="I10" s="7">
        <f>IF(G10=0,"",IF(H10=0,"",ROUND(G10/H10,2)))</f>
        <v>37.28</v>
      </c>
      <c r="J10" s="7"/>
      <c r="K10" s="8">
        <f>IF(D10=0,"",IF(E10=0,"",IF(G10=0,"",IF(H10=0,"",ROUND(I10/F10-1,4)))))</f>
        <v>-0.0626</v>
      </c>
    </row>
    <row r="11" spans="2:11" ht="12">
      <c r="B11">
        <f>+'Phys. Thy.'!A6</f>
        <v>3</v>
      </c>
      <c r="C11" t="str">
        <f>+'Phys. Thy.'!B6</f>
        <v>SWEDISH MEDICAL CENTER CHERRY HILL</v>
      </c>
      <c r="D11" s="2">
        <f>ROUND(+'Phys. Thy.'!G6,0)</f>
        <v>2321014</v>
      </c>
      <c r="E11" s="2">
        <f>ROUND(+'Phys. Thy.'!F6,0)</f>
        <v>73702</v>
      </c>
      <c r="F11" s="7">
        <f aca="true" t="shared" si="0" ref="F11:F74">IF(D11=0,"",IF(E11=0,"",ROUND(D11/E11,2)))</f>
        <v>31.49</v>
      </c>
      <c r="G11" s="2">
        <f>ROUND(+'Phys. Thy.'!G106,0)</f>
        <v>2205381</v>
      </c>
      <c r="H11" s="2">
        <f>ROUND(+'Phys. Thy.'!F106,0)</f>
        <v>70377</v>
      </c>
      <c r="I11" s="7">
        <f aca="true" t="shared" si="1" ref="I11:I74">IF(G11=0,"",IF(H11=0,"",ROUND(G11/H11,2)))</f>
        <v>31.34</v>
      </c>
      <c r="J11" s="7"/>
      <c r="K11" s="8">
        <f aca="true" t="shared" si="2" ref="K11:K74">IF(D11=0,"",IF(E11=0,"",IF(G11=0,"",IF(H11=0,"",ROUND(I11/F11-1,4)))))</f>
        <v>-0.0048</v>
      </c>
    </row>
    <row r="12" spans="2:11" ht="12">
      <c r="B12">
        <f>+'Phys. Thy.'!A7</f>
        <v>8</v>
      </c>
      <c r="C12" t="str">
        <f>+'Phys. Thy.'!B7</f>
        <v>KLICKITAT VALLEY HOSPITAL</v>
      </c>
      <c r="D12" s="2">
        <f>ROUND(+'Phys. Thy.'!G7,0)</f>
        <v>61215</v>
      </c>
      <c r="E12" s="2">
        <f>ROUND(+'Phys. Thy.'!F7,0)</f>
        <v>17722</v>
      </c>
      <c r="F12" s="7">
        <f t="shared" si="0"/>
        <v>3.45</v>
      </c>
      <c r="G12" s="2">
        <f>ROUND(+'Phys. Thy.'!G107,0)</f>
        <v>64527</v>
      </c>
      <c r="H12" s="2">
        <f>ROUND(+'Phys. Thy.'!F107,0)</f>
        <v>20566</v>
      </c>
      <c r="I12" s="7">
        <f t="shared" si="1"/>
        <v>3.14</v>
      </c>
      <c r="J12" s="7"/>
      <c r="K12" s="8">
        <f t="shared" si="2"/>
        <v>-0.0899</v>
      </c>
    </row>
    <row r="13" spans="2:11" ht="12">
      <c r="B13">
        <f>+'Phys. Thy.'!A8</f>
        <v>10</v>
      </c>
      <c r="C13" t="str">
        <f>+'Phys. Thy.'!B8</f>
        <v>VIRGINIA MASON MEDICAL CENTER</v>
      </c>
      <c r="D13" s="2">
        <f>ROUND(+'Phys. Thy.'!G8,0)</f>
        <v>6793132</v>
      </c>
      <c r="E13" s="2">
        <f>ROUND(+'Phys. Thy.'!F8,0)</f>
        <v>198472</v>
      </c>
      <c r="F13" s="7">
        <f t="shared" si="0"/>
        <v>34.23</v>
      </c>
      <c r="G13" s="2">
        <f>ROUND(+'Phys. Thy.'!G108,0)</f>
        <v>6997715</v>
      </c>
      <c r="H13" s="2">
        <f>ROUND(+'Phys. Thy.'!F108,0)</f>
        <v>230127</v>
      </c>
      <c r="I13" s="7">
        <f t="shared" si="1"/>
        <v>30.41</v>
      </c>
      <c r="J13" s="7"/>
      <c r="K13" s="8">
        <f t="shared" si="2"/>
        <v>-0.1116</v>
      </c>
    </row>
    <row r="14" spans="2:11" ht="12">
      <c r="B14">
        <f>+'Phys. Thy.'!A9</f>
        <v>14</v>
      </c>
      <c r="C14" t="str">
        <f>+'Phys. Thy.'!B9</f>
        <v>SEATTLE CHILDRENS HOSPITAL</v>
      </c>
      <c r="D14" s="2">
        <f>ROUND(+'Phys. Thy.'!G9,0)</f>
        <v>1289715</v>
      </c>
      <c r="E14" s="2">
        <f>ROUND(+'Phys. Thy.'!F9,0)</f>
        <v>40145</v>
      </c>
      <c r="F14" s="7">
        <f t="shared" si="0"/>
        <v>32.13</v>
      </c>
      <c r="G14" s="2">
        <f>ROUND(+'Phys. Thy.'!G109,0)</f>
        <v>1528059</v>
      </c>
      <c r="H14" s="2">
        <f>ROUND(+'Phys. Thy.'!F109,0)</f>
        <v>46183</v>
      </c>
      <c r="I14" s="7">
        <f t="shared" si="1"/>
        <v>33.09</v>
      </c>
      <c r="J14" s="7"/>
      <c r="K14" s="8">
        <f t="shared" si="2"/>
        <v>0.0299</v>
      </c>
    </row>
    <row r="15" spans="2:11" ht="12">
      <c r="B15">
        <f>+'Phys. Thy.'!A10</f>
        <v>20</v>
      </c>
      <c r="C15" t="str">
        <f>+'Phys. Thy.'!B10</f>
        <v>GROUP HEALTH CENTRAL</v>
      </c>
      <c r="D15" s="2">
        <f>ROUND(+'Phys. Thy.'!G10,0)</f>
        <v>1205595</v>
      </c>
      <c r="E15" s="2">
        <f>ROUND(+'Phys. Thy.'!F10,0)</f>
        <v>18614</v>
      </c>
      <c r="F15" s="7">
        <f t="shared" si="0"/>
        <v>64.77</v>
      </c>
      <c r="G15" s="2">
        <f>ROUND(+'Phys. Thy.'!G110,0)</f>
        <v>0</v>
      </c>
      <c r="H15" s="2">
        <f>ROUND(+'Phys. Thy.'!F110,0)</f>
        <v>0</v>
      </c>
      <c r="I15" s="7">
        <f t="shared" si="1"/>
      </c>
      <c r="J15" s="7"/>
      <c r="K15" s="8">
        <f t="shared" si="2"/>
      </c>
    </row>
    <row r="16" spans="2:11" ht="12">
      <c r="B16">
        <f>+'Phys. Thy.'!A11</f>
        <v>21</v>
      </c>
      <c r="C16" t="str">
        <f>+'Phys. Thy.'!B11</f>
        <v>NEWPORT COMMUNITY HOSPITAL</v>
      </c>
      <c r="D16" s="2">
        <f>ROUND(+'Phys. Thy.'!G11,0)</f>
        <v>440458</v>
      </c>
      <c r="E16" s="2">
        <f>ROUND(+'Phys. Thy.'!F11,0)</f>
        <v>7544</v>
      </c>
      <c r="F16" s="7">
        <f t="shared" si="0"/>
        <v>58.39</v>
      </c>
      <c r="G16" s="2">
        <f>ROUND(+'Phys. Thy.'!G111,0)</f>
        <v>418834</v>
      </c>
      <c r="H16" s="2">
        <f>ROUND(+'Phys. Thy.'!F111,0)</f>
        <v>7335</v>
      </c>
      <c r="I16" s="7">
        <f t="shared" si="1"/>
        <v>57.1</v>
      </c>
      <c r="J16" s="7"/>
      <c r="K16" s="8">
        <f t="shared" si="2"/>
        <v>-0.0221</v>
      </c>
    </row>
    <row r="17" spans="2:11" ht="12">
      <c r="B17">
        <f>+'Phys. Thy.'!A12</f>
        <v>22</v>
      </c>
      <c r="C17" t="str">
        <f>+'Phys. Thy.'!B12</f>
        <v>LOURDES MEDICAL CENTER</v>
      </c>
      <c r="D17" s="2">
        <f>ROUND(+'Phys. Thy.'!G12,0)</f>
        <v>635086</v>
      </c>
      <c r="E17" s="2">
        <f>ROUND(+'Phys. Thy.'!F12,0)</f>
        <v>38052</v>
      </c>
      <c r="F17" s="7">
        <f t="shared" si="0"/>
        <v>16.69</v>
      </c>
      <c r="G17" s="2">
        <f>ROUND(+'Phys. Thy.'!G112,0)</f>
        <v>777435</v>
      </c>
      <c r="H17" s="2">
        <f>ROUND(+'Phys. Thy.'!F112,0)</f>
        <v>40306</v>
      </c>
      <c r="I17" s="7">
        <f t="shared" si="1"/>
        <v>19.29</v>
      </c>
      <c r="J17" s="7"/>
      <c r="K17" s="8">
        <f t="shared" si="2"/>
        <v>0.1558</v>
      </c>
    </row>
    <row r="18" spans="2:11" ht="12">
      <c r="B18">
        <f>+'Phys. Thy.'!A13</f>
        <v>23</v>
      </c>
      <c r="C18" t="str">
        <f>+'Phys. Thy.'!B13</f>
        <v>OKANOGAN-DOUGLAS DISTRICT HOSPITAL</v>
      </c>
      <c r="D18" s="2">
        <f>ROUND(+'Phys. Thy.'!G13,0)</f>
        <v>204577</v>
      </c>
      <c r="E18" s="2">
        <f>ROUND(+'Phys. Thy.'!F13,0)</f>
        <v>6388</v>
      </c>
      <c r="F18" s="7">
        <f t="shared" si="0"/>
        <v>32.03</v>
      </c>
      <c r="G18" s="2">
        <f>ROUND(+'Phys. Thy.'!G113,0)</f>
        <v>212904</v>
      </c>
      <c r="H18" s="2">
        <f>ROUND(+'Phys. Thy.'!F113,0)</f>
        <v>5934</v>
      </c>
      <c r="I18" s="7">
        <f t="shared" si="1"/>
        <v>35.88</v>
      </c>
      <c r="J18" s="7"/>
      <c r="K18" s="8">
        <f t="shared" si="2"/>
        <v>0.1202</v>
      </c>
    </row>
    <row r="19" spans="2:11" ht="12">
      <c r="B19">
        <f>+'Phys. Thy.'!A14</f>
        <v>26</v>
      </c>
      <c r="C19" t="str">
        <f>+'Phys. Thy.'!B14</f>
        <v>PEACEHEALTH SAINT JOHN MEDICAL CENTER</v>
      </c>
      <c r="D19" s="2">
        <f>ROUND(+'Phys. Thy.'!G14,0)</f>
        <v>1271273</v>
      </c>
      <c r="E19" s="2">
        <f>ROUND(+'Phys. Thy.'!F14,0)</f>
        <v>61692</v>
      </c>
      <c r="F19" s="7">
        <f t="shared" si="0"/>
        <v>20.61</v>
      </c>
      <c r="G19" s="2">
        <f>ROUND(+'Phys. Thy.'!G114,0)</f>
        <v>1221890</v>
      </c>
      <c r="H19" s="2">
        <f>ROUND(+'Phys. Thy.'!F114,0)</f>
        <v>61369</v>
      </c>
      <c r="I19" s="7">
        <f t="shared" si="1"/>
        <v>19.91</v>
      </c>
      <c r="J19" s="7"/>
      <c r="K19" s="8">
        <f t="shared" si="2"/>
        <v>-0.034</v>
      </c>
    </row>
    <row r="20" spans="2:11" ht="12">
      <c r="B20">
        <f>+'Phys. Thy.'!A15</f>
        <v>29</v>
      </c>
      <c r="C20" t="str">
        <f>+'Phys. Thy.'!B15</f>
        <v>HARBORVIEW MEDICAL CENTER</v>
      </c>
      <c r="D20" s="2">
        <f>ROUND(+'Phys. Thy.'!G15,0)</f>
        <v>4154555</v>
      </c>
      <c r="E20" s="2">
        <f>ROUND(+'Phys. Thy.'!F15,0)</f>
        <v>67557</v>
      </c>
      <c r="F20" s="7">
        <f t="shared" si="0"/>
        <v>61.5</v>
      </c>
      <c r="G20" s="2">
        <f>ROUND(+'Phys. Thy.'!G115,0)</f>
        <v>4667218</v>
      </c>
      <c r="H20" s="2">
        <f>ROUND(+'Phys. Thy.'!F115,0)</f>
        <v>77724</v>
      </c>
      <c r="I20" s="7">
        <f t="shared" si="1"/>
        <v>60.05</v>
      </c>
      <c r="J20" s="7"/>
      <c r="K20" s="8">
        <f t="shared" si="2"/>
        <v>-0.0236</v>
      </c>
    </row>
    <row r="21" spans="2:11" ht="12">
      <c r="B21">
        <f>+'Phys. Thy.'!A16</f>
        <v>32</v>
      </c>
      <c r="C21" t="str">
        <f>+'Phys. Thy.'!B16</f>
        <v>SAINT JOSEPH MEDICAL CENTER</v>
      </c>
      <c r="D21" s="2">
        <f>ROUND(+'Phys. Thy.'!G16,0)</f>
        <v>3109924</v>
      </c>
      <c r="E21" s="2">
        <f>ROUND(+'Phys. Thy.'!F16,0)</f>
        <v>121395</v>
      </c>
      <c r="F21" s="7">
        <f t="shared" si="0"/>
        <v>25.62</v>
      </c>
      <c r="G21" s="2">
        <f>ROUND(+'Phys. Thy.'!G116,0)</f>
        <v>2723257</v>
      </c>
      <c r="H21" s="2">
        <f>ROUND(+'Phys. Thy.'!F116,0)</f>
        <v>131637</v>
      </c>
      <c r="I21" s="7">
        <f t="shared" si="1"/>
        <v>20.69</v>
      </c>
      <c r="J21" s="7"/>
      <c r="K21" s="8">
        <f t="shared" si="2"/>
        <v>-0.1924</v>
      </c>
    </row>
    <row r="22" spans="2:11" ht="12">
      <c r="B22">
        <f>+'Phys. Thy.'!A17</f>
        <v>35</v>
      </c>
      <c r="C22" t="str">
        <f>+'Phys. Thy.'!B17</f>
        <v>ENUMCLAW REGIONAL HOSPITAL</v>
      </c>
      <c r="D22" s="2">
        <f>ROUND(+'Phys. Thy.'!G17,0)</f>
        <v>66914</v>
      </c>
      <c r="E22" s="2">
        <f>ROUND(+'Phys. Thy.'!F17,0)</f>
        <v>1802</v>
      </c>
      <c r="F22" s="7">
        <f t="shared" si="0"/>
        <v>37.13</v>
      </c>
      <c r="G22" s="2">
        <f>ROUND(+'Phys. Thy.'!G117,0)</f>
        <v>90188</v>
      </c>
      <c r="H22" s="2">
        <f>ROUND(+'Phys. Thy.'!F117,0)</f>
        <v>1836</v>
      </c>
      <c r="I22" s="7">
        <f t="shared" si="1"/>
        <v>49.12</v>
      </c>
      <c r="J22" s="7"/>
      <c r="K22" s="8">
        <f t="shared" si="2"/>
        <v>0.3229</v>
      </c>
    </row>
    <row r="23" spans="2:11" ht="12">
      <c r="B23">
        <f>+'Phys. Thy.'!A18</f>
        <v>37</v>
      </c>
      <c r="C23" t="str">
        <f>+'Phys. Thy.'!B18</f>
        <v>DEACONESS MEDICAL CENTER</v>
      </c>
      <c r="D23" s="2">
        <f>ROUND(+'Phys. Thy.'!G18,0)</f>
        <v>0</v>
      </c>
      <c r="E23" s="2">
        <f>ROUND(+'Phys. Thy.'!F18,0)</f>
        <v>20927</v>
      </c>
      <c r="F23" s="7">
        <f t="shared" si="0"/>
      </c>
      <c r="G23" s="2">
        <f>ROUND(+'Phys. Thy.'!G118,0)</f>
        <v>0</v>
      </c>
      <c r="H23" s="2">
        <f>ROUND(+'Phys. Thy.'!F118,0)</f>
        <v>20932</v>
      </c>
      <c r="I23" s="7">
        <f t="shared" si="1"/>
      </c>
      <c r="J23" s="7"/>
      <c r="K23" s="8">
        <f t="shared" si="2"/>
      </c>
    </row>
    <row r="24" spans="2:11" ht="12">
      <c r="B24">
        <f>+'Phys. Thy.'!A19</f>
        <v>38</v>
      </c>
      <c r="C24" t="str">
        <f>+'Phys. Thy.'!B19</f>
        <v>OLYMPIC MEDICAL CENTER</v>
      </c>
      <c r="D24" s="2">
        <f>ROUND(+'Phys. Thy.'!G19,0)</f>
        <v>2025489</v>
      </c>
      <c r="E24" s="2">
        <f>ROUND(+'Phys. Thy.'!F19,0)</f>
        <v>109172</v>
      </c>
      <c r="F24" s="7">
        <f t="shared" si="0"/>
        <v>18.55</v>
      </c>
      <c r="G24" s="2">
        <f>ROUND(+'Phys. Thy.'!G119,0)</f>
        <v>2573562</v>
      </c>
      <c r="H24" s="2">
        <f>ROUND(+'Phys. Thy.'!F119,0)</f>
        <v>118580</v>
      </c>
      <c r="I24" s="7">
        <f t="shared" si="1"/>
        <v>21.7</v>
      </c>
      <c r="J24" s="7"/>
      <c r="K24" s="8">
        <f t="shared" si="2"/>
        <v>0.1698</v>
      </c>
    </row>
    <row r="25" spans="2:11" ht="12">
      <c r="B25">
        <f>+'Phys. Thy.'!A20</f>
        <v>39</v>
      </c>
      <c r="C25" t="str">
        <f>+'Phys. Thy.'!B20</f>
        <v>KENNEWICK GENERAL HOSPITAL</v>
      </c>
      <c r="D25" s="2">
        <f>ROUND(+'Phys. Thy.'!G20,0)</f>
        <v>441259</v>
      </c>
      <c r="E25" s="2">
        <f>ROUND(+'Phys. Thy.'!F20,0)</f>
        <v>325950</v>
      </c>
      <c r="F25" s="7">
        <f t="shared" si="0"/>
        <v>1.35</v>
      </c>
      <c r="G25" s="2">
        <f>ROUND(+'Phys. Thy.'!G120,0)</f>
        <v>480778</v>
      </c>
      <c r="H25" s="2">
        <f>ROUND(+'Phys. Thy.'!F120,0)</f>
        <v>325205</v>
      </c>
      <c r="I25" s="7">
        <f t="shared" si="1"/>
        <v>1.48</v>
      </c>
      <c r="J25" s="7"/>
      <c r="K25" s="8">
        <f t="shared" si="2"/>
        <v>0.0963</v>
      </c>
    </row>
    <row r="26" spans="2:11" ht="12">
      <c r="B26">
        <f>+'Phys. Thy.'!A21</f>
        <v>43</v>
      </c>
      <c r="C26" t="str">
        <f>+'Phys. Thy.'!B21</f>
        <v>WALLA WALLA GENERAL HOSPITAL</v>
      </c>
      <c r="D26" s="2">
        <f>ROUND(+'Phys. Thy.'!G21,0)</f>
        <v>343545</v>
      </c>
      <c r="E26" s="2">
        <f>ROUND(+'Phys. Thy.'!F21,0)</f>
        <v>10826</v>
      </c>
      <c r="F26" s="7">
        <f t="shared" si="0"/>
        <v>31.73</v>
      </c>
      <c r="G26" s="2">
        <f>ROUND(+'Phys. Thy.'!G121,0)</f>
        <v>289617</v>
      </c>
      <c r="H26" s="2">
        <f>ROUND(+'Phys. Thy.'!F121,0)</f>
        <v>9724</v>
      </c>
      <c r="I26" s="7">
        <f t="shared" si="1"/>
        <v>29.78</v>
      </c>
      <c r="J26" s="7"/>
      <c r="K26" s="8">
        <f t="shared" si="2"/>
        <v>-0.0615</v>
      </c>
    </row>
    <row r="27" spans="2:11" ht="12">
      <c r="B27">
        <f>+'Phys. Thy.'!A22</f>
        <v>45</v>
      </c>
      <c r="C27" t="str">
        <f>+'Phys. Thy.'!B22</f>
        <v>COLUMBIA BASIN HOSPITAL</v>
      </c>
      <c r="D27" s="2">
        <f>ROUND(+'Phys. Thy.'!G22,0)</f>
        <v>0</v>
      </c>
      <c r="E27" s="2">
        <f>ROUND(+'Phys. Thy.'!F22,0)</f>
        <v>8850</v>
      </c>
      <c r="F27" s="7">
        <f t="shared" si="0"/>
      </c>
      <c r="G27" s="2">
        <f>ROUND(+'Phys. Thy.'!G122,0)</f>
        <v>0</v>
      </c>
      <c r="H27" s="2">
        <f>ROUND(+'Phys. Thy.'!F122,0)</f>
        <v>12847</v>
      </c>
      <c r="I27" s="7">
        <f t="shared" si="1"/>
      </c>
      <c r="J27" s="7"/>
      <c r="K27" s="8">
        <f t="shared" si="2"/>
      </c>
    </row>
    <row r="28" spans="2:11" ht="12">
      <c r="B28">
        <f>+'Phys. Thy.'!A23</f>
        <v>46</v>
      </c>
      <c r="C28" t="str">
        <f>+'Phys. Thy.'!B23</f>
        <v>PROSSER MEMORIAL HOSPITAL</v>
      </c>
      <c r="D28" s="2">
        <f>ROUND(+'Phys. Thy.'!G23,0)</f>
        <v>0</v>
      </c>
      <c r="E28" s="2">
        <f>ROUND(+'Phys. Thy.'!F23,0)</f>
        <v>5338</v>
      </c>
      <c r="F28" s="7">
        <f t="shared" si="0"/>
      </c>
      <c r="G28" s="2">
        <f>ROUND(+'Phys. Thy.'!G123,0)</f>
        <v>0</v>
      </c>
      <c r="H28" s="2">
        <f>ROUND(+'Phys. Thy.'!F123,0)</f>
        <v>5100</v>
      </c>
      <c r="I28" s="7">
        <f t="shared" si="1"/>
      </c>
      <c r="J28" s="7"/>
      <c r="K28" s="8">
        <f t="shared" si="2"/>
      </c>
    </row>
    <row r="29" spans="2:11" ht="12">
      <c r="B29">
        <f>+'Phys. Thy.'!A24</f>
        <v>50</v>
      </c>
      <c r="C29" t="str">
        <f>+'Phys. Thy.'!B24</f>
        <v>PROVIDENCE SAINT MARY MEDICAL CENTER</v>
      </c>
      <c r="D29" s="2">
        <f>ROUND(+'Phys. Thy.'!G24,0)</f>
        <v>2535039</v>
      </c>
      <c r="E29" s="2">
        <f>ROUND(+'Phys. Thy.'!F24,0)</f>
        <v>0</v>
      </c>
      <c r="F29" s="7">
        <f t="shared" si="0"/>
      </c>
      <c r="G29" s="2">
        <f>ROUND(+'Phys. Thy.'!G124,0)</f>
        <v>2361534</v>
      </c>
      <c r="H29" s="2">
        <f>ROUND(+'Phys. Thy.'!F124,0)</f>
        <v>0</v>
      </c>
      <c r="I29" s="7">
        <f t="shared" si="1"/>
      </c>
      <c r="J29" s="7"/>
      <c r="K29" s="8">
        <f t="shared" si="2"/>
      </c>
    </row>
    <row r="30" spans="2:11" ht="12">
      <c r="B30">
        <f>+'Phys. Thy.'!A25</f>
        <v>54</v>
      </c>
      <c r="C30" t="str">
        <f>+'Phys. Thy.'!B25</f>
        <v>FORKS COMMUNITY HOSPITAL</v>
      </c>
      <c r="D30" s="2">
        <f>ROUND(+'Phys. Thy.'!G25,0)</f>
        <v>246470</v>
      </c>
      <c r="E30" s="2">
        <f>ROUND(+'Phys. Thy.'!F25,0)</f>
        <v>0</v>
      </c>
      <c r="F30" s="7">
        <f t="shared" si="0"/>
      </c>
      <c r="G30" s="2">
        <f>ROUND(+'Phys. Thy.'!G125,0)</f>
        <v>279578</v>
      </c>
      <c r="H30" s="2">
        <f>ROUND(+'Phys. Thy.'!F125,0)</f>
        <v>0</v>
      </c>
      <c r="I30" s="7">
        <f t="shared" si="1"/>
      </c>
      <c r="J30" s="7"/>
      <c r="K30" s="8">
        <f t="shared" si="2"/>
      </c>
    </row>
    <row r="31" spans="2:11" ht="12">
      <c r="B31">
        <f>+'Phys. Thy.'!A26</f>
        <v>56</v>
      </c>
      <c r="C31" t="str">
        <f>+'Phys. Thy.'!B26</f>
        <v>WILLAPA HARBOR HOSPITAL</v>
      </c>
      <c r="D31" s="2">
        <f>ROUND(+'Phys. Thy.'!G26,0)</f>
        <v>0</v>
      </c>
      <c r="E31" s="2">
        <f>ROUND(+'Phys. Thy.'!F26,0)</f>
        <v>0</v>
      </c>
      <c r="F31" s="7">
        <f t="shared" si="0"/>
      </c>
      <c r="G31" s="2">
        <f>ROUND(+'Phys. Thy.'!G126,0)</f>
        <v>0</v>
      </c>
      <c r="H31" s="2">
        <f>ROUND(+'Phys. Thy.'!F126,0)</f>
        <v>0</v>
      </c>
      <c r="I31" s="7">
        <f t="shared" si="1"/>
      </c>
      <c r="J31" s="7"/>
      <c r="K31" s="8">
        <f t="shared" si="2"/>
      </c>
    </row>
    <row r="32" spans="2:11" ht="12">
      <c r="B32">
        <f>+'Phys. Thy.'!A27</f>
        <v>58</v>
      </c>
      <c r="C32" t="str">
        <f>+'Phys. Thy.'!B27</f>
        <v>YAKIMA VALLEY MEMORIAL HOSPITAL</v>
      </c>
      <c r="D32" s="2">
        <f>ROUND(+'Phys. Thy.'!G27,0)</f>
        <v>2002643</v>
      </c>
      <c r="E32" s="2">
        <f>ROUND(+'Phys. Thy.'!F27,0)</f>
        <v>156685</v>
      </c>
      <c r="F32" s="7">
        <f t="shared" si="0"/>
        <v>12.78</v>
      </c>
      <c r="G32" s="2">
        <f>ROUND(+'Phys. Thy.'!G127,0)</f>
        <v>2215817</v>
      </c>
      <c r="H32" s="2">
        <f>ROUND(+'Phys. Thy.'!F127,0)</f>
        <v>167253</v>
      </c>
      <c r="I32" s="7">
        <f t="shared" si="1"/>
        <v>13.25</v>
      </c>
      <c r="J32" s="7"/>
      <c r="K32" s="8">
        <f t="shared" si="2"/>
        <v>0.0368</v>
      </c>
    </row>
    <row r="33" spans="2:11" ht="12">
      <c r="B33">
        <f>+'Phys. Thy.'!A28</f>
        <v>63</v>
      </c>
      <c r="C33" t="str">
        <f>+'Phys. Thy.'!B28</f>
        <v>GRAYS HARBOR COMMUNITY HOSPITAL</v>
      </c>
      <c r="D33" s="2">
        <f>ROUND(+'Phys. Thy.'!G28,0)</f>
        <v>0</v>
      </c>
      <c r="E33" s="2">
        <f>ROUND(+'Phys. Thy.'!F28,0)</f>
        <v>24200</v>
      </c>
      <c r="F33" s="7">
        <f t="shared" si="0"/>
      </c>
      <c r="G33" s="2">
        <f>ROUND(+'Phys. Thy.'!G128,0)</f>
        <v>0</v>
      </c>
      <c r="H33" s="2">
        <f>ROUND(+'Phys. Thy.'!F128,0)</f>
        <v>36304</v>
      </c>
      <c r="I33" s="7">
        <f t="shared" si="1"/>
      </c>
      <c r="J33" s="7"/>
      <c r="K33" s="8">
        <f t="shared" si="2"/>
      </c>
    </row>
    <row r="34" spans="2:11" ht="12">
      <c r="B34">
        <f>+'Phys. Thy.'!A29</f>
        <v>78</v>
      </c>
      <c r="C34" t="str">
        <f>+'Phys. Thy.'!B29</f>
        <v>SAMARITAN HOSPITAL</v>
      </c>
      <c r="D34" s="2">
        <f>ROUND(+'Phys. Thy.'!G29,0)</f>
        <v>91334</v>
      </c>
      <c r="E34" s="2">
        <f>ROUND(+'Phys. Thy.'!F29,0)</f>
        <v>4262</v>
      </c>
      <c r="F34" s="7">
        <f t="shared" si="0"/>
        <v>21.43</v>
      </c>
      <c r="G34" s="2">
        <f>ROUND(+'Phys. Thy.'!G129,0)</f>
        <v>138744</v>
      </c>
      <c r="H34" s="2">
        <f>ROUND(+'Phys. Thy.'!F129,0)</f>
        <v>5959</v>
      </c>
      <c r="I34" s="7">
        <f t="shared" si="1"/>
        <v>23.28</v>
      </c>
      <c r="J34" s="7"/>
      <c r="K34" s="8">
        <f t="shared" si="2"/>
        <v>0.0863</v>
      </c>
    </row>
    <row r="35" spans="2:11" ht="12">
      <c r="B35">
        <f>+'Phys. Thy.'!A30</f>
        <v>79</v>
      </c>
      <c r="C35" t="str">
        <f>+'Phys. Thy.'!B30</f>
        <v>OCEAN BEACH HOSPITAL</v>
      </c>
      <c r="D35" s="2">
        <f>ROUND(+'Phys. Thy.'!G30,0)</f>
        <v>746</v>
      </c>
      <c r="E35" s="2">
        <f>ROUND(+'Phys. Thy.'!F30,0)</f>
        <v>0</v>
      </c>
      <c r="F35" s="7">
        <f t="shared" si="0"/>
      </c>
      <c r="G35" s="2">
        <f>ROUND(+'Phys. Thy.'!G130,0)</f>
        <v>0</v>
      </c>
      <c r="H35" s="2">
        <f>ROUND(+'Phys. Thy.'!F130,0)</f>
        <v>0</v>
      </c>
      <c r="I35" s="7">
        <f t="shared" si="1"/>
      </c>
      <c r="J35" s="7"/>
      <c r="K35" s="8">
        <f t="shared" si="2"/>
      </c>
    </row>
    <row r="36" spans="2:11" ht="12">
      <c r="B36">
        <f>+'Phys. Thy.'!A31</f>
        <v>80</v>
      </c>
      <c r="C36" t="str">
        <f>+'Phys. Thy.'!B31</f>
        <v>ODESSA MEMORIAL HOSPITAL</v>
      </c>
      <c r="D36" s="2">
        <f>ROUND(+'Phys. Thy.'!G31,0)</f>
        <v>121651</v>
      </c>
      <c r="E36" s="2">
        <f>ROUND(+'Phys. Thy.'!F31,0)</f>
        <v>4720</v>
      </c>
      <c r="F36" s="7">
        <f t="shared" si="0"/>
        <v>25.77</v>
      </c>
      <c r="G36" s="2">
        <f>ROUND(+'Phys. Thy.'!G131,0)</f>
        <v>125550</v>
      </c>
      <c r="H36" s="2">
        <f>ROUND(+'Phys. Thy.'!F131,0)</f>
        <v>4845</v>
      </c>
      <c r="I36" s="7">
        <f t="shared" si="1"/>
        <v>25.91</v>
      </c>
      <c r="J36" s="7"/>
      <c r="K36" s="8">
        <f t="shared" si="2"/>
        <v>0.0054</v>
      </c>
    </row>
    <row r="37" spans="2:11" ht="12">
      <c r="B37">
        <f>+'Phys. Thy.'!A32</f>
        <v>81</v>
      </c>
      <c r="C37" t="str">
        <f>+'Phys. Thy.'!B32</f>
        <v>GOOD SAMARITAN HOSPITAL</v>
      </c>
      <c r="D37" s="2">
        <f>ROUND(+'Phys. Thy.'!G32,0)</f>
        <v>2434283</v>
      </c>
      <c r="E37" s="2">
        <f>ROUND(+'Phys. Thy.'!F32,0)</f>
        <v>79300</v>
      </c>
      <c r="F37" s="7">
        <f t="shared" si="0"/>
        <v>30.7</v>
      </c>
      <c r="G37" s="2">
        <f>ROUND(+'Phys. Thy.'!G132,0)</f>
        <v>1775983</v>
      </c>
      <c r="H37" s="2">
        <f>ROUND(+'Phys. Thy.'!F132,0)</f>
        <v>49844</v>
      </c>
      <c r="I37" s="7">
        <f t="shared" si="1"/>
        <v>35.63</v>
      </c>
      <c r="J37" s="7"/>
      <c r="K37" s="8">
        <f t="shared" si="2"/>
        <v>0.1606</v>
      </c>
    </row>
    <row r="38" spans="2:11" ht="12">
      <c r="B38">
        <f>+'Phys. Thy.'!A33</f>
        <v>82</v>
      </c>
      <c r="C38" t="str">
        <f>+'Phys. Thy.'!B33</f>
        <v>GARFIELD COUNTY MEMORIAL HOSPITAL</v>
      </c>
      <c r="D38" s="2">
        <f>ROUND(+'Phys. Thy.'!G33,0)</f>
        <v>100469</v>
      </c>
      <c r="E38" s="2">
        <f>ROUND(+'Phys. Thy.'!F33,0)</f>
        <v>4020</v>
      </c>
      <c r="F38" s="7">
        <f t="shared" si="0"/>
        <v>24.99</v>
      </c>
      <c r="G38" s="2">
        <f>ROUND(+'Phys. Thy.'!G133,0)</f>
        <v>115291</v>
      </c>
      <c r="H38" s="2">
        <f>ROUND(+'Phys. Thy.'!F133,0)</f>
        <v>5512</v>
      </c>
      <c r="I38" s="7">
        <f t="shared" si="1"/>
        <v>20.92</v>
      </c>
      <c r="J38" s="7"/>
      <c r="K38" s="8">
        <f t="shared" si="2"/>
        <v>-0.1629</v>
      </c>
    </row>
    <row r="39" spans="2:11" ht="12">
      <c r="B39">
        <f>+'Phys. Thy.'!A34</f>
        <v>84</v>
      </c>
      <c r="C39" t="str">
        <f>+'Phys. Thy.'!B34</f>
        <v>PROVIDENCE REGIONAL MEDICAL CENTER EVERETT</v>
      </c>
      <c r="D39" s="2">
        <f>ROUND(+'Phys. Thy.'!G34,0)</f>
        <v>1868430</v>
      </c>
      <c r="E39" s="2">
        <f>ROUND(+'Phys. Thy.'!F34,0)</f>
        <v>106256</v>
      </c>
      <c r="F39" s="7">
        <f t="shared" si="0"/>
        <v>17.58</v>
      </c>
      <c r="G39" s="2">
        <f>ROUND(+'Phys. Thy.'!G134,0)</f>
        <v>1685816</v>
      </c>
      <c r="H39" s="2">
        <f>ROUND(+'Phys. Thy.'!F134,0)</f>
        <v>93624</v>
      </c>
      <c r="I39" s="7">
        <f t="shared" si="1"/>
        <v>18.01</v>
      </c>
      <c r="J39" s="7"/>
      <c r="K39" s="8">
        <f t="shared" si="2"/>
        <v>0.0245</v>
      </c>
    </row>
    <row r="40" spans="2:11" ht="12">
      <c r="B40">
        <f>+'Phys. Thy.'!A35</f>
        <v>85</v>
      </c>
      <c r="C40" t="str">
        <f>+'Phys. Thy.'!B35</f>
        <v>JEFFERSON HEALTHCARE HOSPITAL</v>
      </c>
      <c r="D40" s="2">
        <f>ROUND(+'Phys. Thy.'!G35,0)</f>
        <v>481170</v>
      </c>
      <c r="E40" s="2">
        <f>ROUND(+'Phys. Thy.'!F35,0)</f>
        <v>16126</v>
      </c>
      <c r="F40" s="7">
        <f t="shared" si="0"/>
        <v>29.84</v>
      </c>
      <c r="G40" s="2">
        <f>ROUND(+'Phys. Thy.'!G135,0)</f>
        <v>577907</v>
      </c>
      <c r="H40" s="2">
        <f>ROUND(+'Phys. Thy.'!F135,0)</f>
        <v>15608</v>
      </c>
      <c r="I40" s="7">
        <f t="shared" si="1"/>
        <v>37.03</v>
      </c>
      <c r="J40" s="7"/>
      <c r="K40" s="8">
        <f t="shared" si="2"/>
        <v>0.241</v>
      </c>
    </row>
    <row r="41" spans="2:11" ht="12">
      <c r="B41">
        <f>+'Phys. Thy.'!A36</f>
        <v>96</v>
      </c>
      <c r="C41" t="str">
        <f>+'Phys. Thy.'!B36</f>
        <v>SKYLINE HOSPITAL</v>
      </c>
      <c r="D41" s="2">
        <f>ROUND(+'Phys. Thy.'!G36,0)</f>
        <v>372043</v>
      </c>
      <c r="E41" s="2">
        <f>ROUND(+'Phys. Thy.'!F36,0)</f>
        <v>15557</v>
      </c>
      <c r="F41" s="7">
        <f t="shared" si="0"/>
        <v>23.91</v>
      </c>
      <c r="G41" s="2">
        <f>ROUND(+'Phys. Thy.'!G136,0)</f>
        <v>413846</v>
      </c>
      <c r="H41" s="2">
        <f>ROUND(+'Phys. Thy.'!F136,0)</f>
        <v>16343</v>
      </c>
      <c r="I41" s="7">
        <f t="shared" si="1"/>
        <v>25.32</v>
      </c>
      <c r="J41" s="7"/>
      <c r="K41" s="8">
        <f t="shared" si="2"/>
        <v>0.059</v>
      </c>
    </row>
    <row r="42" spans="2:11" ht="12">
      <c r="B42">
        <f>+'Phys. Thy.'!A37</f>
        <v>102</v>
      </c>
      <c r="C42" t="str">
        <f>+'Phys. Thy.'!B37</f>
        <v>YAKIMA REGIONAL MEDICAL AND CARDIAC CENTER</v>
      </c>
      <c r="D42" s="2">
        <f>ROUND(+'Phys. Thy.'!G37,0)</f>
        <v>1231392</v>
      </c>
      <c r="E42" s="2">
        <f>ROUND(+'Phys. Thy.'!F37,0)</f>
        <v>49458</v>
      </c>
      <c r="F42" s="7">
        <f t="shared" si="0"/>
        <v>24.9</v>
      </c>
      <c r="G42" s="2">
        <f>ROUND(+'Phys. Thy.'!G137,0)</f>
        <v>1476986</v>
      </c>
      <c r="H42" s="2">
        <f>ROUND(+'Phys. Thy.'!F137,0)</f>
        <v>52398</v>
      </c>
      <c r="I42" s="7">
        <f t="shared" si="1"/>
        <v>28.19</v>
      </c>
      <c r="J42" s="7"/>
      <c r="K42" s="8">
        <f t="shared" si="2"/>
        <v>0.1321</v>
      </c>
    </row>
    <row r="43" spans="2:11" ht="12">
      <c r="B43">
        <f>+'Phys. Thy.'!A38</f>
        <v>104</v>
      </c>
      <c r="C43" t="str">
        <f>+'Phys. Thy.'!B38</f>
        <v>VALLEY GENERAL HOSPITAL</v>
      </c>
      <c r="D43" s="2">
        <f>ROUND(+'Phys. Thy.'!G38,0)</f>
        <v>658975</v>
      </c>
      <c r="E43" s="2">
        <f>ROUND(+'Phys. Thy.'!F38,0)</f>
        <v>51730</v>
      </c>
      <c r="F43" s="7">
        <f t="shared" si="0"/>
        <v>12.74</v>
      </c>
      <c r="G43" s="2">
        <f>ROUND(+'Phys. Thy.'!G138,0)</f>
        <v>817831</v>
      </c>
      <c r="H43" s="2">
        <f>ROUND(+'Phys. Thy.'!F138,0)</f>
        <v>45859</v>
      </c>
      <c r="I43" s="7">
        <f t="shared" si="1"/>
        <v>17.83</v>
      </c>
      <c r="J43" s="7"/>
      <c r="K43" s="8">
        <f t="shared" si="2"/>
        <v>0.3995</v>
      </c>
    </row>
    <row r="44" spans="2:11" ht="12">
      <c r="B44">
        <f>+'Phys. Thy.'!A39</f>
        <v>106</v>
      </c>
      <c r="C44" t="str">
        <f>+'Phys. Thy.'!B39</f>
        <v>CASCADE VALLEY HOSPITAL</v>
      </c>
      <c r="D44" s="2">
        <f>ROUND(+'Phys. Thy.'!G39,0)</f>
        <v>0</v>
      </c>
      <c r="E44" s="2">
        <f>ROUND(+'Phys. Thy.'!F39,0)</f>
        <v>1369</v>
      </c>
      <c r="F44" s="7">
        <f t="shared" si="0"/>
      </c>
      <c r="G44" s="2">
        <f>ROUND(+'Phys. Thy.'!G139,0)</f>
        <v>0</v>
      </c>
      <c r="H44" s="2">
        <f>ROUND(+'Phys. Thy.'!F139,0)</f>
        <v>1337</v>
      </c>
      <c r="I44" s="7">
        <f t="shared" si="1"/>
      </c>
      <c r="J44" s="7"/>
      <c r="K44" s="8">
        <f t="shared" si="2"/>
      </c>
    </row>
    <row r="45" spans="2:11" ht="12">
      <c r="B45">
        <f>+'Phys. Thy.'!A40</f>
        <v>107</v>
      </c>
      <c r="C45" t="str">
        <f>+'Phys. Thy.'!B40</f>
        <v>NORTH VALLEY HOSPITAL</v>
      </c>
      <c r="D45" s="2">
        <f>ROUND(+'Phys. Thy.'!G40,0)</f>
        <v>306439</v>
      </c>
      <c r="E45" s="2">
        <f>ROUND(+'Phys. Thy.'!F40,0)</f>
        <v>15794</v>
      </c>
      <c r="F45" s="7">
        <f t="shared" si="0"/>
        <v>19.4</v>
      </c>
      <c r="G45" s="2">
        <f>ROUND(+'Phys. Thy.'!G140,0)</f>
        <v>518962</v>
      </c>
      <c r="H45" s="2">
        <f>ROUND(+'Phys. Thy.'!F140,0)</f>
        <v>18635</v>
      </c>
      <c r="I45" s="7">
        <f t="shared" si="1"/>
        <v>27.85</v>
      </c>
      <c r="J45" s="7"/>
      <c r="K45" s="8">
        <f t="shared" si="2"/>
        <v>0.4356</v>
      </c>
    </row>
    <row r="46" spans="2:11" ht="12">
      <c r="B46">
        <f>+'Phys. Thy.'!A41</f>
        <v>108</v>
      </c>
      <c r="C46" t="str">
        <f>+'Phys. Thy.'!B41</f>
        <v>TRI-STATE MEMORIAL HOSPITAL</v>
      </c>
      <c r="D46" s="2">
        <f>ROUND(+'Phys. Thy.'!G41,0)</f>
        <v>0</v>
      </c>
      <c r="E46" s="2">
        <f>ROUND(+'Phys. Thy.'!F41,0)</f>
        <v>0</v>
      </c>
      <c r="F46" s="7">
        <f t="shared" si="0"/>
      </c>
      <c r="G46" s="2">
        <f>ROUND(+'Phys. Thy.'!G141,0)</f>
        <v>0</v>
      </c>
      <c r="H46" s="2">
        <f>ROUND(+'Phys. Thy.'!F141,0)</f>
        <v>0</v>
      </c>
      <c r="I46" s="7">
        <f t="shared" si="1"/>
      </c>
      <c r="J46" s="7"/>
      <c r="K46" s="8">
        <f t="shared" si="2"/>
      </c>
    </row>
    <row r="47" spans="2:11" ht="12">
      <c r="B47">
        <f>+'Phys. Thy.'!A42</f>
        <v>111</v>
      </c>
      <c r="C47" t="str">
        <f>+'Phys. Thy.'!B42</f>
        <v>EAST ADAMS RURAL HOSPITAL</v>
      </c>
      <c r="D47" s="2">
        <f>ROUND(+'Phys. Thy.'!G42,0)</f>
        <v>46303</v>
      </c>
      <c r="E47" s="2">
        <f>ROUND(+'Phys. Thy.'!F42,0)</f>
        <v>1367</v>
      </c>
      <c r="F47" s="7">
        <f t="shared" si="0"/>
        <v>33.87</v>
      </c>
      <c r="G47" s="2">
        <f>ROUND(+'Phys. Thy.'!G142,0)</f>
        <v>44189</v>
      </c>
      <c r="H47" s="2">
        <f>ROUND(+'Phys. Thy.'!F142,0)</f>
        <v>1482</v>
      </c>
      <c r="I47" s="7">
        <f t="shared" si="1"/>
        <v>29.82</v>
      </c>
      <c r="J47" s="7"/>
      <c r="K47" s="8">
        <f t="shared" si="2"/>
        <v>-0.1196</v>
      </c>
    </row>
    <row r="48" spans="2:11" ht="12">
      <c r="B48">
        <f>+'Phys. Thy.'!A43</f>
        <v>125</v>
      </c>
      <c r="C48" t="str">
        <f>+'Phys. Thy.'!B43</f>
        <v>OTHELLO COMMUNITY HOSPITAL</v>
      </c>
      <c r="D48" s="2">
        <f>ROUND(+'Phys. Thy.'!G43,0)</f>
        <v>269182</v>
      </c>
      <c r="E48" s="2">
        <f>ROUND(+'Phys. Thy.'!F43,0)</f>
        <v>9180</v>
      </c>
      <c r="F48" s="7">
        <f t="shared" si="0"/>
        <v>29.32</v>
      </c>
      <c r="G48" s="2">
        <f>ROUND(+'Phys. Thy.'!G143,0)</f>
        <v>279223</v>
      </c>
      <c r="H48" s="2">
        <f>ROUND(+'Phys. Thy.'!F143,0)</f>
        <v>8545</v>
      </c>
      <c r="I48" s="7">
        <f t="shared" si="1"/>
        <v>32.68</v>
      </c>
      <c r="J48" s="7"/>
      <c r="K48" s="8">
        <f t="shared" si="2"/>
        <v>0.1146</v>
      </c>
    </row>
    <row r="49" spans="2:11" ht="12">
      <c r="B49">
        <f>+'Phys. Thy.'!A44</f>
        <v>126</v>
      </c>
      <c r="C49" t="str">
        <f>+'Phys. Thy.'!B44</f>
        <v>HIGHLINE MEDICAL CENTER</v>
      </c>
      <c r="D49" s="2">
        <f>ROUND(+'Phys. Thy.'!G44,0)</f>
        <v>37917</v>
      </c>
      <c r="E49" s="2">
        <f>ROUND(+'Phys. Thy.'!F44,0)</f>
        <v>35012</v>
      </c>
      <c r="F49" s="7">
        <f t="shared" si="0"/>
        <v>1.08</v>
      </c>
      <c r="G49" s="2">
        <f>ROUND(+'Phys. Thy.'!G144,0)</f>
        <v>10869</v>
      </c>
      <c r="H49" s="2">
        <f>ROUND(+'Phys. Thy.'!F144,0)</f>
        <v>33248</v>
      </c>
      <c r="I49" s="7">
        <f t="shared" si="1"/>
        <v>0.33</v>
      </c>
      <c r="J49" s="7"/>
      <c r="K49" s="8">
        <f t="shared" si="2"/>
        <v>-0.6944</v>
      </c>
    </row>
    <row r="50" spans="2:11" ht="12">
      <c r="B50">
        <f>+'Phys. Thy.'!A45</f>
        <v>128</v>
      </c>
      <c r="C50" t="str">
        <f>+'Phys. Thy.'!B45</f>
        <v>UNIVERSITY OF WASHINGTON MEDICAL CENTER</v>
      </c>
      <c r="D50" s="2">
        <f>ROUND(+'Phys. Thy.'!G45,0)</f>
        <v>4013530</v>
      </c>
      <c r="E50" s="2">
        <f>ROUND(+'Phys. Thy.'!F45,0)</f>
        <v>139941</v>
      </c>
      <c r="F50" s="7">
        <f t="shared" si="0"/>
        <v>28.68</v>
      </c>
      <c r="G50" s="2">
        <f>ROUND(+'Phys. Thy.'!G145,0)</f>
        <v>4267516</v>
      </c>
      <c r="H50" s="2">
        <f>ROUND(+'Phys. Thy.'!F145,0)</f>
        <v>140180</v>
      </c>
      <c r="I50" s="7">
        <f t="shared" si="1"/>
        <v>30.44</v>
      </c>
      <c r="J50" s="7"/>
      <c r="K50" s="8">
        <f t="shared" si="2"/>
        <v>0.0614</v>
      </c>
    </row>
    <row r="51" spans="2:11" ht="12">
      <c r="B51">
        <f>+'Phys. Thy.'!A46</f>
        <v>129</v>
      </c>
      <c r="C51" t="str">
        <f>+'Phys. Thy.'!B46</f>
        <v>QUINCY VALLEY MEDICAL CENTER</v>
      </c>
      <c r="D51" s="2">
        <f>ROUND(+'Phys. Thy.'!G46,0)</f>
        <v>275009</v>
      </c>
      <c r="E51" s="2">
        <f>ROUND(+'Phys. Thy.'!F46,0)</f>
        <v>9970</v>
      </c>
      <c r="F51" s="7">
        <f t="shared" si="0"/>
        <v>27.58</v>
      </c>
      <c r="G51" s="2">
        <f>ROUND(+'Phys. Thy.'!G146,0)</f>
        <v>258574</v>
      </c>
      <c r="H51" s="2">
        <f>ROUND(+'Phys. Thy.'!F146,0)</f>
        <v>9909</v>
      </c>
      <c r="I51" s="7">
        <f t="shared" si="1"/>
        <v>26.09</v>
      </c>
      <c r="J51" s="7"/>
      <c r="K51" s="8">
        <f t="shared" si="2"/>
        <v>-0.054</v>
      </c>
    </row>
    <row r="52" spans="2:11" ht="12">
      <c r="B52">
        <f>+'Phys. Thy.'!A47</f>
        <v>130</v>
      </c>
      <c r="C52" t="str">
        <f>+'Phys. Thy.'!B47</f>
        <v>NORTHWEST HOSPITAL &amp; MEDICAL CENTER</v>
      </c>
      <c r="D52" s="2">
        <f>ROUND(+'Phys. Thy.'!G47,0)</f>
        <v>1953898</v>
      </c>
      <c r="E52" s="2">
        <f>ROUND(+'Phys. Thy.'!F47,0)</f>
        <v>82782</v>
      </c>
      <c r="F52" s="7">
        <f t="shared" si="0"/>
        <v>23.6</v>
      </c>
      <c r="G52" s="2">
        <f>ROUND(+'Phys. Thy.'!G147,0)</f>
        <v>2183898</v>
      </c>
      <c r="H52" s="2">
        <f>ROUND(+'Phys. Thy.'!F147,0)</f>
        <v>81888</v>
      </c>
      <c r="I52" s="7">
        <f t="shared" si="1"/>
        <v>26.67</v>
      </c>
      <c r="J52" s="7"/>
      <c r="K52" s="8">
        <f t="shared" si="2"/>
        <v>0.1301</v>
      </c>
    </row>
    <row r="53" spans="2:11" ht="12">
      <c r="B53">
        <f>+'Phys. Thy.'!A48</f>
        <v>131</v>
      </c>
      <c r="C53" t="str">
        <f>+'Phys. Thy.'!B48</f>
        <v>OVERLAKE HOSPITAL MEDICAL CENTER</v>
      </c>
      <c r="D53" s="2">
        <f>ROUND(+'Phys. Thy.'!G48,0)</f>
        <v>1160663</v>
      </c>
      <c r="E53" s="2">
        <f>ROUND(+'Phys. Thy.'!F48,0)</f>
        <v>0</v>
      </c>
      <c r="F53" s="7">
        <f t="shared" si="0"/>
      </c>
      <c r="G53" s="2">
        <f>ROUND(+'Phys. Thy.'!G148,0)</f>
        <v>1204860</v>
      </c>
      <c r="H53" s="2">
        <f>ROUND(+'Phys. Thy.'!F148,0)</f>
        <v>0</v>
      </c>
      <c r="I53" s="7">
        <f t="shared" si="1"/>
      </c>
      <c r="J53" s="7"/>
      <c r="K53" s="8">
        <f t="shared" si="2"/>
      </c>
    </row>
    <row r="54" spans="2:11" ht="12">
      <c r="B54">
        <f>+'Phys. Thy.'!A49</f>
        <v>132</v>
      </c>
      <c r="C54" t="str">
        <f>+'Phys. Thy.'!B49</f>
        <v>SAINT CLARE HOSPITAL</v>
      </c>
      <c r="D54" s="2">
        <f>ROUND(+'Phys. Thy.'!G49,0)</f>
        <v>888987</v>
      </c>
      <c r="E54" s="2">
        <f>ROUND(+'Phys. Thy.'!F49,0)</f>
        <v>41202</v>
      </c>
      <c r="F54" s="7">
        <f t="shared" si="0"/>
        <v>21.58</v>
      </c>
      <c r="G54" s="2">
        <f>ROUND(+'Phys. Thy.'!G149,0)</f>
        <v>789234</v>
      </c>
      <c r="H54" s="2">
        <f>ROUND(+'Phys. Thy.'!F149,0)</f>
        <v>38772</v>
      </c>
      <c r="I54" s="7">
        <f t="shared" si="1"/>
        <v>20.36</v>
      </c>
      <c r="J54" s="7"/>
      <c r="K54" s="8">
        <f t="shared" si="2"/>
        <v>-0.0565</v>
      </c>
    </row>
    <row r="55" spans="2:11" ht="12">
      <c r="B55">
        <f>+'Phys. Thy.'!A50</f>
        <v>134</v>
      </c>
      <c r="C55" t="str">
        <f>+'Phys. Thy.'!B50</f>
        <v>ISLAND HOSPITAL</v>
      </c>
      <c r="D55" s="2">
        <f>ROUND(+'Phys. Thy.'!G50,0)</f>
        <v>910305</v>
      </c>
      <c r="E55" s="2">
        <f>ROUND(+'Phys. Thy.'!F50,0)</f>
        <v>17944</v>
      </c>
      <c r="F55" s="7">
        <f t="shared" si="0"/>
        <v>50.73</v>
      </c>
      <c r="G55" s="2">
        <f>ROUND(+'Phys. Thy.'!G150,0)</f>
        <v>922551</v>
      </c>
      <c r="H55" s="2">
        <f>ROUND(+'Phys. Thy.'!F150,0)</f>
        <v>18627</v>
      </c>
      <c r="I55" s="7">
        <f t="shared" si="1"/>
        <v>49.53</v>
      </c>
      <c r="J55" s="7"/>
      <c r="K55" s="8">
        <f t="shared" si="2"/>
        <v>-0.0237</v>
      </c>
    </row>
    <row r="56" spans="2:11" ht="12">
      <c r="B56">
        <f>+'Phys. Thy.'!A51</f>
        <v>137</v>
      </c>
      <c r="C56" t="str">
        <f>+'Phys. Thy.'!B51</f>
        <v>LINCOLN HOSPITAL</v>
      </c>
      <c r="D56" s="2">
        <f>ROUND(+'Phys. Thy.'!G51,0)</f>
        <v>245088</v>
      </c>
      <c r="E56" s="2">
        <f>ROUND(+'Phys. Thy.'!F51,0)</f>
        <v>5694</v>
      </c>
      <c r="F56" s="7">
        <f t="shared" si="0"/>
        <v>43.04</v>
      </c>
      <c r="G56" s="2">
        <f>ROUND(+'Phys. Thy.'!G151,0)</f>
        <v>257175</v>
      </c>
      <c r="H56" s="2">
        <f>ROUND(+'Phys. Thy.'!F151,0)</f>
        <v>0</v>
      </c>
      <c r="I56" s="7">
        <f t="shared" si="1"/>
      </c>
      <c r="J56" s="7"/>
      <c r="K56" s="8">
        <f t="shared" si="2"/>
      </c>
    </row>
    <row r="57" spans="2:11" ht="12">
      <c r="B57">
        <f>+'Phys. Thy.'!A52</f>
        <v>138</v>
      </c>
      <c r="C57" t="str">
        <f>+'Phys. Thy.'!B52</f>
        <v>SWEDISH EDMONDS</v>
      </c>
      <c r="D57" s="2">
        <f>ROUND(+'Phys. Thy.'!G52,0)</f>
        <v>781997</v>
      </c>
      <c r="E57" s="2">
        <f>ROUND(+'Phys. Thy.'!F52,0)</f>
        <v>14923</v>
      </c>
      <c r="F57" s="7">
        <f t="shared" si="0"/>
        <v>52.4</v>
      </c>
      <c r="G57" s="2">
        <f>ROUND(+'Phys. Thy.'!G152,0)</f>
        <v>981169</v>
      </c>
      <c r="H57" s="2">
        <f>ROUND(+'Phys. Thy.'!F152,0)</f>
        <v>16483</v>
      </c>
      <c r="I57" s="7">
        <f t="shared" si="1"/>
        <v>59.53</v>
      </c>
      <c r="J57" s="7"/>
      <c r="K57" s="8">
        <f t="shared" si="2"/>
        <v>0.1361</v>
      </c>
    </row>
    <row r="58" spans="2:11" ht="12">
      <c r="B58">
        <f>+'Phys. Thy.'!A53</f>
        <v>139</v>
      </c>
      <c r="C58" t="str">
        <f>+'Phys. Thy.'!B53</f>
        <v>PROVIDENCE HOLY FAMILY HOSPITAL</v>
      </c>
      <c r="D58" s="2">
        <f>ROUND(+'Phys. Thy.'!G53,0)</f>
        <v>1350353</v>
      </c>
      <c r="E58" s="2">
        <f>ROUND(+'Phys. Thy.'!F53,0)</f>
        <v>67392</v>
      </c>
      <c r="F58" s="7">
        <f t="shared" si="0"/>
        <v>20.04</v>
      </c>
      <c r="G58" s="2">
        <f>ROUND(+'Phys. Thy.'!G153,0)</f>
        <v>1201100</v>
      </c>
      <c r="H58" s="2">
        <f>ROUND(+'Phys. Thy.'!F153,0)</f>
        <v>71799</v>
      </c>
      <c r="I58" s="7">
        <f t="shared" si="1"/>
        <v>16.73</v>
      </c>
      <c r="J58" s="7"/>
      <c r="K58" s="8">
        <f t="shared" si="2"/>
        <v>-0.1652</v>
      </c>
    </row>
    <row r="59" spans="2:11" ht="12">
      <c r="B59">
        <f>+'Phys. Thy.'!A54</f>
        <v>140</v>
      </c>
      <c r="C59" t="str">
        <f>+'Phys. Thy.'!B54</f>
        <v>KITTITAS VALLEY HOSPITAL</v>
      </c>
      <c r="D59" s="2">
        <f>ROUND(+'Phys. Thy.'!G54,0)</f>
        <v>783619</v>
      </c>
      <c r="E59" s="2">
        <f>ROUND(+'Phys. Thy.'!F54,0)</f>
        <v>45287</v>
      </c>
      <c r="F59" s="7">
        <f t="shared" si="0"/>
        <v>17.3</v>
      </c>
      <c r="G59" s="2">
        <f>ROUND(+'Phys. Thy.'!G154,0)</f>
        <v>817879</v>
      </c>
      <c r="H59" s="2">
        <f>ROUND(+'Phys. Thy.'!F154,0)</f>
        <v>37323</v>
      </c>
      <c r="I59" s="7">
        <f t="shared" si="1"/>
        <v>21.91</v>
      </c>
      <c r="J59" s="7"/>
      <c r="K59" s="8">
        <f t="shared" si="2"/>
        <v>0.2665</v>
      </c>
    </row>
    <row r="60" spans="2:11" ht="12">
      <c r="B60">
        <f>+'Phys. Thy.'!A55</f>
        <v>141</v>
      </c>
      <c r="C60" t="str">
        <f>+'Phys. Thy.'!B55</f>
        <v>DAYTON GENERAL HOSPITAL</v>
      </c>
      <c r="D60" s="2">
        <f>ROUND(+'Phys. Thy.'!G55,0)</f>
        <v>121956</v>
      </c>
      <c r="E60" s="2">
        <f>ROUND(+'Phys. Thy.'!F55,0)</f>
        <v>2535</v>
      </c>
      <c r="F60" s="7">
        <f t="shared" si="0"/>
        <v>48.11</v>
      </c>
      <c r="G60" s="2">
        <f>ROUND(+'Phys. Thy.'!G155,0)</f>
        <v>0</v>
      </c>
      <c r="H60" s="2">
        <f>ROUND(+'Phys. Thy.'!F155,0)</f>
        <v>0</v>
      </c>
      <c r="I60" s="7">
        <f t="shared" si="1"/>
      </c>
      <c r="J60" s="7"/>
      <c r="K60" s="8">
        <f t="shared" si="2"/>
      </c>
    </row>
    <row r="61" spans="2:11" ht="12">
      <c r="B61">
        <f>+'Phys. Thy.'!A56</f>
        <v>142</v>
      </c>
      <c r="C61" t="str">
        <f>+'Phys. Thy.'!B56</f>
        <v>HARRISON MEDICAL CENTER</v>
      </c>
      <c r="D61" s="2">
        <f>ROUND(+'Phys. Thy.'!G56,0)</f>
        <v>2621817</v>
      </c>
      <c r="E61" s="2">
        <f>ROUND(+'Phys. Thy.'!F56,0)</f>
        <v>30309</v>
      </c>
      <c r="F61" s="7">
        <f t="shared" si="0"/>
        <v>86.5</v>
      </c>
      <c r="G61" s="2">
        <f>ROUND(+'Phys. Thy.'!G156,0)</f>
        <v>2310917</v>
      </c>
      <c r="H61" s="2">
        <f>ROUND(+'Phys. Thy.'!F156,0)</f>
        <v>30375</v>
      </c>
      <c r="I61" s="7">
        <f t="shared" si="1"/>
        <v>76.08</v>
      </c>
      <c r="J61" s="7"/>
      <c r="K61" s="8">
        <f t="shared" si="2"/>
        <v>-0.1205</v>
      </c>
    </row>
    <row r="62" spans="2:11" ht="12">
      <c r="B62">
        <f>+'Phys. Thy.'!A57</f>
        <v>145</v>
      </c>
      <c r="C62" t="str">
        <f>+'Phys. Thy.'!B57</f>
        <v>PEACEHEALTH SAINT JOSEPH HOSPITAL</v>
      </c>
      <c r="D62" s="2">
        <f>ROUND(+'Phys. Thy.'!G57,0)</f>
        <v>2496079</v>
      </c>
      <c r="E62" s="2">
        <f>ROUND(+'Phys. Thy.'!F57,0)</f>
        <v>128212</v>
      </c>
      <c r="F62" s="7">
        <f t="shared" si="0"/>
        <v>19.47</v>
      </c>
      <c r="G62" s="2">
        <f>ROUND(+'Phys. Thy.'!G157,0)</f>
        <v>3719617</v>
      </c>
      <c r="H62" s="2">
        <f>ROUND(+'Phys. Thy.'!F157,0)</f>
        <v>176625</v>
      </c>
      <c r="I62" s="7">
        <f t="shared" si="1"/>
        <v>21.06</v>
      </c>
      <c r="J62" s="7"/>
      <c r="K62" s="8">
        <f t="shared" si="2"/>
        <v>0.0817</v>
      </c>
    </row>
    <row r="63" spans="2:11" ht="12">
      <c r="B63">
        <f>+'Phys. Thy.'!A58</f>
        <v>147</v>
      </c>
      <c r="C63" t="str">
        <f>+'Phys. Thy.'!B58</f>
        <v>MID VALLEY HOSPITAL</v>
      </c>
      <c r="D63" s="2">
        <f>ROUND(+'Phys. Thy.'!G58,0)</f>
        <v>233973</v>
      </c>
      <c r="E63" s="2">
        <f>ROUND(+'Phys. Thy.'!F58,0)</f>
        <v>7009</v>
      </c>
      <c r="F63" s="7">
        <f t="shared" si="0"/>
        <v>33.38</v>
      </c>
      <c r="G63" s="2">
        <f>ROUND(+'Phys. Thy.'!G158,0)</f>
        <v>241521</v>
      </c>
      <c r="H63" s="2">
        <f>ROUND(+'Phys. Thy.'!F158,0)</f>
        <v>6244</v>
      </c>
      <c r="I63" s="7">
        <f t="shared" si="1"/>
        <v>38.68</v>
      </c>
      <c r="J63" s="7"/>
      <c r="K63" s="8">
        <f t="shared" si="2"/>
        <v>0.1588</v>
      </c>
    </row>
    <row r="64" spans="2:11" ht="12">
      <c r="B64">
        <f>+'Phys. Thy.'!A59</f>
        <v>148</v>
      </c>
      <c r="C64" t="str">
        <f>+'Phys. Thy.'!B59</f>
        <v>KINDRED HOSPITAL - SEATTLE</v>
      </c>
      <c r="D64" s="2">
        <f>ROUND(+'Phys. Thy.'!G59,0)</f>
        <v>0</v>
      </c>
      <c r="E64" s="2">
        <f>ROUND(+'Phys. Thy.'!F59,0)</f>
        <v>8647</v>
      </c>
      <c r="F64" s="7">
        <f t="shared" si="0"/>
      </c>
      <c r="G64" s="2">
        <f>ROUND(+'Phys. Thy.'!G159,0)</f>
        <v>0</v>
      </c>
      <c r="H64" s="2">
        <f>ROUND(+'Phys. Thy.'!F159,0)</f>
        <v>9587</v>
      </c>
      <c r="I64" s="7">
        <f t="shared" si="1"/>
      </c>
      <c r="J64" s="7"/>
      <c r="K64" s="8">
        <f t="shared" si="2"/>
      </c>
    </row>
    <row r="65" spans="2:11" ht="12">
      <c r="B65">
        <f>+'Phys. Thy.'!A60</f>
        <v>150</v>
      </c>
      <c r="C65" t="str">
        <f>+'Phys. Thy.'!B60</f>
        <v>COULEE COMMUNITY HOSPITAL</v>
      </c>
      <c r="D65" s="2">
        <f>ROUND(+'Phys. Thy.'!G60,0)</f>
        <v>28484</v>
      </c>
      <c r="E65" s="2">
        <f>ROUND(+'Phys. Thy.'!F60,0)</f>
        <v>516</v>
      </c>
      <c r="F65" s="7">
        <f t="shared" si="0"/>
        <v>55.2</v>
      </c>
      <c r="G65" s="2">
        <f>ROUND(+'Phys. Thy.'!G160,0)</f>
        <v>25762</v>
      </c>
      <c r="H65" s="2">
        <f>ROUND(+'Phys. Thy.'!F160,0)</f>
        <v>674</v>
      </c>
      <c r="I65" s="7">
        <f t="shared" si="1"/>
        <v>38.22</v>
      </c>
      <c r="J65" s="7"/>
      <c r="K65" s="8">
        <f t="shared" si="2"/>
        <v>-0.3076</v>
      </c>
    </row>
    <row r="66" spans="2:11" ht="12">
      <c r="B66">
        <f>+'Phys. Thy.'!A61</f>
        <v>152</v>
      </c>
      <c r="C66" t="str">
        <f>+'Phys. Thy.'!B61</f>
        <v>MASON GENERAL HOSPITAL</v>
      </c>
      <c r="D66" s="2">
        <f>ROUND(+'Phys. Thy.'!G61,0)</f>
        <v>0</v>
      </c>
      <c r="E66" s="2">
        <f>ROUND(+'Phys. Thy.'!F61,0)</f>
        <v>11474</v>
      </c>
      <c r="F66" s="7">
        <f t="shared" si="0"/>
      </c>
      <c r="G66" s="2">
        <f>ROUND(+'Phys. Thy.'!G161,0)</f>
        <v>0</v>
      </c>
      <c r="H66" s="2">
        <f>ROUND(+'Phys. Thy.'!F161,0)</f>
        <v>10882</v>
      </c>
      <c r="I66" s="7">
        <f t="shared" si="1"/>
      </c>
      <c r="J66" s="7"/>
      <c r="K66" s="8">
        <f t="shared" si="2"/>
      </c>
    </row>
    <row r="67" spans="2:11" ht="12">
      <c r="B67">
        <f>+'Phys. Thy.'!A62</f>
        <v>153</v>
      </c>
      <c r="C67" t="str">
        <f>+'Phys. Thy.'!B62</f>
        <v>WHITMAN HOSPITAL AND MEDICAL CENTER</v>
      </c>
      <c r="D67" s="2">
        <f>ROUND(+'Phys. Thy.'!G62,0)</f>
        <v>497432</v>
      </c>
      <c r="E67" s="2">
        <f>ROUND(+'Phys. Thy.'!F62,0)</f>
        <v>15257</v>
      </c>
      <c r="F67" s="7">
        <f t="shared" si="0"/>
        <v>32.6</v>
      </c>
      <c r="G67" s="2">
        <f>ROUND(+'Phys. Thy.'!G162,0)</f>
        <v>459084</v>
      </c>
      <c r="H67" s="2">
        <f>ROUND(+'Phys. Thy.'!F162,0)</f>
        <v>11743</v>
      </c>
      <c r="I67" s="7">
        <f t="shared" si="1"/>
        <v>39.09</v>
      </c>
      <c r="J67" s="7"/>
      <c r="K67" s="8">
        <f t="shared" si="2"/>
        <v>0.1991</v>
      </c>
    </row>
    <row r="68" spans="2:11" ht="12">
      <c r="B68">
        <f>+'Phys. Thy.'!A63</f>
        <v>155</v>
      </c>
      <c r="C68" t="str">
        <f>+'Phys. Thy.'!B63</f>
        <v>VALLEY MEDICAL CENTER</v>
      </c>
      <c r="D68" s="2">
        <f>ROUND(+'Phys. Thy.'!G63,0)</f>
        <v>3673820</v>
      </c>
      <c r="E68" s="2">
        <f>ROUND(+'Phys. Thy.'!F63,0)</f>
        <v>93175</v>
      </c>
      <c r="F68" s="7">
        <f t="shared" si="0"/>
        <v>39.43</v>
      </c>
      <c r="G68" s="2">
        <f>ROUND(+'Phys. Thy.'!G163,0)</f>
        <v>4113571</v>
      </c>
      <c r="H68" s="2">
        <f>ROUND(+'Phys. Thy.'!F163,0)</f>
        <v>105621</v>
      </c>
      <c r="I68" s="7">
        <f t="shared" si="1"/>
        <v>38.95</v>
      </c>
      <c r="J68" s="7"/>
      <c r="K68" s="8">
        <f t="shared" si="2"/>
        <v>-0.0122</v>
      </c>
    </row>
    <row r="69" spans="2:11" ht="12">
      <c r="B69">
        <f>+'Phys. Thy.'!A64</f>
        <v>156</v>
      </c>
      <c r="C69" t="str">
        <f>+'Phys. Thy.'!B64</f>
        <v>WHIDBEY GENERAL HOSPITAL</v>
      </c>
      <c r="D69" s="2">
        <f>ROUND(+'Phys. Thy.'!G64,0)</f>
        <v>778401</v>
      </c>
      <c r="E69" s="2">
        <f>ROUND(+'Phys. Thy.'!F64,0)</f>
        <v>10690</v>
      </c>
      <c r="F69" s="7">
        <f t="shared" si="0"/>
        <v>72.82</v>
      </c>
      <c r="G69" s="2">
        <f>ROUND(+'Phys. Thy.'!G164,0)</f>
        <v>946168</v>
      </c>
      <c r="H69" s="2">
        <f>ROUND(+'Phys. Thy.'!F164,0)</f>
        <v>12998</v>
      </c>
      <c r="I69" s="7">
        <f t="shared" si="1"/>
        <v>72.79</v>
      </c>
      <c r="J69" s="7"/>
      <c r="K69" s="8">
        <f t="shared" si="2"/>
        <v>-0.0004</v>
      </c>
    </row>
    <row r="70" spans="2:11" ht="12">
      <c r="B70">
        <f>+'Phys. Thy.'!A65</f>
        <v>157</v>
      </c>
      <c r="C70" t="str">
        <f>+'Phys. Thy.'!B65</f>
        <v>SAINT LUKES REHABILIATION INSTITUTE</v>
      </c>
      <c r="D70" s="2">
        <f>ROUND(+'Phys. Thy.'!G65,0)</f>
        <v>2849731</v>
      </c>
      <c r="E70" s="2">
        <f>ROUND(+'Phys. Thy.'!F65,0)</f>
        <v>0</v>
      </c>
      <c r="F70" s="7">
        <f t="shared" si="0"/>
      </c>
      <c r="G70" s="2">
        <f>ROUND(+'Phys. Thy.'!G165,0)</f>
        <v>3157122</v>
      </c>
      <c r="H70" s="2">
        <f>ROUND(+'Phys. Thy.'!F165,0)</f>
        <v>0</v>
      </c>
      <c r="I70" s="7">
        <f t="shared" si="1"/>
      </c>
      <c r="J70" s="7"/>
      <c r="K70" s="8">
        <f t="shared" si="2"/>
      </c>
    </row>
    <row r="71" spans="2:11" ht="12">
      <c r="B71">
        <f>+'Phys. Thy.'!A66</f>
        <v>158</v>
      </c>
      <c r="C71" t="str">
        <f>+'Phys. Thy.'!B66</f>
        <v>CASCADE MEDICAL CENTER</v>
      </c>
      <c r="D71" s="2">
        <f>ROUND(+'Phys. Thy.'!G66,0)</f>
        <v>230871</v>
      </c>
      <c r="E71" s="2">
        <f>ROUND(+'Phys. Thy.'!F66,0)</f>
        <v>9572</v>
      </c>
      <c r="F71" s="7">
        <f t="shared" si="0"/>
        <v>24.12</v>
      </c>
      <c r="G71" s="2">
        <f>ROUND(+'Phys. Thy.'!G166,0)</f>
        <v>253967</v>
      </c>
      <c r="H71" s="2">
        <f>ROUND(+'Phys. Thy.'!F166,0)</f>
        <v>11823</v>
      </c>
      <c r="I71" s="7">
        <f t="shared" si="1"/>
        <v>21.48</v>
      </c>
      <c r="J71" s="7"/>
      <c r="K71" s="8">
        <f t="shared" si="2"/>
        <v>-0.1095</v>
      </c>
    </row>
    <row r="72" spans="2:11" ht="12">
      <c r="B72">
        <f>+'Phys. Thy.'!A67</f>
        <v>159</v>
      </c>
      <c r="C72" t="str">
        <f>+'Phys. Thy.'!B67</f>
        <v>PROVIDENCE SAINT PETER HOSPITAL</v>
      </c>
      <c r="D72" s="2">
        <f>ROUND(+'Phys. Thy.'!G67,0)</f>
        <v>2603284</v>
      </c>
      <c r="E72" s="2">
        <f>ROUND(+'Phys. Thy.'!F67,0)</f>
        <v>1879366</v>
      </c>
      <c r="F72" s="7">
        <f t="shared" si="0"/>
        <v>1.39</v>
      </c>
      <c r="G72" s="2">
        <f>ROUND(+'Phys. Thy.'!G167,0)</f>
        <v>3135412</v>
      </c>
      <c r="H72" s="2">
        <f>ROUND(+'Phys. Thy.'!F167,0)</f>
        <v>2162595</v>
      </c>
      <c r="I72" s="7">
        <f t="shared" si="1"/>
        <v>1.45</v>
      </c>
      <c r="J72" s="7"/>
      <c r="K72" s="8">
        <f t="shared" si="2"/>
        <v>0.0432</v>
      </c>
    </row>
    <row r="73" spans="2:11" ht="12">
      <c r="B73">
        <f>+'Phys. Thy.'!A68</f>
        <v>161</v>
      </c>
      <c r="C73" t="str">
        <f>+'Phys. Thy.'!B68</f>
        <v>KADLEC REGIONAL MEDICAL CENTER</v>
      </c>
      <c r="D73" s="2">
        <f>ROUND(+'Phys. Thy.'!G68,0)</f>
        <v>1785145</v>
      </c>
      <c r="E73" s="2">
        <f>ROUND(+'Phys. Thy.'!F68,0)</f>
        <v>98344</v>
      </c>
      <c r="F73" s="7">
        <f t="shared" si="0"/>
        <v>18.15</v>
      </c>
      <c r="G73" s="2">
        <f>ROUND(+'Phys. Thy.'!G168,0)</f>
        <v>2402254</v>
      </c>
      <c r="H73" s="2">
        <f>ROUND(+'Phys. Thy.'!F168,0)</f>
        <v>115970</v>
      </c>
      <c r="I73" s="7">
        <f t="shared" si="1"/>
        <v>20.71</v>
      </c>
      <c r="J73" s="7"/>
      <c r="K73" s="8">
        <f t="shared" si="2"/>
        <v>0.141</v>
      </c>
    </row>
    <row r="74" spans="2:11" ht="12">
      <c r="B74">
        <f>+'Phys. Thy.'!A69</f>
        <v>162</v>
      </c>
      <c r="C74" t="str">
        <f>+'Phys. Thy.'!B69</f>
        <v>PROVIDENCE SACRED HEART MEDICAL CENTER</v>
      </c>
      <c r="D74" s="2">
        <f>ROUND(+'Phys. Thy.'!G69,0)</f>
        <v>0</v>
      </c>
      <c r="E74" s="2">
        <f>ROUND(+'Phys. Thy.'!F69,0)</f>
        <v>55207</v>
      </c>
      <c r="F74" s="7">
        <f t="shared" si="0"/>
      </c>
      <c r="G74" s="2">
        <f>ROUND(+'Phys. Thy.'!G169,0)</f>
        <v>0</v>
      </c>
      <c r="H74" s="2">
        <f>ROUND(+'Phys. Thy.'!F169,0)</f>
        <v>0</v>
      </c>
      <c r="I74" s="7">
        <f t="shared" si="1"/>
      </c>
      <c r="J74" s="7"/>
      <c r="K74" s="8">
        <f t="shared" si="2"/>
      </c>
    </row>
    <row r="75" spans="2:11" ht="12">
      <c r="B75">
        <f>+'Phys. Thy.'!A70</f>
        <v>164</v>
      </c>
      <c r="C75" t="str">
        <f>+'Phys. Thy.'!B70</f>
        <v>EVERGREEN HOSPITAL MEDICAL CENTER</v>
      </c>
      <c r="D75" s="2">
        <f>ROUND(+'Phys. Thy.'!G70,0)</f>
        <v>3087346</v>
      </c>
      <c r="E75" s="2">
        <f>ROUND(+'Phys. Thy.'!F70,0)</f>
        <v>36434</v>
      </c>
      <c r="F75" s="7">
        <f aca="true" t="shared" si="3" ref="F75:F106">IF(D75=0,"",IF(E75=0,"",ROUND(D75/E75,2)))</f>
        <v>84.74</v>
      </c>
      <c r="G75" s="2">
        <f>ROUND(+'Phys. Thy.'!G170,0)</f>
        <v>3296971</v>
      </c>
      <c r="H75" s="2">
        <f>ROUND(+'Phys. Thy.'!F170,0)</f>
        <v>39388</v>
      </c>
      <c r="I75" s="7">
        <f aca="true" t="shared" si="4" ref="I75:I106">IF(G75=0,"",IF(H75=0,"",ROUND(G75/H75,2)))</f>
        <v>83.7</v>
      </c>
      <c r="J75" s="7"/>
      <c r="K75" s="8">
        <f aca="true" t="shared" si="5" ref="K75:K106">IF(D75=0,"",IF(E75=0,"",IF(G75=0,"",IF(H75=0,"",ROUND(I75/F75-1,4)))))</f>
        <v>-0.0123</v>
      </c>
    </row>
    <row r="76" spans="2:11" ht="12">
      <c r="B76">
        <f>+'Phys. Thy.'!A71</f>
        <v>165</v>
      </c>
      <c r="C76" t="str">
        <f>+'Phys. Thy.'!B71</f>
        <v>LAKE CHELAN COMMUNITY HOSPITAL</v>
      </c>
      <c r="D76" s="2">
        <f>ROUND(+'Phys. Thy.'!G71,0)</f>
        <v>1800</v>
      </c>
      <c r="E76" s="2">
        <f>ROUND(+'Phys. Thy.'!F71,0)</f>
        <v>265</v>
      </c>
      <c r="F76" s="7">
        <f t="shared" si="3"/>
        <v>6.79</v>
      </c>
      <c r="G76" s="2">
        <f>ROUND(+'Phys. Thy.'!G171,0)</f>
        <v>64218</v>
      </c>
      <c r="H76" s="2">
        <f>ROUND(+'Phys. Thy.'!F171,0)</f>
        <v>1264</v>
      </c>
      <c r="I76" s="7">
        <f t="shared" si="4"/>
        <v>50.81</v>
      </c>
      <c r="J76" s="7"/>
      <c r="K76" s="8">
        <f t="shared" si="5"/>
        <v>6.4831</v>
      </c>
    </row>
    <row r="77" spans="2:11" ht="12">
      <c r="B77">
        <f>+'Phys. Thy.'!A72</f>
        <v>167</v>
      </c>
      <c r="C77" t="str">
        <f>+'Phys. Thy.'!B72</f>
        <v>FERRY COUNTY MEMORIAL HOSPITAL</v>
      </c>
      <c r="D77" s="2">
        <f>ROUND(+'Phys. Thy.'!G72,0)</f>
        <v>113873</v>
      </c>
      <c r="E77" s="2">
        <f>ROUND(+'Phys. Thy.'!F72,0)</f>
        <v>4321</v>
      </c>
      <c r="F77" s="7">
        <f t="shared" si="3"/>
        <v>26.35</v>
      </c>
      <c r="G77" s="2">
        <f>ROUND(+'Phys. Thy.'!G172,0)</f>
        <v>131075</v>
      </c>
      <c r="H77" s="2">
        <f>ROUND(+'Phys. Thy.'!F172,0)</f>
        <v>5547</v>
      </c>
      <c r="I77" s="7">
        <f t="shared" si="4"/>
        <v>23.63</v>
      </c>
      <c r="J77" s="7"/>
      <c r="K77" s="8">
        <f t="shared" si="5"/>
        <v>-0.1032</v>
      </c>
    </row>
    <row r="78" spans="2:11" ht="12">
      <c r="B78">
        <f>+'Phys. Thy.'!A73</f>
        <v>168</v>
      </c>
      <c r="C78" t="str">
        <f>+'Phys. Thy.'!B73</f>
        <v>CENTRAL WASHINGTON HOSPITAL</v>
      </c>
      <c r="D78" s="2">
        <f>ROUND(+'Phys. Thy.'!G73,0)</f>
        <v>1249825</v>
      </c>
      <c r="E78" s="2">
        <f>ROUND(+'Phys. Thy.'!F73,0)</f>
        <v>82444</v>
      </c>
      <c r="F78" s="7">
        <f t="shared" si="3"/>
        <v>15.16</v>
      </c>
      <c r="G78" s="2">
        <f>ROUND(+'Phys. Thy.'!G173,0)</f>
        <v>1463638</v>
      </c>
      <c r="H78" s="2">
        <f>ROUND(+'Phys. Thy.'!F173,0)</f>
        <v>65046</v>
      </c>
      <c r="I78" s="7">
        <f t="shared" si="4"/>
        <v>22.5</v>
      </c>
      <c r="J78" s="7"/>
      <c r="K78" s="8">
        <f t="shared" si="5"/>
        <v>0.4842</v>
      </c>
    </row>
    <row r="79" spans="2:11" ht="12">
      <c r="B79">
        <f>+'Phys. Thy.'!A74</f>
        <v>169</v>
      </c>
      <c r="C79" t="str">
        <f>+'Phys. Thy.'!B74</f>
        <v>GROUP HEALTH EASTSIDE</v>
      </c>
      <c r="D79" s="2">
        <f>ROUND(+'Phys. Thy.'!G74,0)</f>
        <v>443238</v>
      </c>
      <c r="E79" s="2">
        <f>ROUND(+'Phys. Thy.'!F74,0)</f>
        <v>900</v>
      </c>
      <c r="F79" s="7">
        <f t="shared" si="3"/>
        <v>492.49</v>
      </c>
      <c r="G79" s="2">
        <f>ROUND(+'Phys. Thy.'!G174,0)</f>
        <v>0</v>
      </c>
      <c r="H79" s="2">
        <f>ROUND(+'Phys. Thy.'!F174,0)</f>
        <v>0</v>
      </c>
      <c r="I79" s="7">
        <f t="shared" si="4"/>
      </c>
      <c r="J79" s="7"/>
      <c r="K79" s="8">
        <f t="shared" si="5"/>
      </c>
    </row>
    <row r="80" spans="2:11" ht="12">
      <c r="B80">
        <f>+'Phys. Thy.'!A75</f>
        <v>170</v>
      </c>
      <c r="C80" t="str">
        <f>+'Phys. Thy.'!B75</f>
        <v>SOUTHWEST WASHINGTON MEDICAL CENTER</v>
      </c>
      <c r="D80" s="2">
        <f>ROUND(+'Phys. Thy.'!G75,0)</f>
        <v>3292062</v>
      </c>
      <c r="E80" s="2">
        <f>ROUND(+'Phys. Thy.'!F75,0)</f>
        <v>111707</v>
      </c>
      <c r="F80" s="7">
        <f t="shared" si="3"/>
        <v>29.47</v>
      </c>
      <c r="G80" s="2">
        <f>ROUND(+'Phys. Thy.'!G175,0)</f>
        <v>3736752</v>
      </c>
      <c r="H80" s="2">
        <f>ROUND(+'Phys. Thy.'!F175,0)</f>
        <v>105114</v>
      </c>
      <c r="I80" s="7">
        <f t="shared" si="4"/>
        <v>35.55</v>
      </c>
      <c r="J80" s="7"/>
      <c r="K80" s="8">
        <f t="shared" si="5"/>
        <v>0.2063</v>
      </c>
    </row>
    <row r="81" spans="2:11" ht="12">
      <c r="B81">
        <f>+'Phys. Thy.'!A76</f>
        <v>172</v>
      </c>
      <c r="C81" t="str">
        <f>+'Phys. Thy.'!B76</f>
        <v>PULLMAN REGIONAL HOSPITAL</v>
      </c>
      <c r="D81" s="2">
        <f>ROUND(+'Phys. Thy.'!G76,0)</f>
        <v>1017239</v>
      </c>
      <c r="E81" s="2">
        <f>ROUND(+'Phys. Thy.'!F76,0)</f>
        <v>15483</v>
      </c>
      <c r="F81" s="7">
        <f t="shared" si="3"/>
        <v>65.7</v>
      </c>
      <c r="G81" s="2">
        <f>ROUND(+'Phys. Thy.'!G176,0)</f>
        <v>1095398</v>
      </c>
      <c r="H81" s="2">
        <f>ROUND(+'Phys. Thy.'!F176,0)</f>
        <v>23162</v>
      </c>
      <c r="I81" s="7">
        <f t="shared" si="4"/>
        <v>47.29</v>
      </c>
      <c r="J81" s="7"/>
      <c r="K81" s="8">
        <f t="shared" si="5"/>
        <v>-0.2802</v>
      </c>
    </row>
    <row r="82" spans="2:11" ht="12">
      <c r="B82">
        <f>+'Phys. Thy.'!A77</f>
        <v>173</v>
      </c>
      <c r="C82" t="str">
        <f>+'Phys. Thy.'!B77</f>
        <v>MORTON GENERAL HOSPITAL</v>
      </c>
      <c r="D82" s="2">
        <f>ROUND(+'Phys. Thy.'!G77,0)</f>
        <v>138927</v>
      </c>
      <c r="E82" s="2">
        <f>ROUND(+'Phys. Thy.'!F77,0)</f>
        <v>0</v>
      </c>
      <c r="F82" s="7">
        <f t="shared" si="3"/>
      </c>
      <c r="G82" s="2">
        <f>ROUND(+'Phys. Thy.'!G177,0)</f>
        <v>147936</v>
      </c>
      <c r="H82" s="2">
        <f>ROUND(+'Phys. Thy.'!F177,0)</f>
        <v>0</v>
      </c>
      <c r="I82" s="7">
        <f t="shared" si="4"/>
      </c>
      <c r="J82" s="7"/>
      <c r="K82" s="8">
        <f t="shared" si="5"/>
      </c>
    </row>
    <row r="83" spans="2:11" ht="12">
      <c r="B83">
        <f>+'Phys. Thy.'!A78</f>
        <v>175</v>
      </c>
      <c r="C83" t="str">
        <f>+'Phys. Thy.'!B78</f>
        <v>MARY BRIDGE CHILDRENS HEALTH CENTER</v>
      </c>
      <c r="D83" s="2">
        <f>ROUND(+'Phys. Thy.'!G78,0)</f>
        <v>594999</v>
      </c>
      <c r="E83" s="2">
        <f>ROUND(+'Phys. Thy.'!F78,0)</f>
        <v>7112</v>
      </c>
      <c r="F83" s="7">
        <f t="shared" si="3"/>
        <v>83.66</v>
      </c>
      <c r="G83" s="2">
        <f>ROUND(+'Phys. Thy.'!G178,0)</f>
        <v>596965</v>
      </c>
      <c r="H83" s="2">
        <f>ROUND(+'Phys. Thy.'!F178,0)</f>
        <v>7215</v>
      </c>
      <c r="I83" s="7">
        <f t="shared" si="4"/>
        <v>82.74</v>
      </c>
      <c r="J83" s="7"/>
      <c r="K83" s="8">
        <f t="shared" si="5"/>
        <v>-0.011</v>
      </c>
    </row>
    <row r="84" spans="2:11" ht="12">
      <c r="B84">
        <f>+'Phys. Thy.'!A79</f>
        <v>176</v>
      </c>
      <c r="C84" t="str">
        <f>+'Phys. Thy.'!B79</f>
        <v>TACOMA GENERAL ALLENMORE HOSPITAL</v>
      </c>
      <c r="D84" s="2">
        <f>ROUND(+'Phys. Thy.'!G79,0)</f>
        <v>1987837</v>
      </c>
      <c r="E84" s="2">
        <f>ROUND(+'Phys. Thy.'!F79,0)</f>
        <v>190310</v>
      </c>
      <c r="F84" s="7">
        <f t="shared" si="3"/>
        <v>10.45</v>
      </c>
      <c r="G84" s="2">
        <f>ROUND(+'Phys. Thy.'!G179,0)</f>
        <v>1815551</v>
      </c>
      <c r="H84" s="2">
        <f>ROUND(+'Phys. Thy.'!F179,0)</f>
        <v>185610</v>
      </c>
      <c r="I84" s="7">
        <f t="shared" si="4"/>
        <v>9.78</v>
      </c>
      <c r="J84" s="7"/>
      <c r="K84" s="8">
        <f t="shared" si="5"/>
        <v>-0.0641</v>
      </c>
    </row>
    <row r="85" spans="2:11" ht="12">
      <c r="B85">
        <f>+'Phys. Thy.'!A80</f>
        <v>178</v>
      </c>
      <c r="C85" t="str">
        <f>+'Phys. Thy.'!B80</f>
        <v>DEER PARK HOSPITAL</v>
      </c>
      <c r="D85" s="2">
        <f>ROUND(+'Phys. Thy.'!G80,0)</f>
        <v>14632</v>
      </c>
      <c r="E85" s="2">
        <f>ROUND(+'Phys. Thy.'!F80,0)</f>
        <v>0</v>
      </c>
      <c r="F85" s="7">
        <f t="shared" si="3"/>
      </c>
      <c r="G85" s="2">
        <f>ROUND(+'Phys. Thy.'!G180,0)</f>
        <v>0</v>
      </c>
      <c r="H85" s="2">
        <f>ROUND(+'Phys. Thy.'!F180,0)</f>
        <v>0</v>
      </c>
      <c r="I85" s="7">
        <f t="shared" si="4"/>
      </c>
      <c r="J85" s="7"/>
      <c r="K85" s="8">
        <f t="shared" si="5"/>
      </c>
    </row>
    <row r="86" spans="2:11" ht="12">
      <c r="B86">
        <f>+'Phys. Thy.'!A81</f>
        <v>180</v>
      </c>
      <c r="C86" t="str">
        <f>+'Phys. Thy.'!B81</f>
        <v>VALLEY HOSPITAL AND MEDICAL CENTER</v>
      </c>
      <c r="D86" s="2">
        <f>ROUND(+'Phys. Thy.'!G81,0)</f>
        <v>0</v>
      </c>
      <c r="E86" s="2">
        <f>ROUND(+'Phys. Thy.'!F81,0)</f>
        <v>10928</v>
      </c>
      <c r="F86" s="7">
        <f t="shared" si="3"/>
      </c>
      <c r="G86" s="2">
        <f>ROUND(+'Phys. Thy.'!G181,0)</f>
        <v>0</v>
      </c>
      <c r="H86" s="2">
        <f>ROUND(+'Phys. Thy.'!F181,0)</f>
        <v>8646</v>
      </c>
      <c r="I86" s="7">
        <f t="shared" si="4"/>
      </c>
      <c r="J86" s="7"/>
      <c r="K86" s="8">
        <f t="shared" si="5"/>
      </c>
    </row>
    <row r="87" spans="2:11" ht="12">
      <c r="B87">
        <f>+'Phys. Thy.'!A82</f>
        <v>183</v>
      </c>
      <c r="C87" t="str">
        <f>+'Phys. Thy.'!B82</f>
        <v>AUBURN REGIONAL MEDICAL CENTER</v>
      </c>
      <c r="D87" s="2">
        <f>ROUND(+'Phys. Thy.'!G82,0)</f>
        <v>842593</v>
      </c>
      <c r="E87" s="2">
        <f>ROUND(+'Phys. Thy.'!F82,0)</f>
        <v>35203</v>
      </c>
      <c r="F87" s="7">
        <f t="shared" si="3"/>
        <v>23.94</v>
      </c>
      <c r="G87" s="2">
        <f>ROUND(+'Phys. Thy.'!G182,0)</f>
        <v>931231</v>
      </c>
      <c r="H87" s="2">
        <f>ROUND(+'Phys. Thy.'!F182,0)</f>
        <v>38518</v>
      </c>
      <c r="I87" s="7">
        <f t="shared" si="4"/>
        <v>24.18</v>
      </c>
      <c r="J87" s="7"/>
      <c r="K87" s="8">
        <f t="shared" si="5"/>
        <v>0.01</v>
      </c>
    </row>
    <row r="88" spans="2:11" ht="12">
      <c r="B88">
        <f>+'Phys. Thy.'!A83</f>
        <v>186</v>
      </c>
      <c r="C88" t="str">
        <f>+'Phys. Thy.'!B83</f>
        <v>MARK REED HOSPITAL</v>
      </c>
      <c r="D88" s="2">
        <f>ROUND(+'Phys. Thy.'!G83,0)</f>
        <v>0</v>
      </c>
      <c r="E88" s="2">
        <f>ROUND(+'Phys. Thy.'!F83,0)</f>
        <v>0</v>
      </c>
      <c r="F88" s="7">
        <f t="shared" si="3"/>
      </c>
      <c r="G88" s="2">
        <f>ROUND(+'Phys. Thy.'!G183,0)</f>
        <v>0</v>
      </c>
      <c r="H88" s="2">
        <f>ROUND(+'Phys. Thy.'!F183,0)</f>
        <v>0</v>
      </c>
      <c r="I88" s="7">
        <f t="shared" si="4"/>
      </c>
      <c r="J88" s="7"/>
      <c r="K88" s="8">
        <f t="shared" si="5"/>
      </c>
    </row>
    <row r="89" spans="2:11" ht="12">
      <c r="B89">
        <f>+'Phys. Thy.'!A84</f>
        <v>191</v>
      </c>
      <c r="C89" t="str">
        <f>+'Phys. Thy.'!B84</f>
        <v>PROVIDENCE CENTRALIA HOSPITAL</v>
      </c>
      <c r="D89" s="2">
        <f>ROUND(+'Phys. Thy.'!G84,0)</f>
        <v>794334</v>
      </c>
      <c r="E89" s="2">
        <f>ROUND(+'Phys. Thy.'!F84,0)</f>
        <v>54394</v>
      </c>
      <c r="F89" s="7">
        <f t="shared" si="3"/>
        <v>14.6</v>
      </c>
      <c r="G89" s="2">
        <f>ROUND(+'Phys. Thy.'!G184,0)</f>
        <v>944074</v>
      </c>
      <c r="H89" s="2">
        <f>ROUND(+'Phys. Thy.'!F184,0)</f>
        <v>57795</v>
      </c>
      <c r="I89" s="7">
        <f t="shared" si="4"/>
        <v>16.33</v>
      </c>
      <c r="J89" s="7"/>
      <c r="K89" s="8">
        <f t="shared" si="5"/>
        <v>0.1185</v>
      </c>
    </row>
    <row r="90" spans="2:11" ht="12">
      <c r="B90">
        <f>+'Phys. Thy.'!A85</f>
        <v>193</v>
      </c>
      <c r="C90" t="str">
        <f>+'Phys. Thy.'!B85</f>
        <v>PROVIDENCE MOUNT CARMEL HOSPITAL</v>
      </c>
      <c r="D90" s="2">
        <f>ROUND(+'Phys. Thy.'!G85,0)</f>
        <v>751879</v>
      </c>
      <c r="E90" s="2">
        <f>ROUND(+'Phys. Thy.'!F85,0)</f>
        <v>26028</v>
      </c>
      <c r="F90" s="7">
        <f t="shared" si="3"/>
        <v>28.89</v>
      </c>
      <c r="G90" s="2">
        <f>ROUND(+'Phys. Thy.'!G185,0)</f>
        <v>738423</v>
      </c>
      <c r="H90" s="2">
        <f>ROUND(+'Phys. Thy.'!F185,0)</f>
        <v>26220</v>
      </c>
      <c r="I90" s="7">
        <f t="shared" si="4"/>
        <v>28.16</v>
      </c>
      <c r="J90" s="7"/>
      <c r="K90" s="8">
        <f t="shared" si="5"/>
        <v>-0.0253</v>
      </c>
    </row>
    <row r="91" spans="2:11" ht="12">
      <c r="B91">
        <f>+'Phys. Thy.'!A86</f>
        <v>194</v>
      </c>
      <c r="C91" t="str">
        <f>+'Phys. Thy.'!B86</f>
        <v>PROVIDENCE SAINT JOSEPHS HOSPITAL</v>
      </c>
      <c r="D91" s="2">
        <f>ROUND(+'Phys. Thy.'!G86,0)</f>
        <v>571909</v>
      </c>
      <c r="E91" s="2">
        <f>ROUND(+'Phys. Thy.'!F86,0)</f>
        <v>17849</v>
      </c>
      <c r="F91" s="7">
        <f t="shared" si="3"/>
        <v>32.04</v>
      </c>
      <c r="G91" s="2">
        <f>ROUND(+'Phys. Thy.'!G186,0)</f>
        <v>655715</v>
      </c>
      <c r="H91" s="2">
        <f>ROUND(+'Phys. Thy.'!F186,0)</f>
        <v>18204</v>
      </c>
      <c r="I91" s="7">
        <f t="shared" si="4"/>
        <v>36.02</v>
      </c>
      <c r="J91" s="7"/>
      <c r="K91" s="8">
        <f t="shared" si="5"/>
        <v>0.1242</v>
      </c>
    </row>
    <row r="92" spans="2:11" ht="12">
      <c r="B92">
        <f>+'Phys. Thy.'!A87</f>
        <v>195</v>
      </c>
      <c r="C92" t="str">
        <f>+'Phys. Thy.'!B87</f>
        <v>SNOQUALMIE VALLEY HOSPITAL</v>
      </c>
      <c r="D92" s="2">
        <f>ROUND(+'Phys. Thy.'!G87,0)</f>
        <v>79461</v>
      </c>
      <c r="E92" s="2">
        <f>ROUND(+'Phys. Thy.'!F87,0)</f>
        <v>12052</v>
      </c>
      <c r="F92" s="7">
        <f t="shared" si="3"/>
        <v>6.59</v>
      </c>
      <c r="G92" s="2">
        <f>ROUND(+'Phys. Thy.'!G187,0)</f>
        <v>323935</v>
      </c>
      <c r="H92" s="2">
        <f>ROUND(+'Phys. Thy.'!F187,0)</f>
        <v>12774</v>
      </c>
      <c r="I92" s="7">
        <f t="shared" si="4"/>
        <v>25.36</v>
      </c>
      <c r="J92" s="7"/>
      <c r="K92" s="8">
        <f t="shared" si="5"/>
        <v>2.8483</v>
      </c>
    </row>
    <row r="93" spans="2:11" ht="12">
      <c r="B93">
        <f>+'Phys. Thy.'!A88</f>
        <v>197</v>
      </c>
      <c r="C93" t="str">
        <f>+'Phys. Thy.'!B88</f>
        <v>CAPITAL MEDICAL CENTER</v>
      </c>
      <c r="D93" s="2">
        <f>ROUND(+'Phys. Thy.'!G88,0)</f>
        <v>358203</v>
      </c>
      <c r="E93" s="2">
        <f>ROUND(+'Phys. Thy.'!F88,0)</f>
        <v>22571</v>
      </c>
      <c r="F93" s="7">
        <f t="shared" si="3"/>
        <v>15.87</v>
      </c>
      <c r="G93" s="2">
        <f>ROUND(+'Phys. Thy.'!G188,0)</f>
        <v>287537</v>
      </c>
      <c r="H93" s="2">
        <f>ROUND(+'Phys. Thy.'!F188,0)</f>
        <v>25445</v>
      </c>
      <c r="I93" s="7">
        <f t="shared" si="4"/>
        <v>11.3</v>
      </c>
      <c r="J93" s="7"/>
      <c r="K93" s="8">
        <f t="shared" si="5"/>
        <v>-0.288</v>
      </c>
    </row>
    <row r="94" spans="2:11" ht="12">
      <c r="B94">
        <f>+'Phys. Thy.'!A89</f>
        <v>198</v>
      </c>
      <c r="C94" t="str">
        <f>+'Phys. Thy.'!B89</f>
        <v>SUNNYSIDE COMMUNITY HOSPITAL</v>
      </c>
      <c r="D94" s="2">
        <f>ROUND(+'Phys. Thy.'!G89,0)</f>
        <v>0</v>
      </c>
      <c r="E94" s="2">
        <f>ROUND(+'Phys. Thy.'!F89,0)</f>
        <v>1548</v>
      </c>
      <c r="F94" s="7">
        <f t="shared" si="3"/>
      </c>
      <c r="G94" s="2">
        <f>ROUND(+'Phys. Thy.'!G189,0)</f>
        <v>0</v>
      </c>
      <c r="H94" s="2">
        <f>ROUND(+'Phys. Thy.'!F189,0)</f>
        <v>1341</v>
      </c>
      <c r="I94" s="7">
        <f t="shared" si="4"/>
      </c>
      <c r="J94" s="7"/>
      <c r="K94" s="8">
        <f t="shared" si="5"/>
      </c>
    </row>
    <row r="95" spans="2:11" ht="12">
      <c r="B95">
        <f>+'Phys. Thy.'!A90</f>
        <v>199</v>
      </c>
      <c r="C95" t="str">
        <f>+'Phys. Thy.'!B90</f>
        <v>TOPPENISH COMMUNITY HOSPITAL</v>
      </c>
      <c r="D95" s="2">
        <f>ROUND(+'Phys. Thy.'!G90,0)</f>
        <v>0</v>
      </c>
      <c r="E95" s="2">
        <f>ROUND(+'Phys. Thy.'!F90,0)</f>
        <v>148</v>
      </c>
      <c r="F95" s="7">
        <f t="shared" si="3"/>
      </c>
      <c r="G95" s="2">
        <f>ROUND(+'Phys. Thy.'!G190,0)</f>
        <v>300</v>
      </c>
      <c r="H95" s="2">
        <f>ROUND(+'Phys. Thy.'!F190,0)</f>
        <v>92</v>
      </c>
      <c r="I95" s="7">
        <f t="shared" si="4"/>
        <v>3.26</v>
      </c>
      <c r="J95" s="7"/>
      <c r="K95" s="8">
        <f t="shared" si="5"/>
      </c>
    </row>
    <row r="96" spans="2:11" ht="12">
      <c r="B96">
        <f>+'Phys. Thy.'!A91</f>
        <v>201</v>
      </c>
      <c r="C96" t="str">
        <f>+'Phys. Thy.'!B91</f>
        <v>SAINT FRANCIS COMMUNITY HOSPITAL</v>
      </c>
      <c r="D96" s="2">
        <f>ROUND(+'Phys. Thy.'!G91,0)</f>
        <v>572372</v>
      </c>
      <c r="E96" s="2">
        <f>ROUND(+'Phys. Thy.'!F91,0)</f>
        <v>26662</v>
      </c>
      <c r="F96" s="7">
        <f t="shared" si="3"/>
        <v>21.47</v>
      </c>
      <c r="G96" s="2">
        <f>ROUND(+'Phys. Thy.'!G191,0)</f>
        <v>689405</v>
      </c>
      <c r="H96" s="2">
        <f>ROUND(+'Phys. Thy.'!F191,0)</f>
        <v>32242</v>
      </c>
      <c r="I96" s="7">
        <f t="shared" si="4"/>
        <v>21.38</v>
      </c>
      <c r="J96" s="7"/>
      <c r="K96" s="8">
        <f t="shared" si="5"/>
        <v>-0.0042</v>
      </c>
    </row>
    <row r="97" spans="2:11" ht="12">
      <c r="B97">
        <f>+'Phys. Thy.'!A92</f>
        <v>202</v>
      </c>
      <c r="C97" t="str">
        <f>+'Phys. Thy.'!B92</f>
        <v>REGIONAL HOSP. FOR RESP. &amp; COMPLEX CARE</v>
      </c>
      <c r="D97" s="2">
        <f>ROUND(+'Phys. Thy.'!G92,0)</f>
        <v>0</v>
      </c>
      <c r="E97" s="2">
        <f>ROUND(+'Phys. Thy.'!F92,0)</f>
        <v>0</v>
      </c>
      <c r="F97" s="7">
        <f t="shared" si="3"/>
      </c>
      <c r="G97" s="2">
        <f>ROUND(+'Phys. Thy.'!G192,0)</f>
        <v>0</v>
      </c>
      <c r="H97" s="2">
        <f>ROUND(+'Phys. Thy.'!F192,0)</f>
        <v>0</v>
      </c>
      <c r="I97" s="7">
        <f t="shared" si="4"/>
      </c>
      <c r="J97" s="7"/>
      <c r="K97" s="8">
        <f t="shared" si="5"/>
      </c>
    </row>
    <row r="98" spans="2:11" ht="12">
      <c r="B98">
        <f>+'Phys. Thy.'!A93</f>
        <v>204</v>
      </c>
      <c r="C98" t="str">
        <f>+'Phys. Thy.'!B93</f>
        <v>SEATTLE CANCER CARE ALLIANCE</v>
      </c>
      <c r="D98" s="2">
        <f>ROUND(+'Phys. Thy.'!G93,0)</f>
        <v>176444</v>
      </c>
      <c r="E98" s="2">
        <f>ROUND(+'Phys. Thy.'!F93,0)</f>
        <v>0</v>
      </c>
      <c r="F98" s="7">
        <f t="shared" si="3"/>
      </c>
      <c r="G98" s="2">
        <f>ROUND(+'Phys. Thy.'!G193,0)</f>
        <v>254721</v>
      </c>
      <c r="H98" s="2">
        <f>ROUND(+'Phys. Thy.'!F193,0)</f>
        <v>0</v>
      </c>
      <c r="I98" s="7">
        <f t="shared" si="4"/>
      </c>
      <c r="J98" s="7"/>
      <c r="K98" s="8">
        <f t="shared" si="5"/>
      </c>
    </row>
    <row r="99" spans="2:11" ht="12">
      <c r="B99">
        <f>+'Phys. Thy.'!A94</f>
        <v>205</v>
      </c>
      <c r="C99" t="str">
        <f>+'Phys. Thy.'!B94</f>
        <v>WENATCHEE VALLEY MEDICAL CENTER</v>
      </c>
      <c r="D99" s="2">
        <f>ROUND(+'Phys. Thy.'!G94,0)</f>
        <v>689906</v>
      </c>
      <c r="E99" s="2">
        <f>ROUND(+'Phys. Thy.'!F94,0)</f>
        <v>63445</v>
      </c>
      <c r="F99" s="7">
        <f t="shared" si="3"/>
        <v>10.87</v>
      </c>
      <c r="G99" s="2">
        <f>ROUND(+'Phys. Thy.'!G194,0)</f>
        <v>511658</v>
      </c>
      <c r="H99" s="2">
        <f>ROUND(+'Phys. Thy.'!F194,0)</f>
        <v>71992</v>
      </c>
      <c r="I99" s="7">
        <f t="shared" si="4"/>
        <v>7.11</v>
      </c>
      <c r="J99" s="7"/>
      <c r="K99" s="8">
        <f t="shared" si="5"/>
        <v>-0.3459</v>
      </c>
    </row>
    <row r="100" spans="2:11" ht="12">
      <c r="B100">
        <f>+'Phys. Thy.'!A95</f>
        <v>206</v>
      </c>
      <c r="C100" t="str">
        <f>+'Phys. Thy.'!B95</f>
        <v>UNITED GENERAL HOSPITAL</v>
      </c>
      <c r="D100" s="2">
        <f>ROUND(+'Phys. Thy.'!G95,0)</f>
        <v>407023</v>
      </c>
      <c r="E100" s="2">
        <f>ROUND(+'Phys. Thy.'!F95,0)</f>
        <v>12262</v>
      </c>
      <c r="F100" s="7">
        <f t="shared" si="3"/>
        <v>33.19</v>
      </c>
      <c r="G100" s="2">
        <f>ROUND(+'Phys. Thy.'!G195,0)</f>
        <v>497882</v>
      </c>
      <c r="H100" s="2">
        <f>ROUND(+'Phys. Thy.'!F195,0)</f>
        <v>13374</v>
      </c>
      <c r="I100" s="7">
        <f t="shared" si="4"/>
        <v>37.23</v>
      </c>
      <c r="J100" s="7"/>
      <c r="K100" s="8">
        <f t="shared" si="5"/>
        <v>0.1217</v>
      </c>
    </row>
    <row r="101" spans="2:11" ht="12">
      <c r="B101">
        <f>+'Phys. Thy.'!A96</f>
        <v>207</v>
      </c>
      <c r="C101" t="str">
        <f>+'Phys. Thy.'!B96</f>
        <v>SKAGIT VALLEY HOSPITAL</v>
      </c>
      <c r="D101" s="2">
        <f>ROUND(+'Phys. Thy.'!G96,0)</f>
        <v>1268684</v>
      </c>
      <c r="E101" s="2">
        <f>ROUND(+'Phys. Thy.'!F96,0)</f>
        <v>31083</v>
      </c>
      <c r="F101" s="7">
        <f t="shared" si="3"/>
        <v>40.82</v>
      </c>
      <c r="G101" s="2">
        <f>ROUND(+'Phys. Thy.'!G196,0)</f>
        <v>1258015</v>
      </c>
      <c r="H101" s="2">
        <f>ROUND(+'Phys. Thy.'!F196,0)</f>
        <v>29707</v>
      </c>
      <c r="I101" s="7">
        <f t="shared" si="4"/>
        <v>42.35</v>
      </c>
      <c r="J101" s="7"/>
      <c r="K101" s="8">
        <f t="shared" si="5"/>
        <v>0.0375</v>
      </c>
    </row>
    <row r="102" spans="2:11" ht="12">
      <c r="B102">
        <f>+'Phys. Thy.'!A97</f>
        <v>208</v>
      </c>
      <c r="C102" t="str">
        <f>+'Phys. Thy.'!B97</f>
        <v>LEGACY SALMON CREEK HOSPITAL</v>
      </c>
      <c r="D102" s="2">
        <f>ROUND(+'Phys. Thy.'!G97,0)</f>
        <v>1229812</v>
      </c>
      <c r="E102" s="2">
        <f>ROUND(+'Phys. Thy.'!F97,0)</f>
        <v>69448</v>
      </c>
      <c r="F102" s="7">
        <f t="shared" si="3"/>
        <v>17.71</v>
      </c>
      <c r="G102" s="2">
        <f>ROUND(+'Phys. Thy.'!G197,0)</f>
        <v>1681782</v>
      </c>
      <c r="H102" s="2">
        <f>ROUND(+'Phys. Thy.'!F197,0)</f>
        <v>92922</v>
      </c>
      <c r="I102" s="7">
        <f t="shared" si="4"/>
        <v>18.1</v>
      </c>
      <c r="J102" s="7"/>
      <c r="K102" s="8">
        <f t="shared" si="5"/>
        <v>0.022</v>
      </c>
    </row>
    <row r="103" spans="2:11" ht="12">
      <c r="B103">
        <f>+'Phys. Thy.'!A98</f>
        <v>209</v>
      </c>
      <c r="C103" t="str">
        <f>+'Phys. Thy.'!B98</f>
        <v>SAINT ANTHONY HOSPITAL</v>
      </c>
      <c r="D103" s="2">
        <f>ROUND(+'Phys. Thy.'!G98,0)</f>
        <v>0</v>
      </c>
      <c r="E103" s="2">
        <f>ROUND(+'Phys. Thy.'!F98,0)</f>
        <v>0</v>
      </c>
      <c r="F103" s="7">
        <f t="shared" si="3"/>
      </c>
      <c r="G103" s="2">
        <f>ROUND(+'Phys. Thy.'!G198,0)</f>
        <v>104895</v>
      </c>
      <c r="H103" s="2">
        <f>ROUND(+'Phys. Thy.'!F198,0)</f>
        <v>2418</v>
      </c>
      <c r="I103" s="7">
        <f t="shared" si="4"/>
        <v>43.38</v>
      </c>
      <c r="J103" s="7"/>
      <c r="K103" s="8">
        <f t="shared" si="5"/>
      </c>
    </row>
    <row r="104" spans="2:11" ht="12">
      <c r="B104">
        <f>+'Phys. Thy.'!A99</f>
        <v>904</v>
      </c>
      <c r="C104" t="str">
        <f>+'Phys. Thy.'!B99</f>
        <v>BHC FAIRFAX HOSPITAL</v>
      </c>
      <c r="D104" s="2">
        <f>ROUND(+'Phys. Thy.'!G99,0)</f>
        <v>0</v>
      </c>
      <c r="E104" s="2">
        <f>ROUND(+'Phys. Thy.'!F99,0)</f>
        <v>0</v>
      </c>
      <c r="F104" s="7">
        <f t="shared" si="3"/>
      </c>
      <c r="G104" s="2">
        <f>ROUND(+'Phys. Thy.'!G199,0)</f>
        <v>0</v>
      </c>
      <c r="H104" s="2">
        <f>ROUND(+'Phys. Thy.'!F199,0)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+'Phys. Thy.'!A100</f>
        <v>915</v>
      </c>
      <c r="C105" t="str">
        <f>+'Phys. Thy.'!B100</f>
        <v>LOURDES COUNSELING CENTER</v>
      </c>
      <c r="D105" s="2">
        <f>ROUND(+'Phys. Thy.'!G100,0)</f>
        <v>0</v>
      </c>
      <c r="E105" s="2">
        <f>ROUND(+'Phys. Thy.'!F100,0)</f>
        <v>0</v>
      </c>
      <c r="F105" s="7">
        <f t="shared" si="3"/>
      </c>
      <c r="G105" s="2">
        <f>ROUND(+'Phys. Thy.'!G200,0)</f>
        <v>0</v>
      </c>
      <c r="H105" s="2">
        <f>ROUND(+'Phys. Thy.'!F200,0)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+'Phys. Thy.'!A101</f>
        <v>919</v>
      </c>
      <c r="C106" t="str">
        <f>+'Phys. Thy.'!B101</f>
        <v>NAVOS</v>
      </c>
      <c r="D106" s="2">
        <f>ROUND(+'Phys. Thy.'!G101,0)</f>
        <v>0</v>
      </c>
      <c r="E106" s="2">
        <f>ROUND(+'Phys. Thy.'!F101,0)</f>
        <v>0</v>
      </c>
      <c r="F106" s="7">
        <f t="shared" si="3"/>
      </c>
      <c r="G106" s="2">
        <f>ROUND(+'Phys. Thy.'!G201,0)</f>
        <v>0</v>
      </c>
      <c r="H106" s="2">
        <f>ROUND(+'Phys. Thy.'!F201,0)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125" style="0" bestFit="1" customWidth="1"/>
    <col min="5" max="5" width="7.875" style="0" bestFit="1" customWidth="1"/>
    <col min="6" max="6" width="5.875" style="0" bestFit="1" customWidth="1"/>
    <col min="7" max="7" width="10.125" style="0" bestFit="1" customWidth="1"/>
    <col min="8" max="8" width="7.875" style="0" bestFit="1" customWidth="1"/>
    <col min="9" max="9" width="5.875" style="0" bestFit="1" customWidth="1"/>
    <col min="10" max="10" width="2.625" style="0" customWidth="1"/>
  </cols>
  <sheetData>
    <row r="1" spans="1:9" ht="12">
      <c r="A1" s="4" t="s">
        <v>7</v>
      </c>
      <c r="B1" s="5"/>
      <c r="C1" s="5"/>
      <c r="D1" s="5"/>
      <c r="E1" s="5"/>
      <c r="F1" s="5"/>
      <c r="G1" s="5"/>
      <c r="H1" s="5"/>
      <c r="I1" s="5"/>
    </row>
    <row r="2" spans="1:11" ht="1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ht="12">
      <c r="A3" s="5"/>
      <c r="B3" s="5"/>
      <c r="C3" s="5"/>
      <c r="D3" s="5"/>
      <c r="E3" s="5"/>
      <c r="F3" s="4"/>
      <c r="G3" s="5"/>
      <c r="H3" s="5"/>
      <c r="I3" s="5"/>
      <c r="K3">
        <v>334</v>
      </c>
    </row>
    <row r="4" spans="1:9" ht="1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9" ht="12">
      <c r="A5" s="4" t="s">
        <v>31</v>
      </c>
      <c r="B5" s="5"/>
      <c r="C5" s="5"/>
      <c r="D5" s="5"/>
      <c r="E5" s="5"/>
      <c r="F5" s="5"/>
      <c r="G5" s="5"/>
      <c r="H5" s="5"/>
      <c r="I5" s="5"/>
    </row>
    <row r="7" spans="5:9" ht="12">
      <c r="E7" s="18">
        <f>ROUND(+'Phys. Thy.'!D5,0)</f>
        <v>2008</v>
      </c>
      <c r="F7" s="3">
        <f>+E7</f>
        <v>2008</v>
      </c>
      <c r="G7" s="3"/>
      <c r="H7" s="1">
        <f>+F7+1</f>
        <v>2009</v>
      </c>
      <c r="I7" s="3">
        <f>+H7</f>
        <v>2009</v>
      </c>
    </row>
    <row r="8" spans="1:11" ht="12">
      <c r="A8" s="10"/>
      <c r="B8" s="2"/>
      <c r="C8" s="2"/>
      <c r="D8" s="1" t="s">
        <v>56</v>
      </c>
      <c r="F8" s="1" t="s">
        <v>2</v>
      </c>
      <c r="G8" s="1" t="s">
        <v>56</v>
      </c>
      <c r="I8" s="1" t="s">
        <v>2</v>
      </c>
      <c r="J8" s="1"/>
      <c r="K8" s="9" t="s">
        <v>32</v>
      </c>
    </row>
    <row r="9" spans="1:11" ht="12">
      <c r="A9" s="10"/>
      <c r="B9" s="10" t="s">
        <v>16</v>
      </c>
      <c r="C9" s="10" t="s">
        <v>17</v>
      </c>
      <c r="D9" s="1" t="s">
        <v>57</v>
      </c>
      <c r="E9" s="1" t="s">
        <v>4</v>
      </c>
      <c r="F9" s="1" t="s">
        <v>4</v>
      </c>
      <c r="G9" s="1" t="s">
        <v>57</v>
      </c>
      <c r="H9" s="1" t="s">
        <v>4</v>
      </c>
      <c r="I9" s="1" t="s">
        <v>4</v>
      </c>
      <c r="J9" s="1"/>
      <c r="K9" s="9" t="s">
        <v>33</v>
      </c>
    </row>
    <row r="10" spans="2:11" ht="12">
      <c r="B10">
        <f>+'Phys. Thy.'!A5</f>
        <v>1</v>
      </c>
      <c r="C10" t="str">
        <f>+'Phys. Thy.'!B5</f>
        <v>SWEDISH HEALTH SERVICES</v>
      </c>
      <c r="D10" s="2">
        <f>ROUND(+'Phys. Thy.'!H5,0)</f>
        <v>1768919</v>
      </c>
      <c r="E10" s="2">
        <f>ROUND(+'Phys. Thy.'!F5,0)</f>
        <v>149332</v>
      </c>
      <c r="F10" s="7">
        <f>IF(D10=0,"",IF(E10=0,"",ROUND(D10/E10,2)))</f>
        <v>11.85</v>
      </c>
      <c r="G10" s="2">
        <f>ROUND(+'Phys. Thy.'!H105,0)</f>
        <v>2267246</v>
      </c>
      <c r="H10" s="2">
        <f>ROUND(+'Phys. Thy.'!F105,0)</f>
        <v>156226</v>
      </c>
      <c r="I10" s="7">
        <f>IF(G10=0,"",IF(H10=0,"",ROUND(G10/H10,2)))</f>
        <v>14.51</v>
      </c>
      <c r="J10" s="7"/>
      <c r="K10" s="8">
        <f>IF(D10=0,"",IF(E10=0,"",IF(G10=0,"",IF(H10=0,"",ROUND(I10/F10-1,4)))))</f>
        <v>0.2245</v>
      </c>
    </row>
    <row r="11" spans="2:11" ht="12">
      <c r="B11">
        <f>+'Phys. Thy.'!A6</f>
        <v>3</v>
      </c>
      <c r="C11" t="str">
        <f>+'Phys. Thy.'!B6</f>
        <v>SWEDISH MEDICAL CENTER CHERRY HILL</v>
      </c>
      <c r="D11" s="2">
        <f>ROUND(+'Phys. Thy.'!H6,0)</f>
        <v>672377</v>
      </c>
      <c r="E11" s="2">
        <f>ROUND(+'Phys. Thy.'!F6,0)</f>
        <v>73702</v>
      </c>
      <c r="F11" s="7">
        <f aca="true" t="shared" si="0" ref="F11:F74">IF(D11=0,"",IF(E11=0,"",ROUND(D11/E11,2)))</f>
        <v>9.12</v>
      </c>
      <c r="G11" s="2">
        <f>ROUND(+'Phys. Thy.'!H106,0)</f>
        <v>842299</v>
      </c>
      <c r="H11" s="2">
        <f>ROUND(+'Phys. Thy.'!F106,0)</f>
        <v>70377</v>
      </c>
      <c r="I11" s="7">
        <f aca="true" t="shared" si="1" ref="I11:I74">IF(G11=0,"",IF(H11=0,"",ROUND(G11/H11,2)))</f>
        <v>11.97</v>
      </c>
      <c r="J11" s="7"/>
      <c r="K11" s="8">
        <f aca="true" t="shared" si="2" ref="K11:K74">IF(D11=0,"",IF(E11=0,"",IF(G11=0,"",IF(H11=0,"",ROUND(I11/F11-1,4)))))</f>
        <v>0.3125</v>
      </c>
    </row>
    <row r="12" spans="2:11" ht="12">
      <c r="B12">
        <f>+'Phys. Thy.'!A7</f>
        <v>8</v>
      </c>
      <c r="C12" t="str">
        <f>+'Phys. Thy.'!B7</f>
        <v>KLICKITAT VALLEY HOSPITAL</v>
      </c>
      <c r="D12" s="2">
        <f>ROUND(+'Phys. Thy.'!H7,0)</f>
        <v>18430</v>
      </c>
      <c r="E12" s="2">
        <f>ROUND(+'Phys. Thy.'!F7,0)</f>
        <v>17722</v>
      </c>
      <c r="F12" s="7">
        <f t="shared" si="0"/>
        <v>1.04</v>
      </c>
      <c r="G12" s="2">
        <f>ROUND(+'Phys. Thy.'!H107,0)</f>
        <v>19950</v>
      </c>
      <c r="H12" s="2">
        <f>ROUND(+'Phys. Thy.'!F107,0)</f>
        <v>20566</v>
      </c>
      <c r="I12" s="7">
        <f t="shared" si="1"/>
        <v>0.97</v>
      </c>
      <c r="J12" s="7"/>
      <c r="K12" s="8">
        <f t="shared" si="2"/>
        <v>-0.0673</v>
      </c>
    </row>
    <row r="13" spans="2:11" ht="12">
      <c r="B13">
        <f>+'Phys. Thy.'!A8</f>
        <v>10</v>
      </c>
      <c r="C13" t="str">
        <f>+'Phys. Thy.'!B8</f>
        <v>VIRGINIA MASON MEDICAL CENTER</v>
      </c>
      <c r="D13" s="2">
        <f>ROUND(+'Phys. Thy.'!H8,0)</f>
        <v>1405849</v>
      </c>
      <c r="E13" s="2">
        <f>ROUND(+'Phys. Thy.'!F8,0)</f>
        <v>198472</v>
      </c>
      <c r="F13" s="7">
        <f t="shared" si="0"/>
        <v>7.08</v>
      </c>
      <c r="G13" s="2">
        <f>ROUND(+'Phys. Thy.'!H108,0)</f>
        <v>1633471</v>
      </c>
      <c r="H13" s="2">
        <f>ROUND(+'Phys. Thy.'!F108,0)</f>
        <v>230127</v>
      </c>
      <c r="I13" s="7">
        <f t="shared" si="1"/>
        <v>7.1</v>
      </c>
      <c r="J13" s="7"/>
      <c r="K13" s="8">
        <f t="shared" si="2"/>
        <v>0.0028</v>
      </c>
    </row>
    <row r="14" spans="2:11" ht="12">
      <c r="B14">
        <f>+'Phys. Thy.'!A9</f>
        <v>14</v>
      </c>
      <c r="C14" t="str">
        <f>+'Phys. Thy.'!B9</f>
        <v>SEATTLE CHILDRENS HOSPITAL</v>
      </c>
      <c r="D14" s="2">
        <f>ROUND(+'Phys. Thy.'!H9,0)</f>
        <v>360919</v>
      </c>
      <c r="E14" s="2">
        <f>ROUND(+'Phys. Thy.'!F9,0)</f>
        <v>40145</v>
      </c>
      <c r="F14" s="7">
        <f t="shared" si="0"/>
        <v>8.99</v>
      </c>
      <c r="G14" s="2">
        <f>ROUND(+'Phys. Thy.'!H109,0)</f>
        <v>431797</v>
      </c>
      <c r="H14" s="2">
        <f>ROUND(+'Phys. Thy.'!F109,0)</f>
        <v>46183</v>
      </c>
      <c r="I14" s="7">
        <f t="shared" si="1"/>
        <v>9.35</v>
      </c>
      <c r="J14" s="7"/>
      <c r="K14" s="8">
        <f t="shared" si="2"/>
        <v>0.04</v>
      </c>
    </row>
    <row r="15" spans="2:11" ht="12">
      <c r="B15">
        <f>+'Phys. Thy.'!A10</f>
        <v>20</v>
      </c>
      <c r="C15" t="str">
        <f>+'Phys. Thy.'!B10</f>
        <v>GROUP HEALTH CENTRAL</v>
      </c>
      <c r="D15" s="2">
        <f>ROUND(+'Phys. Thy.'!H10,0)</f>
        <v>321502</v>
      </c>
      <c r="E15" s="2">
        <f>ROUND(+'Phys. Thy.'!F10,0)</f>
        <v>18614</v>
      </c>
      <c r="F15" s="7">
        <f t="shared" si="0"/>
        <v>17.27</v>
      </c>
      <c r="G15" s="2">
        <f>ROUND(+'Phys. Thy.'!H110,0)</f>
        <v>0</v>
      </c>
      <c r="H15" s="2">
        <f>ROUND(+'Phys. Thy.'!F110,0)</f>
        <v>0</v>
      </c>
      <c r="I15" s="7">
        <f t="shared" si="1"/>
      </c>
      <c r="J15" s="7"/>
      <c r="K15" s="8">
        <f t="shared" si="2"/>
      </c>
    </row>
    <row r="16" spans="2:11" ht="12">
      <c r="B16">
        <f>+'Phys. Thy.'!A11</f>
        <v>21</v>
      </c>
      <c r="C16" t="str">
        <f>+'Phys. Thy.'!B11</f>
        <v>NEWPORT COMMUNITY HOSPITAL</v>
      </c>
      <c r="D16" s="2">
        <f>ROUND(+'Phys. Thy.'!H11,0)</f>
        <v>120934</v>
      </c>
      <c r="E16" s="2">
        <f>ROUND(+'Phys. Thy.'!F11,0)</f>
        <v>7544</v>
      </c>
      <c r="F16" s="7">
        <f t="shared" si="0"/>
        <v>16.03</v>
      </c>
      <c r="G16" s="2">
        <f>ROUND(+'Phys. Thy.'!H111,0)</f>
        <v>110388</v>
      </c>
      <c r="H16" s="2">
        <f>ROUND(+'Phys. Thy.'!F111,0)</f>
        <v>7335</v>
      </c>
      <c r="I16" s="7">
        <f t="shared" si="1"/>
        <v>15.05</v>
      </c>
      <c r="J16" s="7"/>
      <c r="K16" s="8">
        <f t="shared" si="2"/>
        <v>-0.0611</v>
      </c>
    </row>
    <row r="17" spans="2:11" ht="12">
      <c r="B17">
        <f>+'Phys. Thy.'!A12</f>
        <v>22</v>
      </c>
      <c r="C17" t="str">
        <f>+'Phys. Thy.'!B12</f>
        <v>LOURDES MEDICAL CENTER</v>
      </c>
      <c r="D17" s="2">
        <f>ROUND(+'Phys. Thy.'!H12,0)</f>
        <v>161144</v>
      </c>
      <c r="E17" s="2">
        <f>ROUND(+'Phys. Thy.'!F12,0)</f>
        <v>38052</v>
      </c>
      <c r="F17" s="7">
        <f t="shared" si="0"/>
        <v>4.23</v>
      </c>
      <c r="G17" s="2">
        <f>ROUND(+'Phys. Thy.'!H112,0)</f>
        <v>213467</v>
      </c>
      <c r="H17" s="2">
        <f>ROUND(+'Phys. Thy.'!F112,0)</f>
        <v>40306</v>
      </c>
      <c r="I17" s="7">
        <f t="shared" si="1"/>
        <v>5.3</v>
      </c>
      <c r="J17" s="7"/>
      <c r="K17" s="8">
        <f t="shared" si="2"/>
        <v>0.253</v>
      </c>
    </row>
    <row r="18" spans="2:11" ht="12">
      <c r="B18">
        <f>+'Phys. Thy.'!A13</f>
        <v>23</v>
      </c>
      <c r="C18" t="str">
        <f>+'Phys. Thy.'!B13</f>
        <v>OKANOGAN-DOUGLAS DISTRICT HOSPITAL</v>
      </c>
      <c r="D18" s="2">
        <f>ROUND(+'Phys. Thy.'!H13,0)</f>
        <v>44800</v>
      </c>
      <c r="E18" s="2">
        <f>ROUND(+'Phys. Thy.'!F13,0)</f>
        <v>6388</v>
      </c>
      <c r="F18" s="7">
        <f t="shared" si="0"/>
        <v>7.01</v>
      </c>
      <c r="G18" s="2">
        <f>ROUND(+'Phys. Thy.'!H113,0)</f>
        <v>49952</v>
      </c>
      <c r="H18" s="2">
        <f>ROUND(+'Phys. Thy.'!F113,0)</f>
        <v>5934</v>
      </c>
      <c r="I18" s="7">
        <f t="shared" si="1"/>
        <v>8.42</v>
      </c>
      <c r="J18" s="7"/>
      <c r="K18" s="8">
        <f t="shared" si="2"/>
        <v>0.2011</v>
      </c>
    </row>
    <row r="19" spans="2:11" ht="12">
      <c r="B19">
        <f>+'Phys. Thy.'!A14</f>
        <v>26</v>
      </c>
      <c r="C19" t="str">
        <f>+'Phys. Thy.'!B14</f>
        <v>PEACEHEALTH SAINT JOHN MEDICAL CENTER</v>
      </c>
      <c r="D19" s="2">
        <f>ROUND(+'Phys. Thy.'!H14,0)</f>
        <v>344461</v>
      </c>
      <c r="E19" s="2">
        <f>ROUND(+'Phys. Thy.'!F14,0)</f>
        <v>61692</v>
      </c>
      <c r="F19" s="7">
        <f t="shared" si="0"/>
        <v>5.58</v>
      </c>
      <c r="G19" s="2">
        <f>ROUND(+'Phys. Thy.'!H114,0)</f>
        <v>354278</v>
      </c>
      <c r="H19" s="2">
        <f>ROUND(+'Phys. Thy.'!F114,0)</f>
        <v>61369</v>
      </c>
      <c r="I19" s="7">
        <f t="shared" si="1"/>
        <v>5.77</v>
      </c>
      <c r="J19" s="7"/>
      <c r="K19" s="8">
        <f t="shared" si="2"/>
        <v>0.0341</v>
      </c>
    </row>
    <row r="20" spans="2:11" ht="12">
      <c r="B20">
        <f>+'Phys. Thy.'!A15</f>
        <v>29</v>
      </c>
      <c r="C20" t="str">
        <f>+'Phys. Thy.'!B15</f>
        <v>HARBORVIEW MEDICAL CENTER</v>
      </c>
      <c r="D20" s="2">
        <f>ROUND(+'Phys. Thy.'!H15,0)</f>
        <v>1222973</v>
      </c>
      <c r="E20" s="2">
        <f>ROUND(+'Phys. Thy.'!F15,0)</f>
        <v>67557</v>
      </c>
      <c r="F20" s="7">
        <f t="shared" si="0"/>
        <v>18.1</v>
      </c>
      <c r="G20" s="2">
        <f>ROUND(+'Phys. Thy.'!H115,0)</f>
        <v>1294064</v>
      </c>
      <c r="H20" s="2">
        <f>ROUND(+'Phys. Thy.'!F115,0)</f>
        <v>77724</v>
      </c>
      <c r="I20" s="7">
        <f t="shared" si="1"/>
        <v>16.65</v>
      </c>
      <c r="J20" s="7"/>
      <c r="K20" s="8">
        <f t="shared" si="2"/>
        <v>-0.0801</v>
      </c>
    </row>
    <row r="21" spans="2:11" ht="12">
      <c r="B21">
        <f>+'Phys. Thy.'!A16</f>
        <v>32</v>
      </c>
      <c r="C21" t="str">
        <f>+'Phys. Thy.'!B16</f>
        <v>SAINT JOSEPH MEDICAL CENTER</v>
      </c>
      <c r="D21" s="2">
        <f>ROUND(+'Phys. Thy.'!H16,0)</f>
        <v>776781</v>
      </c>
      <c r="E21" s="2">
        <f>ROUND(+'Phys. Thy.'!F16,0)</f>
        <v>121395</v>
      </c>
      <c r="F21" s="7">
        <f t="shared" si="0"/>
        <v>6.4</v>
      </c>
      <c r="G21" s="2">
        <f>ROUND(+'Phys. Thy.'!H116,0)</f>
        <v>684260</v>
      </c>
      <c r="H21" s="2">
        <f>ROUND(+'Phys. Thy.'!F116,0)</f>
        <v>131637</v>
      </c>
      <c r="I21" s="7">
        <f t="shared" si="1"/>
        <v>5.2</v>
      </c>
      <c r="J21" s="7"/>
      <c r="K21" s="8">
        <f t="shared" si="2"/>
        <v>-0.1875</v>
      </c>
    </row>
    <row r="22" spans="2:11" ht="12">
      <c r="B22">
        <f>+'Phys. Thy.'!A17</f>
        <v>35</v>
      </c>
      <c r="C22" t="str">
        <f>+'Phys. Thy.'!B17</f>
        <v>ENUMCLAW REGIONAL HOSPITAL</v>
      </c>
      <c r="D22" s="2">
        <f>ROUND(+'Phys. Thy.'!H17,0)</f>
        <v>14620</v>
      </c>
      <c r="E22" s="2">
        <f>ROUND(+'Phys. Thy.'!F17,0)</f>
        <v>1802</v>
      </c>
      <c r="F22" s="7">
        <f t="shared" si="0"/>
        <v>8.11</v>
      </c>
      <c r="G22" s="2">
        <f>ROUND(+'Phys. Thy.'!H117,0)</f>
        <v>18111</v>
      </c>
      <c r="H22" s="2">
        <f>ROUND(+'Phys. Thy.'!F117,0)</f>
        <v>1836</v>
      </c>
      <c r="I22" s="7">
        <f t="shared" si="1"/>
        <v>9.86</v>
      </c>
      <c r="J22" s="7"/>
      <c r="K22" s="8">
        <f t="shared" si="2"/>
        <v>0.2158</v>
      </c>
    </row>
    <row r="23" spans="2:11" ht="12">
      <c r="B23">
        <f>+'Phys. Thy.'!A18</f>
        <v>37</v>
      </c>
      <c r="C23" t="str">
        <f>+'Phys. Thy.'!B18</f>
        <v>DEACONESS MEDICAL CENTER</v>
      </c>
      <c r="D23" s="2">
        <f>ROUND(+'Phys. Thy.'!H18,0)</f>
        <v>0</v>
      </c>
      <c r="E23" s="2">
        <f>ROUND(+'Phys. Thy.'!F18,0)</f>
        <v>20927</v>
      </c>
      <c r="F23" s="7">
        <f t="shared" si="0"/>
      </c>
      <c r="G23" s="2">
        <f>ROUND(+'Phys. Thy.'!H118,0)</f>
        <v>0</v>
      </c>
      <c r="H23" s="2">
        <f>ROUND(+'Phys. Thy.'!F118,0)</f>
        <v>20932</v>
      </c>
      <c r="I23" s="7">
        <f t="shared" si="1"/>
      </c>
      <c r="J23" s="7"/>
      <c r="K23" s="8">
        <f t="shared" si="2"/>
      </c>
    </row>
    <row r="24" spans="2:11" ht="12">
      <c r="B24">
        <f>+'Phys. Thy.'!A19</f>
        <v>38</v>
      </c>
      <c r="C24" t="str">
        <f>+'Phys. Thy.'!B19</f>
        <v>OLYMPIC MEDICAL CENTER</v>
      </c>
      <c r="D24" s="2">
        <f>ROUND(+'Phys. Thy.'!H19,0)</f>
        <v>577261</v>
      </c>
      <c r="E24" s="2">
        <f>ROUND(+'Phys. Thy.'!F19,0)</f>
        <v>109172</v>
      </c>
      <c r="F24" s="7">
        <f t="shared" si="0"/>
        <v>5.29</v>
      </c>
      <c r="G24" s="2">
        <f>ROUND(+'Phys. Thy.'!H119,0)</f>
        <v>748433</v>
      </c>
      <c r="H24" s="2">
        <f>ROUND(+'Phys. Thy.'!F119,0)</f>
        <v>118580</v>
      </c>
      <c r="I24" s="7">
        <f t="shared" si="1"/>
        <v>6.31</v>
      </c>
      <c r="J24" s="7"/>
      <c r="K24" s="8">
        <f t="shared" si="2"/>
        <v>0.1928</v>
      </c>
    </row>
    <row r="25" spans="2:11" ht="12">
      <c r="B25">
        <f>+'Phys. Thy.'!A20</f>
        <v>39</v>
      </c>
      <c r="C25" t="str">
        <f>+'Phys. Thy.'!B20</f>
        <v>KENNEWICK GENERAL HOSPITAL</v>
      </c>
      <c r="D25" s="2">
        <f>ROUND(+'Phys. Thy.'!H20,0)</f>
        <v>106371</v>
      </c>
      <c r="E25" s="2">
        <f>ROUND(+'Phys. Thy.'!F20,0)</f>
        <v>325950</v>
      </c>
      <c r="F25" s="7">
        <f t="shared" si="0"/>
        <v>0.33</v>
      </c>
      <c r="G25" s="2">
        <f>ROUND(+'Phys. Thy.'!H120,0)</f>
        <v>78413</v>
      </c>
      <c r="H25" s="2">
        <f>ROUND(+'Phys. Thy.'!F120,0)</f>
        <v>325205</v>
      </c>
      <c r="I25" s="7">
        <f t="shared" si="1"/>
        <v>0.24</v>
      </c>
      <c r="J25" s="7"/>
      <c r="K25" s="8">
        <f t="shared" si="2"/>
        <v>-0.2727</v>
      </c>
    </row>
    <row r="26" spans="2:11" ht="12">
      <c r="B26">
        <f>+'Phys. Thy.'!A21</f>
        <v>43</v>
      </c>
      <c r="C26" t="str">
        <f>+'Phys. Thy.'!B21</f>
        <v>WALLA WALLA GENERAL HOSPITAL</v>
      </c>
      <c r="D26" s="2">
        <f>ROUND(+'Phys. Thy.'!H21,0)</f>
        <v>86749</v>
      </c>
      <c r="E26" s="2">
        <f>ROUND(+'Phys. Thy.'!F21,0)</f>
        <v>10826</v>
      </c>
      <c r="F26" s="7">
        <f t="shared" si="0"/>
        <v>8.01</v>
      </c>
      <c r="G26" s="2">
        <f>ROUND(+'Phys. Thy.'!H121,0)</f>
        <v>98336</v>
      </c>
      <c r="H26" s="2">
        <f>ROUND(+'Phys. Thy.'!F121,0)</f>
        <v>9724</v>
      </c>
      <c r="I26" s="7">
        <f t="shared" si="1"/>
        <v>10.11</v>
      </c>
      <c r="J26" s="7"/>
      <c r="K26" s="8">
        <f t="shared" si="2"/>
        <v>0.2622</v>
      </c>
    </row>
    <row r="27" spans="2:11" ht="12">
      <c r="B27">
        <f>+'Phys. Thy.'!A22</f>
        <v>45</v>
      </c>
      <c r="C27" t="str">
        <f>+'Phys. Thy.'!B22</f>
        <v>COLUMBIA BASIN HOSPITAL</v>
      </c>
      <c r="D27" s="2">
        <f>ROUND(+'Phys. Thy.'!H22,0)</f>
        <v>0</v>
      </c>
      <c r="E27" s="2">
        <f>ROUND(+'Phys. Thy.'!F22,0)</f>
        <v>8850</v>
      </c>
      <c r="F27" s="7">
        <f t="shared" si="0"/>
      </c>
      <c r="G27" s="2">
        <f>ROUND(+'Phys. Thy.'!H122,0)</f>
        <v>0</v>
      </c>
      <c r="H27" s="2">
        <f>ROUND(+'Phys. Thy.'!F122,0)</f>
        <v>12847</v>
      </c>
      <c r="I27" s="7">
        <f t="shared" si="1"/>
      </c>
      <c r="J27" s="7"/>
      <c r="K27" s="8">
        <f t="shared" si="2"/>
      </c>
    </row>
    <row r="28" spans="2:11" ht="12">
      <c r="B28">
        <f>+'Phys. Thy.'!A23</f>
        <v>46</v>
      </c>
      <c r="C28" t="str">
        <f>+'Phys. Thy.'!B23</f>
        <v>PROSSER MEMORIAL HOSPITAL</v>
      </c>
      <c r="D28" s="2">
        <f>ROUND(+'Phys. Thy.'!H23,0)</f>
        <v>0</v>
      </c>
      <c r="E28" s="2">
        <f>ROUND(+'Phys. Thy.'!F23,0)</f>
        <v>5338</v>
      </c>
      <c r="F28" s="7">
        <f t="shared" si="0"/>
      </c>
      <c r="G28" s="2">
        <f>ROUND(+'Phys. Thy.'!H123,0)</f>
        <v>0</v>
      </c>
      <c r="H28" s="2">
        <f>ROUND(+'Phys. Thy.'!F123,0)</f>
        <v>5100</v>
      </c>
      <c r="I28" s="7">
        <f t="shared" si="1"/>
      </c>
      <c r="J28" s="7"/>
      <c r="K28" s="8">
        <f t="shared" si="2"/>
      </c>
    </row>
    <row r="29" spans="2:11" ht="12">
      <c r="B29">
        <f>+'Phys. Thy.'!A24</f>
        <v>50</v>
      </c>
      <c r="C29" t="str">
        <f>+'Phys. Thy.'!B24</f>
        <v>PROVIDENCE SAINT MARY MEDICAL CENTER</v>
      </c>
      <c r="D29" s="2">
        <f>ROUND(+'Phys. Thy.'!H24,0)</f>
        <v>612241</v>
      </c>
      <c r="E29" s="2">
        <f>ROUND(+'Phys. Thy.'!F24,0)</f>
        <v>0</v>
      </c>
      <c r="F29" s="7">
        <f t="shared" si="0"/>
      </c>
      <c r="G29" s="2">
        <f>ROUND(+'Phys. Thy.'!H124,0)</f>
        <v>85445</v>
      </c>
      <c r="H29" s="2">
        <f>ROUND(+'Phys. Thy.'!F124,0)</f>
        <v>0</v>
      </c>
      <c r="I29" s="7">
        <f t="shared" si="1"/>
      </c>
      <c r="J29" s="7"/>
      <c r="K29" s="8">
        <f t="shared" si="2"/>
      </c>
    </row>
    <row r="30" spans="2:11" ht="12">
      <c r="B30">
        <f>+'Phys. Thy.'!A25</f>
        <v>54</v>
      </c>
      <c r="C30" t="str">
        <f>+'Phys. Thy.'!B25</f>
        <v>FORKS COMMUNITY HOSPITAL</v>
      </c>
      <c r="D30" s="2">
        <f>ROUND(+'Phys. Thy.'!H25,0)</f>
        <v>69695</v>
      </c>
      <c r="E30" s="2">
        <f>ROUND(+'Phys. Thy.'!F25,0)</f>
        <v>0</v>
      </c>
      <c r="F30" s="7">
        <f t="shared" si="0"/>
      </c>
      <c r="G30" s="2">
        <f>ROUND(+'Phys. Thy.'!H125,0)</f>
        <v>85313</v>
      </c>
      <c r="H30" s="2">
        <f>ROUND(+'Phys. Thy.'!F125,0)</f>
        <v>0</v>
      </c>
      <c r="I30" s="7">
        <f t="shared" si="1"/>
      </c>
      <c r="J30" s="7"/>
      <c r="K30" s="8">
        <f t="shared" si="2"/>
      </c>
    </row>
    <row r="31" spans="2:11" ht="12">
      <c r="B31">
        <f>+'Phys. Thy.'!A26</f>
        <v>56</v>
      </c>
      <c r="C31" t="str">
        <f>+'Phys. Thy.'!B26</f>
        <v>WILLAPA HARBOR HOSPITAL</v>
      </c>
      <c r="D31" s="2">
        <f>ROUND(+'Phys. Thy.'!H26,0)</f>
        <v>0</v>
      </c>
      <c r="E31" s="2">
        <f>ROUND(+'Phys. Thy.'!F26,0)</f>
        <v>0</v>
      </c>
      <c r="F31" s="7">
        <f t="shared" si="0"/>
      </c>
      <c r="G31" s="2">
        <f>ROUND(+'Phys. Thy.'!H126,0)</f>
        <v>0</v>
      </c>
      <c r="H31" s="2">
        <f>ROUND(+'Phys. Thy.'!F126,0)</f>
        <v>0</v>
      </c>
      <c r="I31" s="7">
        <f t="shared" si="1"/>
      </c>
      <c r="J31" s="7"/>
      <c r="K31" s="8">
        <f t="shared" si="2"/>
      </c>
    </row>
    <row r="32" spans="2:11" ht="12">
      <c r="B32">
        <f>+'Phys. Thy.'!A27</f>
        <v>58</v>
      </c>
      <c r="C32" t="str">
        <f>+'Phys. Thy.'!B27</f>
        <v>YAKIMA VALLEY MEMORIAL HOSPITAL</v>
      </c>
      <c r="D32" s="2">
        <f>ROUND(+'Phys. Thy.'!H27,0)</f>
        <v>532116</v>
      </c>
      <c r="E32" s="2">
        <f>ROUND(+'Phys. Thy.'!F27,0)</f>
        <v>156685</v>
      </c>
      <c r="F32" s="7">
        <f t="shared" si="0"/>
        <v>3.4</v>
      </c>
      <c r="G32" s="2">
        <f>ROUND(+'Phys. Thy.'!H127,0)</f>
        <v>586417</v>
      </c>
      <c r="H32" s="2">
        <f>ROUND(+'Phys. Thy.'!F127,0)</f>
        <v>167253</v>
      </c>
      <c r="I32" s="7">
        <f t="shared" si="1"/>
        <v>3.51</v>
      </c>
      <c r="J32" s="7"/>
      <c r="K32" s="8">
        <f t="shared" si="2"/>
        <v>0.0324</v>
      </c>
    </row>
    <row r="33" spans="2:11" ht="12">
      <c r="B33">
        <f>+'Phys. Thy.'!A28</f>
        <v>63</v>
      </c>
      <c r="C33" t="str">
        <f>+'Phys. Thy.'!B28</f>
        <v>GRAYS HARBOR COMMUNITY HOSPITAL</v>
      </c>
      <c r="D33" s="2">
        <f>ROUND(+'Phys. Thy.'!H28,0)</f>
        <v>0</v>
      </c>
      <c r="E33" s="2">
        <f>ROUND(+'Phys. Thy.'!F28,0)</f>
        <v>24200</v>
      </c>
      <c r="F33" s="7">
        <f t="shared" si="0"/>
      </c>
      <c r="G33" s="2">
        <f>ROUND(+'Phys. Thy.'!H128,0)</f>
        <v>0</v>
      </c>
      <c r="H33" s="2">
        <f>ROUND(+'Phys. Thy.'!F128,0)</f>
        <v>36304</v>
      </c>
      <c r="I33" s="7">
        <f t="shared" si="1"/>
      </c>
      <c r="J33" s="7"/>
      <c r="K33" s="8">
        <f t="shared" si="2"/>
      </c>
    </row>
    <row r="34" spans="2:11" ht="12">
      <c r="B34">
        <f>+'Phys. Thy.'!A29</f>
        <v>78</v>
      </c>
      <c r="C34" t="str">
        <f>+'Phys. Thy.'!B29</f>
        <v>SAMARITAN HOSPITAL</v>
      </c>
      <c r="D34" s="2">
        <f>ROUND(+'Phys. Thy.'!H29,0)</f>
        <v>22746</v>
      </c>
      <c r="E34" s="2">
        <f>ROUND(+'Phys. Thy.'!F29,0)</f>
        <v>4262</v>
      </c>
      <c r="F34" s="7">
        <f t="shared" si="0"/>
        <v>5.34</v>
      </c>
      <c r="G34" s="2">
        <f>ROUND(+'Phys. Thy.'!H129,0)</f>
        <v>36457</v>
      </c>
      <c r="H34" s="2">
        <f>ROUND(+'Phys. Thy.'!F129,0)</f>
        <v>5959</v>
      </c>
      <c r="I34" s="7">
        <f t="shared" si="1"/>
        <v>6.12</v>
      </c>
      <c r="J34" s="7"/>
      <c r="K34" s="8">
        <f t="shared" si="2"/>
        <v>0.1461</v>
      </c>
    </row>
    <row r="35" spans="2:11" ht="12">
      <c r="B35">
        <f>+'Phys. Thy.'!A30</f>
        <v>79</v>
      </c>
      <c r="C35" t="str">
        <f>+'Phys. Thy.'!B30</f>
        <v>OCEAN BEACH HOSPITAL</v>
      </c>
      <c r="D35" s="2">
        <f>ROUND(+'Phys. Thy.'!H30,0)</f>
        <v>174</v>
      </c>
      <c r="E35" s="2">
        <f>ROUND(+'Phys. Thy.'!F30,0)</f>
        <v>0</v>
      </c>
      <c r="F35" s="7">
        <f t="shared" si="0"/>
      </c>
      <c r="G35" s="2">
        <f>ROUND(+'Phys. Thy.'!H130,0)</f>
        <v>0</v>
      </c>
      <c r="H35" s="2">
        <f>ROUND(+'Phys. Thy.'!F130,0)</f>
        <v>0</v>
      </c>
      <c r="I35" s="7">
        <f t="shared" si="1"/>
      </c>
      <c r="J35" s="7"/>
      <c r="K35" s="8">
        <f t="shared" si="2"/>
      </c>
    </row>
    <row r="36" spans="2:11" ht="12">
      <c r="B36">
        <f>+'Phys. Thy.'!A31</f>
        <v>80</v>
      </c>
      <c r="C36" t="str">
        <f>+'Phys. Thy.'!B31</f>
        <v>ODESSA MEMORIAL HOSPITAL</v>
      </c>
      <c r="D36" s="2">
        <f>ROUND(+'Phys. Thy.'!H31,0)</f>
        <v>29352</v>
      </c>
      <c r="E36" s="2">
        <f>ROUND(+'Phys. Thy.'!F31,0)</f>
        <v>4720</v>
      </c>
      <c r="F36" s="7">
        <f t="shared" si="0"/>
        <v>6.22</v>
      </c>
      <c r="G36" s="2">
        <f>ROUND(+'Phys. Thy.'!H131,0)</f>
        <v>32898</v>
      </c>
      <c r="H36" s="2">
        <f>ROUND(+'Phys. Thy.'!F131,0)</f>
        <v>4845</v>
      </c>
      <c r="I36" s="7">
        <f t="shared" si="1"/>
        <v>6.79</v>
      </c>
      <c r="J36" s="7"/>
      <c r="K36" s="8">
        <f t="shared" si="2"/>
        <v>0.0916</v>
      </c>
    </row>
    <row r="37" spans="2:11" ht="12">
      <c r="B37">
        <f>+'Phys. Thy.'!A32</f>
        <v>81</v>
      </c>
      <c r="C37" t="str">
        <f>+'Phys. Thy.'!B32</f>
        <v>GOOD SAMARITAN HOSPITAL</v>
      </c>
      <c r="D37" s="2">
        <f>ROUND(+'Phys. Thy.'!H32,0)</f>
        <v>520793</v>
      </c>
      <c r="E37" s="2">
        <f>ROUND(+'Phys. Thy.'!F32,0)</f>
        <v>79300</v>
      </c>
      <c r="F37" s="7">
        <f t="shared" si="0"/>
        <v>6.57</v>
      </c>
      <c r="G37" s="2">
        <f>ROUND(+'Phys. Thy.'!H132,0)</f>
        <v>354270</v>
      </c>
      <c r="H37" s="2">
        <f>ROUND(+'Phys. Thy.'!F132,0)</f>
        <v>49844</v>
      </c>
      <c r="I37" s="7">
        <f t="shared" si="1"/>
        <v>7.11</v>
      </c>
      <c r="J37" s="7"/>
      <c r="K37" s="8">
        <f t="shared" si="2"/>
        <v>0.0822</v>
      </c>
    </row>
    <row r="38" spans="2:11" ht="12">
      <c r="B38">
        <f>+'Phys. Thy.'!A33</f>
        <v>82</v>
      </c>
      <c r="C38" t="str">
        <f>+'Phys. Thy.'!B33</f>
        <v>GARFIELD COUNTY MEMORIAL HOSPITAL</v>
      </c>
      <c r="D38" s="2">
        <f>ROUND(+'Phys. Thy.'!H33,0)</f>
        <v>16770</v>
      </c>
      <c r="E38" s="2">
        <f>ROUND(+'Phys. Thy.'!F33,0)</f>
        <v>4020</v>
      </c>
      <c r="F38" s="7">
        <f t="shared" si="0"/>
        <v>4.17</v>
      </c>
      <c r="G38" s="2">
        <f>ROUND(+'Phys. Thy.'!H133,0)</f>
        <v>28282</v>
      </c>
      <c r="H38" s="2">
        <f>ROUND(+'Phys. Thy.'!F133,0)</f>
        <v>5512</v>
      </c>
      <c r="I38" s="7">
        <f t="shared" si="1"/>
        <v>5.13</v>
      </c>
      <c r="J38" s="7"/>
      <c r="K38" s="8">
        <f t="shared" si="2"/>
        <v>0.2302</v>
      </c>
    </row>
    <row r="39" spans="2:11" ht="12">
      <c r="B39">
        <f>+'Phys. Thy.'!A34</f>
        <v>84</v>
      </c>
      <c r="C39" t="str">
        <f>+'Phys. Thy.'!B34</f>
        <v>PROVIDENCE REGIONAL MEDICAL CENTER EVERETT</v>
      </c>
      <c r="D39" s="2">
        <f>ROUND(+'Phys. Thy.'!H34,0)</f>
        <v>528174</v>
      </c>
      <c r="E39" s="2">
        <f>ROUND(+'Phys. Thy.'!F34,0)</f>
        <v>106256</v>
      </c>
      <c r="F39" s="7">
        <f t="shared" si="0"/>
        <v>4.97</v>
      </c>
      <c r="G39" s="2">
        <f>ROUND(+'Phys. Thy.'!H134,0)</f>
        <v>433224</v>
      </c>
      <c r="H39" s="2">
        <f>ROUND(+'Phys. Thy.'!F134,0)</f>
        <v>93624</v>
      </c>
      <c r="I39" s="7">
        <f t="shared" si="1"/>
        <v>4.63</v>
      </c>
      <c r="J39" s="7"/>
      <c r="K39" s="8">
        <f t="shared" si="2"/>
        <v>-0.0684</v>
      </c>
    </row>
    <row r="40" spans="2:11" ht="12">
      <c r="B40">
        <f>+'Phys. Thy.'!A35</f>
        <v>85</v>
      </c>
      <c r="C40" t="str">
        <f>+'Phys. Thy.'!B35</f>
        <v>JEFFERSON HEALTHCARE HOSPITAL</v>
      </c>
      <c r="D40" s="2">
        <f>ROUND(+'Phys. Thy.'!H35,0)</f>
        <v>113381</v>
      </c>
      <c r="E40" s="2">
        <f>ROUND(+'Phys. Thy.'!F35,0)</f>
        <v>16126</v>
      </c>
      <c r="F40" s="7">
        <f t="shared" si="0"/>
        <v>7.03</v>
      </c>
      <c r="G40" s="2">
        <f>ROUND(+'Phys. Thy.'!H135,0)</f>
        <v>157259</v>
      </c>
      <c r="H40" s="2">
        <f>ROUND(+'Phys. Thy.'!F135,0)</f>
        <v>15608</v>
      </c>
      <c r="I40" s="7">
        <f t="shared" si="1"/>
        <v>10.08</v>
      </c>
      <c r="J40" s="7"/>
      <c r="K40" s="8">
        <f t="shared" si="2"/>
        <v>0.4339</v>
      </c>
    </row>
    <row r="41" spans="2:11" ht="12">
      <c r="B41">
        <f>+'Phys. Thy.'!A36</f>
        <v>96</v>
      </c>
      <c r="C41" t="str">
        <f>+'Phys. Thy.'!B36</f>
        <v>SKYLINE HOSPITAL</v>
      </c>
      <c r="D41" s="2">
        <f>ROUND(+'Phys. Thy.'!H36,0)</f>
        <v>86214</v>
      </c>
      <c r="E41" s="2">
        <f>ROUND(+'Phys. Thy.'!F36,0)</f>
        <v>15557</v>
      </c>
      <c r="F41" s="7">
        <f t="shared" si="0"/>
        <v>5.54</v>
      </c>
      <c r="G41" s="2">
        <f>ROUND(+'Phys. Thy.'!H136,0)</f>
        <v>93544</v>
      </c>
      <c r="H41" s="2">
        <f>ROUND(+'Phys. Thy.'!F136,0)</f>
        <v>16343</v>
      </c>
      <c r="I41" s="7">
        <f t="shared" si="1"/>
        <v>5.72</v>
      </c>
      <c r="J41" s="7"/>
      <c r="K41" s="8">
        <f t="shared" si="2"/>
        <v>0.0325</v>
      </c>
    </row>
    <row r="42" spans="2:11" ht="12">
      <c r="B42">
        <f>+'Phys. Thy.'!A37</f>
        <v>102</v>
      </c>
      <c r="C42" t="str">
        <f>+'Phys. Thy.'!B37</f>
        <v>YAKIMA REGIONAL MEDICAL AND CARDIAC CENTER</v>
      </c>
      <c r="D42" s="2">
        <f>ROUND(+'Phys. Thy.'!H37,0)</f>
        <v>312196</v>
      </c>
      <c r="E42" s="2">
        <f>ROUND(+'Phys. Thy.'!F37,0)</f>
        <v>49458</v>
      </c>
      <c r="F42" s="7">
        <f t="shared" si="0"/>
        <v>6.31</v>
      </c>
      <c r="G42" s="2">
        <f>ROUND(+'Phys. Thy.'!H137,0)</f>
        <v>387728</v>
      </c>
      <c r="H42" s="2">
        <f>ROUND(+'Phys. Thy.'!F137,0)</f>
        <v>52398</v>
      </c>
      <c r="I42" s="7">
        <f t="shared" si="1"/>
        <v>7.4</v>
      </c>
      <c r="J42" s="7"/>
      <c r="K42" s="8">
        <f t="shared" si="2"/>
        <v>0.1727</v>
      </c>
    </row>
    <row r="43" spans="2:11" ht="12">
      <c r="B43">
        <f>+'Phys. Thy.'!A38</f>
        <v>104</v>
      </c>
      <c r="C43" t="str">
        <f>+'Phys. Thy.'!B38</f>
        <v>VALLEY GENERAL HOSPITAL</v>
      </c>
      <c r="D43" s="2">
        <f>ROUND(+'Phys. Thy.'!H38,0)</f>
        <v>184375</v>
      </c>
      <c r="E43" s="2">
        <f>ROUND(+'Phys. Thy.'!F38,0)</f>
        <v>51730</v>
      </c>
      <c r="F43" s="7">
        <f t="shared" si="0"/>
        <v>3.56</v>
      </c>
      <c r="G43" s="2">
        <f>ROUND(+'Phys. Thy.'!H138,0)</f>
        <v>158981</v>
      </c>
      <c r="H43" s="2">
        <f>ROUND(+'Phys. Thy.'!F138,0)</f>
        <v>45859</v>
      </c>
      <c r="I43" s="7">
        <f t="shared" si="1"/>
        <v>3.47</v>
      </c>
      <c r="J43" s="7"/>
      <c r="K43" s="8">
        <f t="shared" si="2"/>
        <v>-0.0253</v>
      </c>
    </row>
    <row r="44" spans="2:11" ht="12">
      <c r="B44">
        <f>+'Phys. Thy.'!A39</f>
        <v>106</v>
      </c>
      <c r="C44" t="str">
        <f>+'Phys. Thy.'!B39</f>
        <v>CASCADE VALLEY HOSPITAL</v>
      </c>
      <c r="D44" s="2">
        <f>ROUND(+'Phys. Thy.'!H39,0)</f>
        <v>0</v>
      </c>
      <c r="E44" s="2">
        <f>ROUND(+'Phys. Thy.'!F39,0)</f>
        <v>1369</v>
      </c>
      <c r="F44" s="7">
        <f t="shared" si="0"/>
      </c>
      <c r="G44" s="2">
        <f>ROUND(+'Phys. Thy.'!H139,0)</f>
        <v>0</v>
      </c>
      <c r="H44" s="2">
        <f>ROUND(+'Phys. Thy.'!F139,0)</f>
        <v>1337</v>
      </c>
      <c r="I44" s="7">
        <f t="shared" si="1"/>
      </c>
      <c r="J44" s="7"/>
      <c r="K44" s="8">
        <f t="shared" si="2"/>
      </c>
    </row>
    <row r="45" spans="2:11" ht="12">
      <c r="B45">
        <f>+'Phys. Thy.'!A40</f>
        <v>107</v>
      </c>
      <c r="C45" t="str">
        <f>+'Phys. Thy.'!B40</f>
        <v>NORTH VALLEY HOSPITAL</v>
      </c>
      <c r="D45" s="2">
        <f>ROUND(+'Phys. Thy.'!H40,0)</f>
        <v>67410</v>
      </c>
      <c r="E45" s="2">
        <f>ROUND(+'Phys. Thy.'!F40,0)</f>
        <v>15794</v>
      </c>
      <c r="F45" s="7">
        <f t="shared" si="0"/>
        <v>4.27</v>
      </c>
      <c r="G45" s="2">
        <f>ROUND(+'Phys. Thy.'!H140,0)</f>
        <v>117514</v>
      </c>
      <c r="H45" s="2">
        <f>ROUND(+'Phys. Thy.'!F140,0)</f>
        <v>18635</v>
      </c>
      <c r="I45" s="7">
        <f t="shared" si="1"/>
        <v>6.31</v>
      </c>
      <c r="J45" s="7"/>
      <c r="K45" s="8">
        <f t="shared" si="2"/>
        <v>0.4778</v>
      </c>
    </row>
    <row r="46" spans="2:11" ht="12">
      <c r="B46">
        <f>+'Phys. Thy.'!A41</f>
        <v>108</v>
      </c>
      <c r="C46" t="str">
        <f>+'Phys. Thy.'!B41</f>
        <v>TRI-STATE MEMORIAL HOSPITAL</v>
      </c>
      <c r="D46" s="2">
        <f>ROUND(+'Phys. Thy.'!H41,0)</f>
        <v>0</v>
      </c>
      <c r="E46" s="2">
        <f>ROUND(+'Phys. Thy.'!F41,0)</f>
        <v>0</v>
      </c>
      <c r="F46" s="7">
        <f t="shared" si="0"/>
      </c>
      <c r="G46" s="2">
        <f>ROUND(+'Phys. Thy.'!H141,0)</f>
        <v>0</v>
      </c>
      <c r="H46" s="2">
        <f>ROUND(+'Phys. Thy.'!F141,0)</f>
        <v>0</v>
      </c>
      <c r="I46" s="7">
        <f t="shared" si="1"/>
      </c>
      <c r="J46" s="7"/>
      <c r="K46" s="8">
        <f t="shared" si="2"/>
      </c>
    </row>
    <row r="47" spans="2:11" ht="12">
      <c r="B47">
        <f>+'Phys. Thy.'!A42</f>
        <v>111</v>
      </c>
      <c r="C47" t="str">
        <f>+'Phys. Thy.'!B42</f>
        <v>EAST ADAMS RURAL HOSPITAL</v>
      </c>
      <c r="D47" s="2">
        <f>ROUND(+'Phys. Thy.'!H42,0)</f>
        <v>7851</v>
      </c>
      <c r="E47" s="2">
        <f>ROUND(+'Phys. Thy.'!F42,0)</f>
        <v>1367</v>
      </c>
      <c r="F47" s="7">
        <f t="shared" si="0"/>
        <v>5.74</v>
      </c>
      <c r="G47" s="2">
        <f>ROUND(+'Phys. Thy.'!H142,0)</f>
        <v>8369</v>
      </c>
      <c r="H47" s="2">
        <f>ROUND(+'Phys. Thy.'!F142,0)</f>
        <v>1482</v>
      </c>
      <c r="I47" s="7">
        <f t="shared" si="1"/>
        <v>5.65</v>
      </c>
      <c r="J47" s="7"/>
      <c r="K47" s="8">
        <f t="shared" si="2"/>
        <v>-0.0157</v>
      </c>
    </row>
    <row r="48" spans="2:11" ht="12">
      <c r="B48">
        <f>+'Phys. Thy.'!A43</f>
        <v>125</v>
      </c>
      <c r="C48" t="str">
        <f>+'Phys. Thy.'!B43</f>
        <v>OTHELLO COMMUNITY HOSPITAL</v>
      </c>
      <c r="D48" s="2">
        <f>ROUND(+'Phys. Thy.'!H43,0)</f>
        <v>62645</v>
      </c>
      <c r="E48" s="2">
        <f>ROUND(+'Phys. Thy.'!F43,0)</f>
        <v>9180</v>
      </c>
      <c r="F48" s="7">
        <f t="shared" si="0"/>
        <v>6.82</v>
      </c>
      <c r="G48" s="2">
        <f>ROUND(+'Phys. Thy.'!H143,0)</f>
        <v>66981</v>
      </c>
      <c r="H48" s="2">
        <f>ROUND(+'Phys. Thy.'!F143,0)</f>
        <v>8545</v>
      </c>
      <c r="I48" s="7">
        <f t="shared" si="1"/>
        <v>7.84</v>
      </c>
      <c r="J48" s="7"/>
      <c r="K48" s="8">
        <f t="shared" si="2"/>
        <v>0.1496</v>
      </c>
    </row>
    <row r="49" spans="2:11" ht="12">
      <c r="B49">
        <f>+'Phys. Thy.'!A44</f>
        <v>126</v>
      </c>
      <c r="C49" t="str">
        <f>+'Phys. Thy.'!B44</f>
        <v>HIGHLINE MEDICAL CENTER</v>
      </c>
      <c r="D49" s="2">
        <f>ROUND(+'Phys. Thy.'!H44,0)</f>
        <v>9899</v>
      </c>
      <c r="E49" s="2">
        <f>ROUND(+'Phys. Thy.'!F44,0)</f>
        <v>35012</v>
      </c>
      <c r="F49" s="7">
        <f t="shared" si="0"/>
        <v>0.28</v>
      </c>
      <c r="G49" s="2">
        <f>ROUND(+'Phys. Thy.'!H144,0)</f>
        <v>3423</v>
      </c>
      <c r="H49" s="2">
        <f>ROUND(+'Phys. Thy.'!F144,0)</f>
        <v>33248</v>
      </c>
      <c r="I49" s="7">
        <f t="shared" si="1"/>
        <v>0.1</v>
      </c>
      <c r="J49" s="7"/>
      <c r="K49" s="8">
        <f t="shared" si="2"/>
        <v>-0.6429</v>
      </c>
    </row>
    <row r="50" spans="2:11" ht="12">
      <c r="B50">
        <f>+'Phys. Thy.'!A45</f>
        <v>128</v>
      </c>
      <c r="C50" t="str">
        <f>+'Phys. Thy.'!B45</f>
        <v>UNIVERSITY OF WASHINGTON MEDICAL CENTER</v>
      </c>
      <c r="D50" s="2">
        <f>ROUND(+'Phys. Thy.'!H45,0)</f>
        <v>1185178</v>
      </c>
      <c r="E50" s="2">
        <f>ROUND(+'Phys. Thy.'!F45,0)</f>
        <v>139941</v>
      </c>
      <c r="F50" s="7">
        <f t="shared" si="0"/>
        <v>8.47</v>
      </c>
      <c r="G50" s="2">
        <f>ROUND(+'Phys. Thy.'!H145,0)</f>
        <v>1187839</v>
      </c>
      <c r="H50" s="2">
        <f>ROUND(+'Phys. Thy.'!F145,0)</f>
        <v>140180</v>
      </c>
      <c r="I50" s="7">
        <f t="shared" si="1"/>
        <v>8.47</v>
      </c>
      <c r="J50" s="7"/>
      <c r="K50" s="8">
        <f t="shared" si="2"/>
        <v>0</v>
      </c>
    </row>
    <row r="51" spans="2:11" ht="12">
      <c r="B51">
        <f>+'Phys. Thy.'!A46</f>
        <v>129</v>
      </c>
      <c r="C51" t="str">
        <f>+'Phys. Thy.'!B46</f>
        <v>QUINCY VALLEY MEDICAL CENTER</v>
      </c>
      <c r="D51" s="2">
        <f>ROUND(+'Phys. Thy.'!H46,0)</f>
        <v>58000</v>
      </c>
      <c r="E51" s="2">
        <f>ROUND(+'Phys. Thy.'!F46,0)</f>
        <v>9970</v>
      </c>
      <c r="F51" s="7">
        <f t="shared" si="0"/>
        <v>5.82</v>
      </c>
      <c r="G51" s="2">
        <f>ROUND(+'Phys. Thy.'!H146,0)</f>
        <v>57558</v>
      </c>
      <c r="H51" s="2">
        <f>ROUND(+'Phys. Thy.'!F146,0)</f>
        <v>9909</v>
      </c>
      <c r="I51" s="7">
        <f t="shared" si="1"/>
        <v>5.81</v>
      </c>
      <c r="J51" s="7"/>
      <c r="K51" s="8">
        <f t="shared" si="2"/>
        <v>-0.0017</v>
      </c>
    </row>
    <row r="52" spans="2:11" ht="12">
      <c r="B52">
        <f>+'Phys. Thy.'!A47</f>
        <v>130</v>
      </c>
      <c r="C52" t="str">
        <f>+'Phys. Thy.'!B47</f>
        <v>NORTHWEST HOSPITAL &amp; MEDICAL CENTER</v>
      </c>
      <c r="D52" s="2">
        <f>ROUND(+'Phys. Thy.'!H47,0)</f>
        <v>477674</v>
      </c>
      <c r="E52" s="2">
        <f>ROUND(+'Phys. Thy.'!F47,0)</f>
        <v>82782</v>
      </c>
      <c r="F52" s="7">
        <f t="shared" si="0"/>
        <v>5.77</v>
      </c>
      <c r="G52" s="2">
        <f>ROUND(+'Phys. Thy.'!H147,0)</f>
        <v>589651</v>
      </c>
      <c r="H52" s="2">
        <f>ROUND(+'Phys. Thy.'!F147,0)</f>
        <v>81888</v>
      </c>
      <c r="I52" s="7">
        <f t="shared" si="1"/>
        <v>7.2</v>
      </c>
      <c r="J52" s="7"/>
      <c r="K52" s="8">
        <f t="shared" si="2"/>
        <v>0.2478</v>
      </c>
    </row>
    <row r="53" spans="2:11" ht="12">
      <c r="B53">
        <f>+'Phys. Thy.'!A48</f>
        <v>131</v>
      </c>
      <c r="C53" t="str">
        <f>+'Phys. Thy.'!B48</f>
        <v>OVERLAKE HOSPITAL MEDICAL CENTER</v>
      </c>
      <c r="D53" s="2">
        <f>ROUND(+'Phys. Thy.'!H48,0)</f>
        <v>272433</v>
      </c>
      <c r="E53" s="2">
        <f>ROUND(+'Phys. Thy.'!F48,0)</f>
        <v>0</v>
      </c>
      <c r="F53" s="7">
        <f t="shared" si="0"/>
      </c>
      <c r="G53" s="2">
        <f>ROUND(+'Phys. Thy.'!H148,0)</f>
        <v>298794</v>
      </c>
      <c r="H53" s="2">
        <f>ROUND(+'Phys. Thy.'!F148,0)</f>
        <v>0</v>
      </c>
      <c r="I53" s="7">
        <f t="shared" si="1"/>
      </c>
      <c r="J53" s="7"/>
      <c r="K53" s="8">
        <f t="shared" si="2"/>
      </c>
    </row>
    <row r="54" spans="2:11" ht="12">
      <c r="B54">
        <f>+'Phys. Thy.'!A49</f>
        <v>132</v>
      </c>
      <c r="C54" t="str">
        <f>+'Phys. Thy.'!B49</f>
        <v>SAINT CLARE HOSPITAL</v>
      </c>
      <c r="D54" s="2">
        <f>ROUND(+'Phys. Thy.'!H49,0)</f>
        <v>141222</v>
      </c>
      <c r="E54" s="2">
        <f>ROUND(+'Phys. Thy.'!F49,0)</f>
        <v>41202</v>
      </c>
      <c r="F54" s="7">
        <f t="shared" si="0"/>
        <v>3.43</v>
      </c>
      <c r="G54" s="2">
        <f>ROUND(+'Phys. Thy.'!H149,0)</f>
        <v>164476</v>
      </c>
      <c r="H54" s="2">
        <f>ROUND(+'Phys. Thy.'!F149,0)</f>
        <v>38772</v>
      </c>
      <c r="I54" s="7">
        <f t="shared" si="1"/>
        <v>4.24</v>
      </c>
      <c r="J54" s="7"/>
      <c r="K54" s="8">
        <f t="shared" si="2"/>
        <v>0.2362</v>
      </c>
    </row>
    <row r="55" spans="2:11" ht="12">
      <c r="B55">
        <f>+'Phys. Thy.'!A50</f>
        <v>134</v>
      </c>
      <c r="C55" t="str">
        <f>+'Phys. Thy.'!B50</f>
        <v>ISLAND HOSPITAL</v>
      </c>
      <c r="D55" s="2">
        <f>ROUND(+'Phys. Thy.'!H50,0)</f>
        <v>212428</v>
      </c>
      <c r="E55" s="2">
        <f>ROUND(+'Phys. Thy.'!F50,0)</f>
        <v>17944</v>
      </c>
      <c r="F55" s="7">
        <f t="shared" si="0"/>
        <v>11.84</v>
      </c>
      <c r="G55" s="2">
        <f>ROUND(+'Phys. Thy.'!H150,0)</f>
        <v>206369</v>
      </c>
      <c r="H55" s="2">
        <f>ROUND(+'Phys. Thy.'!F150,0)</f>
        <v>18627</v>
      </c>
      <c r="I55" s="7">
        <f t="shared" si="1"/>
        <v>11.08</v>
      </c>
      <c r="J55" s="7"/>
      <c r="K55" s="8">
        <f t="shared" si="2"/>
        <v>-0.0642</v>
      </c>
    </row>
    <row r="56" spans="2:11" ht="12">
      <c r="B56">
        <f>+'Phys. Thy.'!A51</f>
        <v>137</v>
      </c>
      <c r="C56" t="str">
        <f>+'Phys. Thy.'!B51</f>
        <v>LINCOLN HOSPITAL</v>
      </c>
      <c r="D56" s="2">
        <f>ROUND(+'Phys. Thy.'!H51,0)</f>
        <v>57754</v>
      </c>
      <c r="E56" s="2">
        <f>ROUND(+'Phys. Thy.'!F51,0)</f>
        <v>5694</v>
      </c>
      <c r="F56" s="7">
        <f t="shared" si="0"/>
        <v>10.14</v>
      </c>
      <c r="G56" s="2">
        <f>ROUND(+'Phys. Thy.'!H151,0)</f>
        <v>56264</v>
      </c>
      <c r="H56" s="2">
        <f>ROUND(+'Phys. Thy.'!F151,0)</f>
        <v>0</v>
      </c>
      <c r="I56" s="7">
        <f t="shared" si="1"/>
      </c>
      <c r="J56" s="7"/>
      <c r="K56" s="8">
        <f t="shared" si="2"/>
      </c>
    </row>
    <row r="57" spans="2:11" ht="12">
      <c r="B57">
        <f>+'Phys. Thy.'!A52</f>
        <v>138</v>
      </c>
      <c r="C57" t="str">
        <f>+'Phys. Thy.'!B52</f>
        <v>SWEDISH EDMONDS</v>
      </c>
      <c r="D57" s="2">
        <f>ROUND(+'Phys. Thy.'!H52,0)</f>
        <v>161888</v>
      </c>
      <c r="E57" s="2">
        <f>ROUND(+'Phys. Thy.'!F52,0)</f>
        <v>14923</v>
      </c>
      <c r="F57" s="7">
        <f t="shared" si="0"/>
        <v>10.85</v>
      </c>
      <c r="G57" s="2">
        <f>ROUND(+'Phys. Thy.'!H152,0)</f>
        <v>220246</v>
      </c>
      <c r="H57" s="2">
        <f>ROUND(+'Phys. Thy.'!F152,0)</f>
        <v>16483</v>
      </c>
      <c r="I57" s="7">
        <f t="shared" si="1"/>
        <v>13.36</v>
      </c>
      <c r="J57" s="7"/>
      <c r="K57" s="8">
        <f t="shared" si="2"/>
        <v>0.2313</v>
      </c>
    </row>
    <row r="58" spans="2:11" ht="12">
      <c r="B58">
        <f>+'Phys. Thy.'!A53</f>
        <v>139</v>
      </c>
      <c r="C58" t="str">
        <f>+'Phys. Thy.'!B53</f>
        <v>PROVIDENCE HOLY FAMILY HOSPITAL</v>
      </c>
      <c r="D58" s="2">
        <f>ROUND(+'Phys. Thy.'!H53,0)</f>
        <v>330432</v>
      </c>
      <c r="E58" s="2">
        <f>ROUND(+'Phys. Thy.'!F53,0)</f>
        <v>67392</v>
      </c>
      <c r="F58" s="7">
        <f t="shared" si="0"/>
        <v>4.9</v>
      </c>
      <c r="G58" s="2">
        <f>ROUND(+'Phys. Thy.'!H153,0)</f>
        <v>298780</v>
      </c>
      <c r="H58" s="2">
        <f>ROUND(+'Phys. Thy.'!F153,0)</f>
        <v>71799</v>
      </c>
      <c r="I58" s="7">
        <f t="shared" si="1"/>
        <v>4.16</v>
      </c>
      <c r="J58" s="7"/>
      <c r="K58" s="8">
        <f t="shared" si="2"/>
        <v>-0.151</v>
      </c>
    </row>
    <row r="59" spans="2:11" ht="12">
      <c r="B59">
        <f>+'Phys. Thy.'!A54</f>
        <v>140</v>
      </c>
      <c r="C59" t="str">
        <f>+'Phys. Thy.'!B54</f>
        <v>KITTITAS VALLEY HOSPITAL</v>
      </c>
      <c r="D59" s="2">
        <f>ROUND(+'Phys. Thy.'!H54,0)</f>
        <v>192347</v>
      </c>
      <c r="E59" s="2">
        <f>ROUND(+'Phys. Thy.'!F54,0)</f>
        <v>45287</v>
      </c>
      <c r="F59" s="7">
        <f t="shared" si="0"/>
        <v>4.25</v>
      </c>
      <c r="G59" s="2">
        <f>ROUND(+'Phys. Thy.'!H154,0)</f>
        <v>201986</v>
      </c>
      <c r="H59" s="2">
        <f>ROUND(+'Phys. Thy.'!F154,0)</f>
        <v>37323</v>
      </c>
      <c r="I59" s="7">
        <f t="shared" si="1"/>
        <v>5.41</v>
      </c>
      <c r="J59" s="7"/>
      <c r="K59" s="8">
        <f t="shared" si="2"/>
        <v>0.2729</v>
      </c>
    </row>
    <row r="60" spans="2:11" ht="12">
      <c r="B60">
        <f>+'Phys. Thy.'!A55</f>
        <v>141</v>
      </c>
      <c r="C60" t="str">
        <f>+'Phys. Thy.'!B55</f>
        <v>DAYTON GENERAL HOSPITAL</v>
      </c>
      <c r="D60" s="2">
        <f>ROUND(+'Phys. Thy.'!H55,0)</f>
        <v>23329</v>
      </c>
      <c r="E60" s="2">
        <f>ROUND(+'Phys. Thy.'!F55,0)</f>
        <v>2535</v>
      </c>
      <c r="F60" s="7">
        <f t="shared" si="0"/>
        <v>9.2</v>
      </c>
      <c r="G60" s="2">
        <f>ROUND(+'Phys. Thy.'!H155,0)</f>
        <v>0</v>
      </c>
      <c r="H60" s="2">
        <f>ROUND(+'Phys. Thy.'!F155,0)</f>
        <v>0</v>
      </c>
      <c r="I60" s="7">
        <f t="shared" si="1"/>
      </c>
      <c r="J60" s="7"/>
      <c r="K60" s="8">
        <f t="shared" si="2"/>
      </c>
    </row>
    <row r="61" spans="2:11" ht="12">
      <c r="B61">
        <f>+'Phys. Thy.'!A56</f>
        <v>142</v>
      </c>
      <c r="C61" t="str">
        <f>+'Phys. Thy.'!B56</f>
        <v>HARRISON MEDICAL CENTER</v>
      </c>
      <c r="D61" s="2">
        <f>ROUND(+'Phys. Thy.'!H56,0)</f>
        <v>691906</v>
      </c>
      <c r="E61" s="2">
        <f>ROUND(+'Phys. Thy.'!F56,0)</f>
        <v>30309</v>
      </c>
      <c r="F61" s="7">
        <f t="shared" si="0"/>
        <v>22.83</v>
      </c>
      <c r="G61" s="2">
        <f>ROUND(+'Phys. Thy.'!H156,0)</f>
        <v>675587</v>
      </c>
      <c r="H61" s="2">
        <f>ROUND(+'Phys. Thy.'!F156,0)</f>
        <v>30375</v>
      </c>
      <c r="I61" s="7">
        <f t="shared" si="1"/>
        <v>22.24</v>
      </c>
      <c r="J61" s="7"/>
      <c r="K61" s="8">
        <f t="shared" si="2"/>
        <v>-0.0258</v>
      </c>
    </row>
    <row r="62" spans="2:11" ht="12">
      <c r="B62">
        <f>+'Phys. Thy.'!A57</f>
        <v>145</v>
      </c>
      <c r="C62" t="str">
        <f>+'Phys. Thy.'!B57</f>
        <v>PEACEHEALTH SAINT JOSEPH HOSPITAL</v>
      </c>
      <c r="D62" s="2">
        <f>ROUND(+'Phys. Thy.'!H57,0)</f>
        <v>719646</v>
      </c>
      <c r="E62" s="2">
        <f>ROUND(+'Phys. Thy.'!F57,0)</f>
        <v>128212</v>
      </c>
      <c r="F62" s="7">
        <f t="shared" si="0"/>
        <v>5.61</v>
      </c>
      <c r="G62" s="2">
        <f>ROUND(+'Phys. Thy.'!H157,0)</f>
        <v>1122396</v>
      </c>
      <c r="H62" s="2">
        <f>ROUND(+'Phys. Thy.'!F157,0)</f>
        <v>176625</v>
      </c>
      <c r="I62" s="7">
        <f t="shared" si="1"/>
        <v>6.35</v>
      </c>
      <c r="J62" s="7"/>
      <c r="K62" s="8">
        <f t="shared" si="2"/>
        <v>0.1319</v>
      </c>
    </row>
    <row r="63" spans="2:11" ht="12">
      <c r="B63">
        <f>+'Phys. Thy.'!A58</f>
        <v>147</v>
      </c>
      <c r="C63" t="str">
        <f>+'Phys. Thy.'!B58</f>
        <v>MID VALLEY HOSPITAL</v>
      </c>
      <c r="D63" s="2">
        <f>ROUND(+'Phys. Thy.'!H58,0)</f>
        <v>72670</v>
      </c>
      <c r="E63" s="2">
        <f>ROUND(+'Phys. Thy.'!F58,0)</f>
        <v>7009</v>
      </c>
      <c r="F63" s="7">
        <f t="shared" si="0"/>
        <v>10.37</v>
      </c>
      <c r="G63" s="2">
        <f>ROUND(+'Phys. Thy.'!H158,0)</f>
        <v>80559</v>
      </c>
      <c r="H63" s="2">
        <f>ROUND(+'Phys. Thy.'!F158,0)</f>
        <v>6244</v>
      </c>
      <c r="I63" s="7">
        <f t="shared" si="1"/>
        <v>12.9</v>
      </c>
      <c r="J63" s="7"/>
      <c r="K63" s="8">
        <f t="shared" si="2"/>
        <v>0.244</v>
      </c>
    </row>
    <row r="64" spans="2:11" ht="12">
      <c r="B64">
        <f>+'Phys. Thy.'!A59</f>
        <v>148</v>
      </c>
      <c r="C64" t="str">
        <f>+'Phys. Thy.'!B59</f>
        <v>KINDRED HOSPITAL - SEATTLE</v>
      </c>
      <c r="D64" s="2">
        <f>ROUND(+'Phys. Thy.'!H59,0)</f>
        <v>0</v>
      </c>
      <c r="E64" s="2">
        <f>ROUND(+'Phys. Thy.'!F59,0)</f>
        <v>8647</v>
      </c>
      <c r="F64" s="7">
        <f t="shared" si="0"/>
      </c>
      <c r="G64" s="2">
        <f>ROUND(+'Phys. Thy.'!H159,0)</f>
        <v>0</v>
      </c>
      <c r="H64" s="2">
        <f>ROUND(+'Phys. Thy.'!F159,0)</f>
        <v>9587</v>
      </c>
      <c r="I64" s="7">
        <f t="shared" si="1"/>
      </c>
      <c r="J64" s="7"/>
      <c r="K64" s="8">
        <f t="shared" si="2"/>
      </c>
    </row>
    <row r="65" spans="2:11" ht="12">
      <c r="B65">
        <f>+'Phys. Thy.'!A60</f>
        <v>150</v>
      </c>
      <c r="C65" t="str">
        <f>+'Phys. Thy.'!B60</f>
        <v>COULEE COMMUNITY HOSPITAL</v>
      </c>
      <c r="D65" s="2">
        <f>ROUND(+'Phys. Thy.'!H60,0)</f>
        <v>7267</v>
      </c>
      <c r="E65" s="2">
        <f>ROUND(+'Phys. Thy.'!F60,0)</f>
        <v>516</v>
      </c>
      <c r="F65" s="7">
        <f t="shared" si="0"/>
        <v>14.08</v>
      </c>
      <c r="G65" s="2">
        <f>ROUND(+'Phys. Thy.'!H160,0)</f>
        <v>6598</v>
      </c>
      <c r="H65" s="2">
        <f>ROUND(+'Phys. Thy.'!F160,0)</f>
        <v>674</v>
      </c>
      <c r="I65" s="7">
        <f t="shared" si="1"/>
        <v>9.79</v>
      </c>
      <c r="J65" s="7"/>
      <c r="K65" s="8">
        <f t="shared" si="2"/>
        <v>-0.3047</v>
      </c>
    </row>
    <row r="66" spans="2:11" ht="12">
      <c r="B66">
        <f>+'Phys. Thy.'!A61</f>
        <v>152</v>
      </c>
      <c r="C66" t="str">
        <f>+'Phys. Thy.'!B61</f>
        <v>MASON GENERAL HOSPITAL</v>
      </c>
      <c r="D66" s="2">
        <f>ROUND(+'Phys. Thy.'!H61,0)</f>
        <v>0</v>
      </c>
      <c r="E66" s="2">
        <f>ROUND(+'Phys. Thy.'!F61,0)</f>
        <v>11474</v>
      </c>
      <c r="F66" s="7">
        <f t="shared" si="0"/>
      </c>
      <c r="G66" s="2">
        <f>ROUND(+'Phys. Thy.'!H161,0)</f>
        <v>0</v>
      </c>
      <c r="H66" s="2">
        <f>ROUND(+'Phys. Thy.'!F161,0)</f>
        <v>10882</v>
      </c>
      <c r="I66" s="7">
        <f t="shared" si="1"/>
      </c>
      <c r="J66" s="7"/>
      <c r="K66" s="8">
        <f t="shared" si="2"/>
      </c>
    </row>
    <row r="67" spans="2:11" ht="12">
      <c r="B67">
        <f>+'Phys. Thy.'!A62</f>
        <v>153</v>
      </c>
      <c r="C67" t="str">
        <f>+'Phys. Thy.'!B62</f>
        <v>WHITMAN HOSPITAL AND MEDICAL CENTER</v>
      </c>
      <c r="D67" s="2">
        <f>ROUND(+'Phys. Thy.'!H62,0)</f>
        <v>104478</v>
      </c>
      <c r="E67" s="2">
        <f>ROUND(+'Phys. Thy.'!F62,0)</f>
        <v>15257</v>
      </c>
      <c r="F67" s="7">
        <f t="shared" si="0"/>
        <v>6.85</v>
      </c>
      <c r="G67" s="2">
        <f>ROUND(+'Phys. Thy.'!H162,0)</f>
        <v>114117</v>
      </c>
      <c r="H67" s="2">
        <f>ROUND(+'Phys. Thy.'!F162,0)</f>
        <v>11743</v>
      </c>
      <c r="I67" s="7">
        <f t="shared" si="1"/>
        <v>9.72</v>
      </c>
      <c r="J67" s="7"/>
      <c r="K67" s="8">
        <f t="shared" si="2"/>
        <v>0.419</v>
      </c>
    </row>
    <row r="68" spans="2:11" ht="12">
      <c r="B68">
        <f>+'Phys. Thy.'!A63</f>
        <v>155</v>
      </c>
      <c r="C68" t="str">
        <f>+'Phys. Thy.'!B63</f>
        <v>VALLEY MEDICAL CENTER</v>
      </c>
      <c r="D68" s="2">
        <f>ROUND(+'Phys. Thy.'!H63,0)</f>
        <v>1149644</v>
      </c>
      <c r="E68" s="2">
        <f>ROUND(+'Phys. Thy.'!F63,0)</f>
        <v>93175</v>
      </c>
      <c r="F68" s="7">
        <f t="shared" si="0"/>
        <v>12.34</v>
      </c>
      <c r="G68" s="2">
        <f>ROUND(+'Phys. Thy.'!H163,0)</f>
        <v>1274620</v>
      </c>
      <c r="H68" s="2">
        <f>ROUND(+'Phys. Thy.'!F163,0)</f>
        <v>105621</v>
      </c>
      <c r="I68" s="7">
        <f t="shared" si="1"/>
        <v>12.07</v>
      </c>
      <c r="J68" s="7"/>
      <c r="K68" s="8">
        <f t="shared" si="2"/>
        <v>-0.0219</v>
      </c>
    </row>
    <row r="69" spans="2:11" ht="12">
      <c r="B69">
        <f>+'Phys. Thy.'!A64</f>
        <v>156</v>
      </c>
      <c r="C69" t="str">
        <f>+'Phys. Thy.'!B64</f>
        <v>WHIDBEY GENERAL HOSPITAL</v>
      </c>
      <c r="D69" s="2">
        <f>ROUND(+'Phys. Thy.'!H64,0)</f>
        <v>168048</v>
      </c>
      <c r="E69" s="2">
        <f>ROUND(+'Phys. Thy.'!F64,0)</f>
        <v>10690</v>
      </c>
      <c r="F69" s="7">
        <f t="shared" si="0"/>
        <v>15.72</v>
      </c>
      <c r="G69" s="2">
        <f>ROUND(+'Phys. Thy.'!H164,0)</f>
        <v>212111</v>
      </c>
      <c r="H69" s="2">
        <f>ROUND(+'Phys. Thy.'!F164,0)</f>
        <v>12998</v>
      </c>
      <c r="I69" s="7">
        <f t="shared" si="1"/>
        <v>16.32</v>
      </c>
      <c r="J69" s="7"/>
      <c r="K69" s="8">
        <f t="shared" si="2"/>
        <v>0.0382</v>
      </c>
    </row>
    <row r="70" spans="2:11" ht="12">
      <c r="B70">
        <f>+'Phys. Thy.'!A65</f>
        <v>157</v>
      </c>
      <c r="C70" t="str">
        <f>+'Phys. Thy.'!B65</f>
        <v>SAINT LUKES REHABILIATION INSTITUTE</v>
      </c>
      <c r="D70" s="2">
        <f>ROUND(+'Phys. Thy.'!H65,0)</f>
        <v>632992</v>
      </c>
      <c r="E70" s="2">
        <f>ROUND(+'Phys. Thy.'!F65,0)</f>
        <v>0</v>
      </c>
      <c r="F70" s="7">
        <f t="shared" si="0"/>
      </c>
      <c r="G70" s="2">
        <f>ROUND(+'Phys. Thy.'!H165,0)</f>
        <v>742549</v>
      </c>
      <c r="H70" s="2">
        <f>ROUND(+'Phys. Thy.'!F165,0)</f>
        <v>0</v>
      </c>
      <c r="I70" s="7">
        <f t="shared" si="1"/>
      </c>
      <c r="J70" s="7"/>
      <c r="K70" s="8">
        <f t="shared" si="2"/>
      </c>
    </row>
    <row r="71" spans="2:11" ht="12">
      <c r="B71">
        <f>+'Phys. Thy.'!A66</f>
        <v>158</v>
      </c>
      <c r="C71" t="str">
        <f>+'Phys. Thy.'!B66</f>
        <v>CASCADE MEDICAL CENTER</v>
      </c>
      <c r="D71" s="2">
        <f>ROUND(+'Phys. Thy.'!H66,0)</f>
        <v>52347</v>
      </c>
      <c r="E71" s="2">
        <f>ROUND(+'Phys. Thy.'!F66,0)</f>
        <v>9572</v>
      </c>
      <c r="F71" s="7">
        <f t="shared" si="0"/>
        <v>5.47</v>
      </c>
      <c r="G71" s="2">
        <f>ROUND(+'Phys. Thy.'!H166,0)</f>
        <v>54541</v>
      </c>
      <c r="H71" s="2">
        <f>ROUND(+'Phys. Thy.'!F166,0)</f>
        <v>11823</v>
      </c>
      <c r="I71" s="7">
        <f t="shared" si="1"/>
        <v>4.61</v>
      </c>
      <c r="J71" s="7"/>
      <c r="K71" s="8">
        <f t="shared" si="2"/>
        <v>-0.1572</v>
      </c>
    </row>
    <row r="72" spans="2:11" ht="12">
      <c r="B72">
        <f>+'Phys. Thy.'!A67</f>
        <v>159</v>
      </c>
      <c r="C72" t="str">
        <f>+'Phys. Thy.'!B67</f>
        <v>PROVIDENCE SAINT PETER HOSPITAL</v>
      </c>
      <c r="D72" s="2">
        <f>ROUND(+'Phys. Thy.'!H67,0)</f>
        <v>983534</v>
      </c>
      <c r="E72" s="2">
        <f>ROUND(+'Phys. Thy.'!F67,0)</f>
        <v>1879366</v>
      </c>
      <c r="F72" s="7">
        <f t="shared" si="0"/>
        <v>0.52</v>
      </c>
      <c r="G72" s="2">
        <f>ROUND(+'Phys. Thy.'!H167,0)</f>
        <v>925029</v>
      </c>
      <c r="H72" s="2">
        <f>ROUND(+'Phys. Thy.'!F167,0)</f>
        <v>2162595</v>
      </c>
      <c r="I72" s="7">
        <f t="shared" si="1"/>
        <v>0.43</v>
      </c>
      <c r="J72" s="7"/>
      <c r="K72" s="8">
        <f t="shared" si="2"/>
        <v>-0.1731</v>
      </c>
    </row>
    <row r="73" spans="2:11" ht="12">
      <c r="B73">
        <f>+'Phys. Thy.'!A68</f>
        <v>161</v>
      </c>
      <c r="C73" t="str">
        <f>+'Phys. Thy.'!B68</f>
        <v>KADLEC REGIONAL MEDICAL CENTER</v>
      </c>
      <c r="D73" s="2">
        <f>ROUND(+'Phys. Thy.'!H68,0)</f>
        <v>363278</v>
      </c>
      <c r="E73" s="2">
        <f>ROUND(+'Phys. Thy.'!F68,0)</f>
        <v>98344</v>
      </c>
      <c r="F73" s="7">
        <f t="shared" si="0"/>
        <v>3.69</v>
      </c>
      <c r="G73" s="2">
        <f>ROUND(+'Phys. Thy.'!H168,0)</f>
        <v>511098</v>
      </c>
      <c r="H73" s="2">
        <f>ROUND(+'Phys. Thy.'!F168,0)</f>
        <v>115970</v>
      </c>
      <c r="I73" s="7">
        <f t="shared" si="1"/>
        <v>4.41</v>
      </c>
      <c r="J73" s="7"/>
      <c r="K73" s="8">
        <f t="shared" si="2"/>
        <v>0.1951</v>
      </c>
    </row>
    <row r="74" spans="2:11" ht="12">
      <c r="B74">
        <f>+'Phys. Thy.'!A69</f>
        <v>162</v>
      </c>
      <c r="C74" t="str">
        <f>+'Phys. Thy.'!B69</f>
        <v>PROVIDENCE SACRED HEART MEDICAL CENTER</v>
      </c>
      <c r="D74" s="2">
        <f>ROUND(+'Phys. Thy.'!H69,0)</f>
        <v>0</v>
      </c>
      <c r="E74" s="2">
        <f>ROUND(+'Phys. Thy.'!F69,0)</f>
        <v>55207</v>
      </c>
      <c r="F74" s="7">
        <f t="shared" si="0"/>
      </c>
      <c r="G74" s="2">
        <f>ROUND(+'Phys. Thy.'!H169,0)</f>
        <v>0</v>
      </c>
      <c r="H74" s="2">
        <f>ROUND(+'Phys. Thy.'!F169,0)</f>
        <v>0</v>
      </c>
      <c r="I74" s="7">
        <f t="shared" si="1"/>
      </c>
      <c r="J74" s="7"/>
      <c r="K74" s="8">
        <f t="shared" si="2"/>
      </c>
    </row>
    <row r="75" spans="2:11" ht="12">
      <c r="B75">
        <f>+'Phys. Thy.'!A70</f>
        <v>164</v>
      </c>
      <c r="C75" t="str">
        <f>+'Phys. Thy.'!B70</f>
        <v>EVERGREEN HOSPITAL MEDICAL CENTER</v>
      </c>
      <c r="D75" s="2">
        <f>ROUND(+'Phys. Thy.'!H70,0)</f>
        <v>616386</v>
      </c>
      <c r="E75" s="2">
        <f>ROUND(+'Phys. Thy.'!F70,0)</f>
        <v>36434</v>
      </c>
      <c r="F75" s="7">
        <f aca="true" t="shared" si="3" ref="F75:F106">IF(D75=0,"",IF(E75=0,"",ROUND(D75/E75,2)))</f>
        <v>16.92</v>
      </c>
      <c r="G75" s="2">
        <f>ROUND(+'Phys. Thy.'!H170,0)</f>
        <v>702459</v>
      </c>
      <c r="H75" s="2">
        <f>ROUND(+'Phys. Thy.'!F170,0)</f>
        <v>39388</v>
      </c>
      <c r="I75" s="7">
        <f aca="true" t="shared" si="4" ref="I75:I106">IF(G75=0,"",IF(H75=0,"",ROUND(G75/H75,2)))</f>
        <v>17.83</v>
      </c>
      <c r="J75" s="7"/>
      <c r="K75" s="8">
        <f aca="true" t="shared" si="5" ref="K75:K106">IF(D75=0,"",IF(E75=0,"",IF(G75=0,"",IF(H75=0,"",ROUND(I75/F75-1,4)))))</f>
        <v>0.0538</v>
      </c>
    </row>
    <row r="76" spans="2:11" ht="12">
      <c r="B76">
        <f>+'Phys. Thy.'!A71</f>
        <v>165</v>
      </c>
      <c r="C76" t="str">
        <f>+'Phys. Thy.'!B71</f>
        <v>LAKE CHELAN COMMUNITY HOSPITAL</v>
      </c>
      <c r="D76" s="2">
        <f>ROUND(+'Phys. Thy.'!H71,0)</f>
        <v>420</v>
      </c>
      <c r="E76" s="2">
        <f>ROUND(+'Phys. Thy.'!F71,0)</f>
        <v>265</v>
      </c>
      <c r="F76" s="7">
        <f t="shared" si="3"/>
        <v>1.58</v>
      </c>
      <c r="G76" s="2">
        <f>ROUND(+'Phys. Thy.'!H171,0)</f>
        <v>13778</v>
      </c>
      <c r="H76" s="2">
        <f>ROUND(+'Phys. Thy.'!F171,0)</f>
        <v>1264</v>
      </c>
      <c r="I76" s="7">
        <f t="shared" si="4"/>
        <v>10.9</v>
      </c>
      <c r="J76" s="7"/>
      <c r="K76" s="8">
        <f t="shared" si="5"/>
        <v>5.8987</v>
      </c>
    </row>
    <row r="77" spans="2:11" ht="12">
      <c r="B77">
        <f>+'Phys. Thy.'!A72</f>
        <v>167</v>
      </c>
      <c r="C77" t="str">
        <f>+'Phys. Thy.'!B72</f>
        <v>FERRY COUNTY MEMORIAL HOSPITAL</v>
      </c>
      <c r="D77" s="2">
        <f>ROUND(+'Phys. Thy.'!H72,0)</f>
        <v>27142</v>
      </c>
      <c r="E77" s="2">
        <f>ROUND(+'Phys. Thy.'!F72,0)</f>
        <v>4321</v>
      </c>
      <c r="F77" s="7">
        <f t="shared" si="3"/>
        <v>6.28</v>
      </c>
      <c r="G77" s="2">
        <f>ROUND(+'Phys. Thy.'!H172,0)</f>
        <v>30344</v>
      </c>
      <c r="H77" s="2">
        <f>ROUND(+'Phys. Thy.'!F172,0)</f>
        <v>5547</v>
      </c>
      <c r="I77" s="7">
        <f t="shared" si="4"/>
        <v>5.47</v>
      </c>
      <c r="J77" s="7"/>
      <c r="K77" s="8">
        <f t="shared" si="5"/>
        <v>-0.129</v>
      </c>
    </row>
    <row r="78" spans="2:11" ht="12">
      <c r="B78">
        <f>+'Phys. Thy.'!A73</f>
        <v>168</v>
      </c>
      <c r="C78" t="str">
        <f>+'Phys. Thy.'!B73</f>
        <v>CENTRAL WASHINGTON HOSPITAL</v>
      </c>
      <c r="D78" s="2">
        <f>ROUND(+'Phys. Thy.'!H73,0)</f>
        <v>344579</v>
      </c>
      <c r="E78" s="2">
        <f>ROUND(+'Phys. Thy.'!F73,0)</f>
        <v>82444</v>
      </c>
      <c r="F78" s="7">
        <f t="shared" si="3"/>
        <v>4.18</v>
      </c>
      <c r="G78" s="2">
        <f>ROUND(+'Phys. Thy.'!H173,0)</f>
        <v>355144</v>
      </c>
      <c r="H78" s="2">
        <f>ROUND(+'Phys. Thy.'!F173,0)</f>
        <v>65046</v>
      </c>
      <c r="I78" s="7">
        <f t="shared" si="4"/>
        <v>5.46</v>
      </c>
      <c r="J78" s="7"/>
      <c r="K78" s="8">
        <f t="shared" si="5"/>
        <v>0.3062</v>
      </c>
    </row>
    <row r="79" spans="2:11" ht="12">
      <c r="B79">
        <f>+'Phys. Thy.'!A74</f>
        <v>169</v>
      </c>
      <c r="C79" t="str">
        <f>+'Phys. Thy.'!B74</f>
        <v>GROUP HEALTH EASTSIDE</v>
      </c>
      <c r="D79" s="2">
        <f>ROUND(+'Phys. Thy.'!H74,0)</f>
        <v>92595</v>
      </c>
      <c r="E79" s="2">
        <f>ROUND(+'Phys. Thy.'!F74,0)</f>
        <v>900</v>
      </c>
      <c r="F79" s="7">
        <f t="shared" si="3"/>
        <v>102.88</v>
      </c>
      <c r="G79" s="2">
        <f>ROUND(+'Phys. Thy.'!H174,0)</f>
        <v>0</v>
      </c>
      <c r="H79" s="2">
        <f>ROUND(+'Phys. Thy.'!F174,0)</f>
        <v>0</v>
      </c>
      <c r="I79" s="7">
        <f t="shared" si="4"/>
      </c>
      <c r="J79" s="7"/>
      <c r="K79" s="8">
        <f t="shared" si="5"/>
      </c>
    </row>
    <row r="80" spans="2:11" ht="12">
      <c r="B80">
        <f>+'Phys. Thy.'!A75</f>
        <v>170</v>
      </c>
      <c r="C80" t="str">
        <f>+'Phys. Thy.'!B75</f>
        <v>SOUTHWEST WASHINGTON MEDICAL CENTER</v>
      </c>
      <c r="D80" s="2">
        <f>ROUND(+'Phys. Thy.'!H75,0)</f>
        <v>935366</v>
      </c>
      <c r="E80" s="2">
        <f>ROUND(+'Phys. Thy.'!F75,0)</f>
        <v>111707</v>
      </c>
      <c r="F80" s="7">
        <f t="shared" si="3"/>
        <v>8.37</v>
      </c>
      <c r="G80" s="2">
        <f>ROUND(+'Phys. Thy.'!H175,0)</f>
        <v>1128325</v>
      </c>
      <c r="H80" s="2">
        <f>ROUND(+'Phys. Thy.'!F175,0)</f>
        <v>105114</v>
      </c>
      <c r="I80" s="7">
        <f t="shared" si="4"/>
        <v>10.73</v>
      </c>
      <c r="J80" s="7"/>
      <c r="K80" s="8">
        <f t="shared" si="5"/>
        <v>0.282</v>
      </c>
    </row>
    <row r="81" spans="2:11" ht="12">
      <c r="B81">
        <f>+'Phys. Thy.'!A76</f>
        <v>172</v>
      </c>
      <c r="C81" t="str">
        <f>+'Phys. Thy.'!B76</f>
        <v>PULLMAN REGIONAL HOSPITAL</v>
      </c>
      <c r="D81" s="2">
        <f>ROUND(+'Phys. Thy.'!H76,0)</f>
        <v>247184</v>
      </c>
      <c r="E81" s="2">
        <f>ROUND(+'Phys. Thy.'!F76,0)</f>
        <v>15483</v>
      </c>
      <c r="F81" s="7">
        <f t="shared" si="3"/>
        <v>15.96</v>
      </c>
      <c r="G81" s="2">
        <f>ROUND(+'Phys. Thy.'!H176,0)</f>
        <v>271269</v>
      </c>
      <c r="H81" s="2">
        <f>ROUND(+'Phys. Thy.'!F176,0)</f>
        <v>23162</v>
      </c>
      <c r="I81" s="7">
        <f t="shared" si="4"/>
        <v>11.71</v>
      </c>
      <c r="J81" s="7"/>
      <c r="K81" s="8">
        <f t="shared" si="5"/>
        <v>-0.2663</v>
      </c>
    </row>
    <row r="82" spans="2:11" ht="12">
      <c r="B82">
        <f>+'Phys. Thy.'!A77</f>
        <v>173</v>
      </c>
      <c r="C82" t="str">
        <f>+'Phys. Thy.'!B77</f>
        <v>MORTON GENERAL HOSPITAL</v>
      </c>
      <c r="D82" s="2">
        <f>ROUND(+'Phys. Thy.'!H77,0)</f>
        <v>29639</v>
      </c>
      <c r="E82" s="2">
        <f>ROUND(+'Phys. Thy.'!F77,0)</f>
        <v>0</v>
      </c>
      <c r="F82" s="7">
        <f t="shared" si="3"/>
      </c>
      <c r="G82" s="2">
        <f>ROUND(+'Phys. Thy.'!H177,0)</f>
        <v>34082</v>
      </c>
      <c r="H82" s="2">
        <f>ROUND(+'Phys. Thy.'!F177,0)</f>
        <v>0</v>
      </c>
      <c r="I82" s="7">
        <f t="shared" si="4"/>
      </c>
      <c r="J82" s="7"/>
      <c r="K82" s="8">
        <f t="shared" si="5"/>
      </c>
    </row>
    <row r="83" spans="2:11" ht="12">
      <c r="B83">
        <f>+'Phys. Thy.'!A78</f>
        <v>175</v>
      </c>
      <c r="C83" t="str">
        <f>+'Phys. Thy.'!B78</f>
        <v>MARY BRIDGE CHILDRENS HEALTH CENTER</v>
      </c>
      <c r="D83" s="2">
        <f>ROUND(+'Phys. Thy.'!H78,0)</f>
        <v>154482</v>
      </c>
      <c r="E83" s="2">
        <f>ROUND(+'Phys. Thy.'!F78,0)</f>
        <v>7112</v>
      </c>
      <c r="F83" s="7">
        <f t="shared" si="3"/>
        <v>21.72</v>
      </c>
      <c r="G83" s="2">
        <f>ROUND(+'Phys. Thy.'!H178,0)</f>
        <v>191052</v>
      </c>
      <c r="H83" s="2">
        <f>ROUND(+'Phys. Thy.'!F178,0)</f>
        <v>7215</v>
      </c>
      <c r="I83" s="7">
        <f t="shared" si="4"/>
        <v>26.48</v>
      </c>
      <c r="J83" s="7"/>
      <c r="K83" s="8">
        <f t="shared" si="5"/>
        <v>0.2192</v>
      </c>
    </row>
    <row r="84" spans="2:11" ht="12">
      <c r="B84">
        <f>+'Phys. Thy.'!A79</f>
        <v>176</v>
      </c>
      <c r="C84" t="str">
        <f>+'Phys. Thy.'!B79</f>
        <v>TACOMA GENERAL ALLENMORE HOSPITAL</v>
      </c>
      <c r="D84" s="2">
        <f>ROUND(+'Phys. Thy.'!H79,0)</f>
        <v>437510</v>
      </c>
      <c r="E84" s="2">
        <f>ROUND(+'Phys. Thy.'!F79,0)</f>
        <v>190310</v>
      </c>
      <c r="F84" s="7">
        <f t="shared" si="3"/>
        <v>2.3</v>
      </c>
      <c r="G84" s="2">
        <f>ROUND(+'Phys. Thy.'!H179,0)</f>
        <v>506020</v>
      </c>
      <c r="H84" s="2">
        <f>ROUND(+'Phys. Thy.'!F179,0)</f>
        <v>185610</v>
      </c>
      <c r="I84" s="7">
        <f t="shared" si="4"/>
        <v>2.73</v>
      </c>
      <c r="J84" s="7"/>
      <c r="K84" s="8">
        <f t="shared" si="5"/>
        <v>0.187</v>
      </c>
    </row>
    <row r="85" spans="2:11" ht="12">
      <c r="B85">
        <f>+'Phys. Thy.'!A80</f>
        <v>178</v>
      </c>
      <c r="C85" t="str">
        <f>+'Phys. Thy.'!B80</f>
        <v>DEER PARK HOSPITAL</v>
      </c>
      <c r="D85" s="2">
        <f>ROUND(+'Phys. Thy.'!H80,0)</f>
        <v>8108</v>
      </c>
      <c r="E85" s="2">
        <f>ROUND(+'Phys. Thy.'!F80,0)</f>
        <v>0</v>
      </c>
      <c r="F85" s="7">
        <f t="shared" si="3"/>
      </c>
      <c r="G85" s="2">
        <f>ROUND(+'Phys. Thy.'!H180,0)</f>
        <v>0</v>
      </c>
      <c r="H85" s="2">
        <f>ROUND(+'Phys. Thy.'!F180,0)</f>
        <v>0</v>
      </c>
      <c r="I85" s="7">
        <f t="shared" si="4"/>
      </c>
      <c r="J85" s="7"/>
      <c r="K85" s="8">
        <f t="shared" si="5"/>
      </c>
    </row>
    <row r="86" spans="2:11" ht="12">
      <c r="B86">
        <f>+'Phys. Thy.'!A81</f>
        <v>180</v>
      </c>
      <c r="C86" t="str">
        <f>+'Phys. Thy.'!B81</f>
        <v>VALLEY HOSPITAL AND MEDICAL CENTER</v>
      </c>
      <c r="D86" s="2">
        <f>ROUND(+'Phys. Thy.'!H81,0)</f>
        <v>0</v>
      </c>
      <c r="E86" s="2">
        <f>ROUND(+'Phys. Thy.'!F81,0)</f>
        <v>10928</v>
      </c>
      <c r="F86" s="7">
        <f t="shared" si="3"/>
      </c>
      <c r="G86" s="2">
        <f>ROUND(+'Phys. Thy.'!H181,0)</f>
        <v>0</v>
      </c>
      <c r="H86" s="2">
        <f>ROUND(+'Phys. Thy.'!F181,0)</f>
        <v>8646</v>
      </c>
      <c r="I86" s="7">
        <f t="shared" si="4"/>
      </c>
      <c r="J86" s="7"/>
      <c r="K86" s="8">
        <f t="shared" si="5"/>
      </c>
    </row>
    <row r="87" spans="2:11" ht="12">
      <c r="B87">
        <f>+'Phys. Thy.'!A82</f>
        <v>183</v>
      </c>
      <c r="C87" t="str">
        <f>+'Phys. Thy.'!B82</f>
        <v>AUBURN REGIONAL MEDICAL CENTER</v>
      </c>
      <c r="D87" s="2">
        <f>ROUND(+'Phys. Thy.'!H82,0)</f>
        <v>170597</v>
      </c>
      <c r="E87" s="2">
        <f>ROUND(+'Phys. Thy.'!F82,0)</f>
        <v>35203</v>
      </c>
      <c r="F87" s="7">
        <f t="shared" si="3"/>
        <v>4.85</v>
      </c>
      <c r="G87" s="2">
        <f>ROUND(+'Phys. Thy.'!H182,0)</f>
        <v>189359</v>
      </c>
      <c r="H87" s="2">
        <f>ROUND(+'Phys. Thy.'!F182,0)</f>
        <v>38518</v>
      </c>
      <c r="I87" s="7">
        <f t="shared" si="4"/>
        <v>4.92</v>
      </c>
      <c r="J87" s="7"/>
      <c r="K87" s="8">
        <f t="shared" si="5"/>
        <v>0.0144</v>
      </c>
    </row>
    <row r="88" spans="2:11" ht="12">
      <c r="B88">
        <f>+'Phys. Thy.'!A83</f>
        <v>186</v>
      </c>
      <c r="C88" t="str">
        <f>+'Phys. Thy.'!B83</f>
        <v>MARK REED HOSPITAL</v>
      </c>
      <c r="D88" s="2">
        <f>ROUND(+'Phys. Thy.'!H83,0)</f>
        <v>0</v>
      </c>
      <c r="E88" s="2">
        <f>ROUND(+'Phys. Thy.'!F83,0)</f>
        <v>0</v>
      </c>
      <c r="F88" s="7">
        <f t="shared" si="3"/>
      </c>
      <c r="G88" s="2">
        <f>ROUND(+'Phys. Thy.'!H183,0)</f>
        <v>0</v>
      </c>
      <c r="H88" s="2">
        <f>ROUND(+'Phys. Thy.'!F183,0)</f>
        <v>0</v>
      </c>
      <c r="I88" s="7">
        <f t="shared" si="4"/>
      </c>
      <c r="J88" s="7"/>
      <c r="K88" s="8">
        <f t="shared" si="5"/>
      </c>
    </row>
    <row r="89" spans="2:11" ht="12">
      <c r="B89">
        <f>+'Phys. Thy.'!A84</f>
        <v>191</v>
      </c>
      <c r="C89" t="str">
        <f>+'Phys. Thy.'!B84</f>
        <v>PROVIDENCE CENTRALIA HOSPITAL</v>
      </c>
      <c r="D89" s="2">
        <f>ROUND(+'Phys. Thy.'!H84,0)</f>
        <v>272020</v>
      </c>
      <c r="E89" s="2">
        <f>ROUND(+'Phys. Thy.'!F84,0)</f>
        <v>54394</v>
      </c>
      <c r="F89" s="7">
        <f t="shared" si="3"/>
        <v>5</v>
      </c>
      <c r="G89" s="2">
        <f>ROUND(+'Phys. Thy.'!H184,0)</f>
        <v>233941</v>
      </c>
      <c r="H89" s="2">
        <f>ROUND(+'Phys. Thy.'!F184,0)</f>
        <v>57795</v>
      </c>
      <c r="I89" s="7">
        <f t="shared" si="4"/>
        <v>4.05</v>
      </c>
      <c r="J89" s="7"/>
      <c r="K89" s="8">
        <f t="shared" si="5"/>
        <v>-0.19</v>
      </c>
    </row>
    <row r="90" spans="2:11" ht="12">
      <c r="B90">
        <f>+'Phys. Thy.'!A85</f>
        <v>193</v>
      </c>
      <c r="C90" t="str">
        <f>+'Phys. Thy.'!B85</f>
        <v>PROVIDENCE MOUNT CARMEL HOSPITAL</v>
      </c>
      <c r="D90" s="2">
        <f>ROUND(+'Phys. Thy.'!H85,0)</f>
        <v>194428</v>
      </c>
      <c r="E90" s="2">
        <f>ROUND(+'Phys. Thy.'!F85,0)</f>
        <v>26028</v>
      </c>
      <c r="F90" s="7">
        <f t="shared" si="3"/>
        <v>7.47</v>
      </c>
      <c r="G90" s="2">
        <f>ROUND(+'Phys. Thy.'!H185,0)</f>
        <v>192811</v>
      </c>
      <c r="H90" s="2">
        <f>ROUND(+'Phys. Thy.'!F185,0)</f>
        <v>26220</v>
      </c>
      <c r="I90" s="7">
        <f t="shared" si="4"/>
        <v>7.35</v>
      </c>
      <c r="J90" s="7"/>
      <c r="K90" s="8">
        <f t="shared" si="5"/>
        <v>-0.0161</v>
      </c>
    </row>
    <row r="91" spans="2:11" ht="12">
      <c r="B91">
        <f>+'Phys. Thy.'!A86</f>
        <v>194</v>
      </c>
      <c r="C91" t="str">
        <f>+'Phys. Thy.'!B86</f>
        <v>PROVIDENCE SAINT JOSEPHS HOSPITAL</v>
      </c>
      <c r="D91" s="2">
        <f>ROUND(+'Phys. Thy.'!H86,0)</f>
        <v>143440</v>
      </c>
      <c r="E91" s="2">
        <f>ROUND(+'Phys. Thy.'!F86,0)</f>
        <v>17849</v>
      </c>
      <c r="F91" s="7">
        <f t="shared" si="3"/>
        <v>8.04</v>
      </c>
      <c r="G91" s="2">
        <f>ROUND(+'Phys. Thy.'!H186,0)</f>
        <v>200546</v>
      </c>
      <c r="H91" s="2">
        <f>ROUND(+'Phys. Thy.'!F186,0)</f>
        <v>18204</v>
      </c>
      <c r="I91" s="7">
        <f t="shared" si="4"/>
        <v>11.02</v>
      </c>
      <c r="J91" s="7"/>
      <c r="K91" s="8">
        <f t="shared" si="5"/>
        <v>0.3706</v>
      </c>
    </row>
    <row r="92" spans="2:11" ht="12">
      <c r="B92">
        <f>+'Phys. Thy.'!A87</f>
        <v>195</v>
      </c>
      <c r="C92" t="str">
        <f>+'Phys. Thy.'!B87</f>
        <v>SNOQUALMIE VALLEY HOSPITAL</v>
      </c>
      <c r="D92" s="2">
        <f>ROUND(+'Phys. Thy.'!H87,0)</f>
        <v>15638</v>
      </c>
      <c r="E92" s="2">
        <f>ROUND(+'Phys. Thy.'!F87,0)</f>
        <v>12052</v>
      </c>
      <c r="F92" s="7">
        <f t="shared" si="3"/>
        <v>1.3</v>
      </c>
      <c r="G92" s="2">
        <f>ROUND(+'Phys. Thy.'!H187,0)</f>
        <v>51366</v>
      </c>
      <c r="H92" s="2">
        <f>ROUND(+'Phys. Thy.'!F187,0)</f>
        <v>12774</v>
      </c>
      <c r="I92" s="7">
        <f t="shared" si="4"/>
        <v>4.02</v>
      </c>
      <c r="J92" s="7"/>
      <c r="K92" s="8">
        <f t="shared" si="5"/>
        <v>2.0923</v>
      </c>
    </row>
    <row r="93" spans="2:11" ht="12">
      <c r="B93">
        <f>+'Phys. Thy.'!A88</f>
        <v>197</v>
      </c>
      <c r="C93" t="str">
        <f>+'Phys. Thy.'!B88</f>
        <v>CAPITAL MEDICAL CENTER</v>
      </c>
      <c r="D93" s="2">
        <f>ROUND(+'Phys. Thy.'!H88,0)</f>
        <v>0</v>
      </c>
      <c r="E93" s="2">
        <f>ROUND(+'Phys. Thy.'!F88,0)</f>
        <v>22571</v>
      </c>
      <c r="F93" s="7">
        <f t="shared" si="3"/>
      </c>
      <c r="G93" s="2">
        <f>ROUND(+'Phys. Thy.'!H188,0)</f>
        <v>0</v>
      </c>
      <c r="H93" s="2">
        <f>ROUND(+'Phys. Thy.'!F188,0)</f>
        <v>25445</v>
      </c>
      <c r="I93" s="7">
        <f t="shared" si="4"/>
      </c>
      <c r="J93" s="7"/>
      <c r="K93" s="8">
        <f t="shared" si="5"/>
      </c>
    </row>
    <row r="94" spans="2:11" ht="12">
      <c r="B94">
        <f>+'Phys. Thy.'!A89</f>
        <v>198</v>
      </c>
      <c r="C94" t="str">
        <f>+'Phys. Thy.'!B89</f>
        <v>SUNNYSIDE COMMUNITY HOSPITAL</v>
      </c>
      <c r="D94" s="2">
        <f>ROUND(+'Phys. Thy.'!H89,0)</f>
        <v>0</v>
      </c>
      <c r="E94" s="2">
        <f>ROUND(+'Phys. Thy.'!F89,0)</f>
        <v>1548</v>
      </c>
      <c r="F94" s="7">
        <f t="shared" si="3"/>
      </c>
      <c r="G94" s="2">
        <f>ROUND(+'Phys. Thy.'!H189,0)</f>
        <v>0</v>
      </c>
      <c r="H94" s="2">
        <f>ROUND(+'Phys. Thy.'!F189,0)</f>
        <v>1341</v>
      </c>
      <c r="I94" s="7">
        <f t="shared" si="4"/>
      </c>
      <c r="J94" s="7"/>
      <c r="K94" s="8">
        <f t="shared" si="5"/>
      </c>
    </row>
    <row r="95" spans="2:11" ht="12">
      <c r="B95">
        <f>+'Phys. Thy.'!A90</f>
        <v>199</v>
      </c>
      <c r="C95" t="str">
        <f>+'Phys. Thy.'!B90</f>
        <v>TOPPENISH COMMUNITY HOSPITAL</v>
      </c>
      <c r="D95" s="2">
        <f>ROUND(+'Phys. Thy.'!H90,0)</f>
        <v>0</v>
      </c>
      <c r="E95" s="2">
        <f>ROUND(+'Phys. Thy.'!F90,0)</f>
        <v>148</v>
      </c>
      <c r="F95" s="7">
        <f t="shared" si="3"/>
      </c>
      <c r="G95" s="2">
        <f>ROUND(+'Phys. Thy.'!H190,0)</f>
        <v>70</v>
      </c>
      <c r="H95" s="2">
        <f>ROUND(+'Phys. Thy.'!F190,0)</f>
        <v>92</v>
      </c>
      <c r="I95" s="7">
        <f t="shared" si="4"/>
        <v>0.76</v>
      </c>
      <c r="J95" s="7"/>
      <c r="K95" s="8">
        <f t="shared" si="5"/>
      </c>
    </row>
    <row r="96" spans="2:11" ht="12">
      <c r="B96">
        <f>+'Phys. Thy.'!A91</f>
        <v>201</v>
      </c>
      <c r="C96" t="str">
        <f>+'Phys. Thy.'!B91</f>
        <v>SAINT FRANCIS COMMUNITY HOSPITAL</v>
      </c>
      <c r="D96" s="2">
        <f>ROUND(+'Phys. Thy.'!H91,0)</f>
        <v>117371</v>
      </c>
      <c r="E96" s="2">
        <f>ROUND(+'Phys. Thy.'!F91,0)</f>
        <v>26662</v>
      </c>
      <c r="F96" s="7">
        <f t="shared" si="3"/>
        <v>4.4</v>
      </c>
      <c r="G96" s="2">
        <f>ROUND(+'Phys. Thy.'!H191,0)</f>
        <v>115811</v>
      </c>
      <c r="H96" s="2">
        <f>ROUND(+'Phys. Thy.'!F191,0)</f>
        <v>32242</v>
      </c>
      <c r="I96" s="7">
        <f t="shared" si="4"/>
        <v>3.59</v>
      </c>
      <c r="J96" s="7"/>
      <c r="K96" s="8">
        <f t="shared" si="5"/>
        <v>-0.1841</v>
      </c>
    </row>
    <row r="97" spans="2:11" ht="12">
      <c r="B97">
        <f>+'Phys. Thy.'!A92</f>
        <v>202</v>
      </c>
      <c r="C97" t="str">
        <f>+'Phys. Thy.'!B92</f>
        <v>REGIONAL HOSP. FOR RESP. &amp; COMPLEX CARE</v>
      </c>
      <c r="D97" s="2">
        <f>ROUND(+'Phys. Thy.'!H92,0)</f>
        <v>0</v>
      </c>
      <c r="E97" s="2">
        <f>ROUND(+'Phys. Thy.'!F92,0)</f>
        <v>0</v>
      </c>
      <c r="F97" s="7">
        <f t="shared" si="3"/>
      </c>
      <c r="G97" s="2">
        <f>ROUND(+'Phys. Thy.'!H192,0)</f>
        <v>0</v>
      </c>
      <c r="H97" s="2">
        <f>ROUND(+'Phys. Thy.'!F192,0)</f>
        <v>0</v>
      </c>
      <c r="I97" s="7">
        <f t="shared" si="4"/>
      </c>
      <c r="J97" s="7"/>
      <c r="K97" s="8">
        <f t="shared" si="5"/>
      </c>
    </row>
    <row r="98" spans="2:11" ht="12">
      <c r="B98">
        <f>+'Phys. Thy.'!A93</f>
        <v>204</v>
      </c>
      <c r="C98" t="str">
        <f>+'Phys. Thy.'!B93</f>
        <v>SEATTLE CANCER CARE ALLIANCE</v>
      </c>
      <c r="D98" s="2">
        <f>ROUND(+'Phys. Thy.'!H93,0)</f>
        <v>53815</v>
      </c>
      <c r="E98" s="2">
        <f>ROUND(+'Phys. Thy.'!F93,0)</f>
        <v>0</v>
      </c>
      <c r="F98" s="7">
        <f t="shared" si="3"/>
      </c>
      <c r="G98" s="2">
        <f>ROUND(+'Phys. Thy.'!H193,0)</f>
        <v>78229</v>
      </c>
      <c r="H98" s="2">
        <f>ROUND(+'Phys. Thy.'!F193,0)</f>
        <v>0</v>
      </c>
      <c r="I98" s="7">
        <f t="shared" si="4"/>
      </c>
      <c r="J98" s="7"/>
      <c r="K98" s="8">
        <f t="shared" si="5"/>
      </c>
    </row>
    <row r="99" spans="2:11" ht="12">
      <c r="B99">
        <f>+'Phys. Thy.'!A94</f>
        <v>205</v>
      </c>
      <c r="C99" t="str">
        <f>+'Phys. Thy.'!B94</f>
        <v>WENATCHEE VALLEY MEDICAL CENTER</v>
      </c>
      <c r="D99" s="2">
        <f>ROUND(+'Phys. Thy.'!H94,0)</f>
        <v>102613</v>
      </c>
      <c r="E99" s="2">
        <f>ROUND(+'Phys. Thy.'!F94,0)</f>
        <v>63445</v>
      </c>
      <c r="F99" s="7">
        <f t="shared" si="3"/>
        <v>1.62</v>
      </c>
      <c r="G99" s="2">
        <f>ROUND(+'Phys. Thy.'!H194,0)</f>
        <v>118613</v>
      </c>
      <c r="H99" s="2">
        <f>ROUND(+'Phys. Thy.'!F194,0)</f>
        <v>71992</v>
      </c>
      <c r="I99" s="7">
        <f t="shared" si="4"/>
        <v>1.65</v>
      </c>
      <c r="J99" s="7"/>
      <c r="K99" s="8">
        <f t="shared" si="5"/>
        <v>0.0185</v>
      </c>
    </row>
    <row r="100" spans="2:11" ht="12">
      <c r="B100">
        <f>+'Phys. Thy.'!A95</f>
        <v>206</v>
      </c>
      <c r="C100" t="str">
        <f>+'Phys. Thy.'!B95</f>
        <v>UNITED GENERAL HOSPITAL</v>
      </c>
      <c r="D100" s="2">
        <f>ROUND(+'Phys. Thy.'!H95,0)</f>
        <v>98875</v>
      </c>
      <c r="E100" s="2">
        <f>ROUND(+'Phys. Thy.'!F95,0)</f>
        <v>12262</v>
      </c>
      <c r="F100" s="7">
        <f t="shared" si="3"/>
        <v>8.06</v>
      </c>
      <c r="G100" s="2">
        <f>ROUND(+'Phys. Thy.'!H195,0)</f>
        <v>121266</v>
      </c>
      <c r="H100" s="2">
        <f>ROUND(+'Phys. Thy.'!F195,0)</f>
        <v>13374</v>
      </c>
      <c r="I100" s="7">
        <f t="shared" si="4"/>
        <v>9.07</v>
      </c>
      <c r="J100" s="7"/>
      <c r="K100" s="8">
        <f t="shared" si="5"/>
        <v>0.1253</v>
      </c>
    </row>
    <row r="101" spans="2:11" ht="12">
      <c r="B101">
        <f>+'Phys. Thy.'!A96</f>
        <v>207</v>
      </c>
      <c r="C101" t="str">
        <f>+'Phys. Thy.'!B96</f>
        <v>SKAGIT VALLEY HOSPITAL</v>
      </c>
      <c r="D101" s="2">
        <f>ROUND(+'Phys. Thy.'!H96,0)</f>
        <v>300853</v>
      </c>
      <c r="E101" s="2">
        <f>ROUND(+'Phys. Thy.'!F96,0)</f>
        <v>31083</v>
      </c>
      <c r="F101" s="7">
        <f t="shared" si="3"/>
        <v>9.68</v>
      </c>
      <c r="G101" s="2">
        <f>ROUND(+'Phys. Thy.'!H196,0)</f>
        <v>322617</v>
      </c>
      <c r="H101" s="2">
        <f>ROUND(+'Phys. Thy.'!F196,0)</f>
        <v>29707</v>
      </c>
      <c r="I101" s="7">
        <f t="shared" si="4"/>
        <v>10.86</v>
      </c>
      <c r="J101" s="7"/>
      <c r="K101" s="8">
        <f t="shared" si="5"/>
        <v>0.1219</v>
      </c>
    </row>
    <row r="102" spans="2:11" ht="12">
      <c r="B102">
        <f>+'Phys. Thy.'!A97</f>
        <v>208</v>
      </c>
      <c r="C102" t="str">
        <f>+'Phys. Thy.'!B97</f>
        <v>LEGACY SALMON CREEK HOSPITAL</v>
      </c>
      <c r="D102" s="2">
        <f>ROUND(+'Phys. Thy.'!H97,0)</f>
        <v>264627</v>
      </c>
      <c r="E102" s="2">
        <f>ROUND(+'Phys. Thy.'!F97,0)</f>
        <v>69448</v>
      </c>
      <c r="F102" s="7">
        <f t="shared" si="3"/>
        <v>3.81</v>
      </c>
      <c r="G102" s="2">
        <f>ROUND(+'Phys. Thy.'!H197,0)</f>
        <v>345569</v>
      </c>
      <c r="H102" s="2">
        <f>ROUND(+'Phys. Thy.'!F197,0)</f>
        <v>92922</v>
      </c>
      <c r="I102" s="7">
        <f t="shared" si="4"/>
        <v>3.72</v>
      </c>
      <c r="J102" s="7"/>
      <c r="K102" s="8">
        <f t="shared" si="5"/>
        <v>-0.0236</v>
      </c>
    </row>
    <row r="103" spans="2:11" ht="12">
      <c r="B103">
        <f>+'Phys. Thy.'!A98</f>
        <v>209</v>
      </c>
      <c r="C103" t="str">
        <f>+'Phys. Thy.'!B98</f>
        <v>SAINT ANTHONY HOSPITAL</v>
      </c>
      <c r="D103" s="2">
        <f>ROUND(+'Phys. Thy.'!H98,0)</f>
        <v>0</v>
      </c>
      <c r="E103" s="2">
        <f>ROUND(+'Phys. Thy.'!F98,0)</f>
        <v>0</v>
      </c>
      <c r="F103" s="7">
        <f t="shared" si="3"/>
      </c>
      <c r="G103" s="2">
        <f>ROUND(+'Phys. Thy.'!H198,0)</f>
        <v>18246</v>
      </c>
      <c r="H103" s="2">
        <f>ROUND(+'Phys. Thy.'!F198,0)</f>
        <v>2418</v>
      </c>
      <c r="I103" s="7">
        <f t="shared" si="4"/>
        <v>7.55</v>
      </c>
      <c r="J103" s="7"/>
      <c r="K103" s="8">
        <f t="shared" si="5"/>
      </c>
    </row>
    <row r="104" spans="2:11" ht="12">
      <c r="B104">
        <f>+'Phys. Thy.'!A99</f>
        <v>904</v>
      </c>
      <c r="C104" t="str">
        <f>+'Phys. Thy.'!B99</f>
        <v>BHC FAIRFAX HOSPITAL</v>
      </c>
      <c r="D104" s="2">
        <f>ROUND(+'Phys. Thy.'!H99,0)</f>
        <v>0</v>
      </c>
      <c r="E104" s="2">
        <f>ROUND(+'Phys. Thy.'!F99,0)</f>
        <v>0</v>
      </c>
      <c r="F104" s="7">
        <f t="shared" si="3"/>
      </c>
      <c r="G104" s="2">
        <f>ROUND(+'Phys. Thy.'!H199,0)</f>
        <v>0</v>
      </c>
      <c r="H104" s="2">
        <f>ROUND(+'Phys. Thy.'!F199,0)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+'Phys. Thy.'!A100</f>
        <v>915</v>
      </c>
      <c r="C105" t="str">
        <f>+'Phys. Thy.'!B100</f>
        <v>LOURDES COUNSELING CENTER</v>
      </c>
      <c r="D105" s="2">
        <f>ROUND(+'Phys. Thy.'!H100,0)</f>
        <v>0</v>
      </c>
      <c r="E105" s="2">
        <f>ROUND(+'Phys. Thy.'!F100,0)</f>
        <v>0</v>
      </c>
      <c r="F105" s="7">
        <f t="shared" si="3"/>
      </c>
      <c r="G105" s="2">
        <f>ROUND(+'Phys. Thy.'!H200,0)</f>
        <v>0</v>
      </c>
      <c r="H105" s="2">
        <f>ROUND(+'Phys. Thy.'!F200,0)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+'Phys. Thy.'!A101</f>
        <v>919</v>
      </c>
      <c r="C106" t="str">
        <f>+'Phys. Thy.'!B101</f>
        <v>NAVOS</v>
      </c>
      <c r="D106" s="2">
        <f>ROUND(+'Phys. Thy.'!H101,0)</f>
        <v>0</v>
      </c>
      <c r="E106" s="2">
        <f>ROUND(+'Phys. Thy.'!F101,0)</f>
        <v>0</v>
      </c>
      <c r="F106" s="7">
        <f t="shared" si="3"/>
      </c>
      <c r="G106" s="2">
        <f>ROUND(+'Phys. Thy.'!H201,0)</f>
        <v>0</v>
      </c>
      <c r="H106" s="2">
        <f>ROUND(+'Phys. Thy.'!F201,0)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9.875" style="0" bestFit="1" customWidth="1"/>
    <col min="5" max="5" width="7.875" style="0" bestFit="1" customWidth="1"/>
    <col min="6" max="6" width="5.875" style="0" bestFit="1" customWidth="1"/>
    <col min="7" max="7" width="9.875" style="0" bestFit="1" customWidth="1"/>
    <col min="8" max="8" width="7.875" style="0" bestFit="1" customWidth="1"/>
    <col min="9" max="9" width="5.875" style="0" bestFit="1" customWidth="1"/>
    <col min="10" max="10" width="2.625" style="0" customWidth="1"/>
  </cols>
  <sheetData>
    <row r="1" spans="1:9" ht="12">
      <c r="A1" s="4" t="s">
        <v>8</v>
      </c>
      <c r="B1" s="5"/>
      <c r="C1" s="5"/>
      <c r="D1" s="5"/>
      <c r="E1" s="5"/>
      <c r="F1" s="5"/>
      <c r="G1" s="5"/>
      <c r="H1" s="5"/>
      <c r="I1" s="5"/>
    </row>
    <row r="2" spans="1:11" ht="1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ht="12">
      <c r="A3" s="5"/>
      <c r="B3" s="5"/>
      <c r="C3" s="5"/>
      <c r="D3" s="5"/>
      <c r="E3" s="5"/>
      <c r="F3" s="4"/>
      <c r="G3" s="5"/>
      <c r="H3" s="5"/>
      <c r="I3" s="5"/>
      <c r="K3">
        <v>336</v>
      </c>
    </row>
    <row r="4" spans="1:9" ht="1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9" ht="12">
      <c r="A5" s="4" t="s">
        <v>23</v>
      </c>
      <c r="B5" s="5"/>
      <c r="C5" s="5"/>
      <c r="D5" s="5"/>
      <c r="E5" s="5"/>
      <c r="F5" s="5"/>
      <c r="G5" s="5"/>
      <c r="H5" s="5"/>
      <c r="I5" s="5"/>
    </row>
    <row r="6" spans="5:9" ht="12">
      <c r="E6" s="1"/>
      <c r="F6" s="3"/>
      <c r="G6" s="3"/>
      <c r="H6" s="1"/>
      <c r="I6" s="3"/>
    </row>
    <row r="7" spans="5:9" ht="12">
      <c r="E7" s="18">
        <f>ROUND(+'Phys. Thy.'!D5,0)</f>
        <v>2008</v>
      </c>
      <c r="F7" s="3">
        <f>+E7</f>
        <v>2008</v>
      </c>
      <c r="G7" s="3"/>
      <c r="H7" s="1">
        <f>+F7+1</f>
        <v>2009</v>
      </c>
      <c r="I7" s="3">
        <f>+H7</f>
        <v>2009</v>
      </c>
    </row>
    <row r="8" spans="1:11" ht="12">
      <c r="A8" s="10"/>
      <c r="B8" s="2"/>
      <c r="C8" s="2"/>
      <c r="D8" s="1" t="s">
        <v>58</v>
      </c>
      <c r="F8" s="1" t="s">
        <v>2</v>
      </c>
      <c r="G8" s="1" t="s">
        <v>58</v>
      </c>
      <c r="I8" s="1" t="s">
        <v>2</v>
      </c>
      <c r="J8" s="1"/>
      <c r="K8" s="9" t="s">
        <v>32</v>
      </c>
    </row>
    <row r="9" spans="1:11" ht="12">
      <c r="A9" s="10"/>
      <c r="B9" s="10" t="s">
        <v>16</v>
      </c>
      <c r="C9" s="10" t="s">
        <v>17</v>
      </c>
      <c r="D9" s="1" t="s">
        <v>59</v>
      </c>
      <c r="E9" s="1" t="s">
        <v>4</v>
      </c>
      <c r="F9" s="1" t="s">
        <v>4</v>
      </c>
      <c r="G9" s="1" t="s">
        <v>59</v>
      </c>
      <c r="H9" s="1" t="s">
        <v>4</v>
      </c>
      <c r="I9" s="1" t="s">
        <v>4</v>
      </c>
      <c r="J9" s="1"/>
      <c r="K9" s="9" t="s">
        <v>33</v>
      </c>
    </row>
    <row r="10" spans="2:11" ht="12">
      <c r="B10">
        <f>+'Phys. Thy.'!A5</f>
        <v>1</v>
      </c>
      <c r="C10" t="str">
        <f>+'Phys. Thy.'!B5</f>
        <v>SWEDISH HEALTH SERVICES</v>
      </c>
      <c r="D10" s="2">
        <f>ROUND(+'Phys. Thy.'!I5,0)</f>
        <v>102053</v>
      </c>
      <c r="E10" s="2">
        <f>ROUND(+'Phys. Thy.'!F5,0)</f>
        <v>149332</v>
      </c>
      <c r="F10" s="7">
        <f>IF(D10=0,"",IF(E10=0,"",ROUND(D10/E10,2)))</f>
        <v>0.68</v>
      </c>
      <c r="G10" s="2">
        <f>ROUND(+'Phys. Thy.'!I105,0)</f>
        <v>124757</v>
      </c>
      <c r="H10" s="2">
        <f>ROUND(+'Phys. Thy.'!F105,0)</f>
        <v>156226</v>
      </c>
      <c r="I10" s="7">
        <f>IF(G10=0,"",IF(H10=0,"",ROUND(G10/H10,2)))</f>
        <v>0.8</v>
      </c>
      <c r="J10" s="7"/>
      <c r="K10" s="8">
        <f>IF(D10=0,"",IF(E10=0,"",IF(G10=0,"",IF(H10=0,"",ROUND(I10/F10-1,4)))))</f>
        <v>0.1765</v>
      </c>
    </row>
    <row r="11" spans="2:11" ht="12">
      <c r="B11">
        <f>+'Phys. Thy.'!A6</f>
        <v>3</v>
      </c>
      <c r="C11" t="str">
        <f>+'Phys. Thy.'!B6</f>
        <v>SWEDISH MEDICAL CENTER CHERRY HILL</v>
      </c>
      <c r="D11" s="2">
        <f>ROUND(+'Phys. Thy.'!I6,0)</f>
        <v>22159</v>
      </c>
      <c r="E11" s="2">
        <f>ROUND(+'Phys. Thy.'!F6,0)</f>
        <v>73702</v>
      </c>
      <c r="F11" s="7">
        <f aca="true" t="shared" si="0" ref="F11:F74">IF(D11=0,"",IF(E11=0,"",ROUND(D11/E11,2)))</f>
        <v>0.3</v>
      </c>
      <c r="G11" s="2">
        <f>ROUND(+'Phys. Thy.'!I106,0)</f>
        <v>25679</v>
      </c>
      <c r="H11" s="2">
        <f>ROUND(+'Phys. Thy.'!F106,0)</f>
        <v>70377</v>
      </c>
      <c r="I11" s="7">
        <f aca="true" t="shared" si="1" ref="I11:I74">IF(G11=0,"",IF(H11=0,"",ROUND(G11/H11,2)))</f>
        <v>0.36</v>
      </c>
      <c r="J11" s="7"/>
      <c r="K11" s="8">
        <f aca="true" t="shared" si="2" ref="K11:K74">IF(D11=0,"",IF(E11=0,"",IF(G11=0,"",IF(H11=0,"",ROUND(I11/F11-1,4)))))</f>
        <v>0.2</v>
      </c>
    </row>
    <row r="12" spans="2:11" ht="12">
      <c r="B12">
        <f>+'Phys. Thy.'!A7</f>
        <v>8</v>
      </c>
      <c r="C12" t="str">
        <f>+'Phys. Thy.'!B7</f>
        <v>KLICKITAT VALLEY HOSPITAL</v>
      </c>
      <c r="D12" s="2">
        <f>ROUND(+'Phys. Thy.'!I7,0)</f>
        <v>0</v>
      </c>
      <c r="E12" s="2">
        <f>ROUND(+'Phys. Thy.'!F7,0)</f>
        <v>17722</v>
      </c>
      <c r="F12" s="7">
        <f t="shared" si="0"/>
      </c>
      <c r="G12" s="2">
        <f>ROUND(+'Phys. Thy.'!I107,0)</f>
        <v>0</v>
      </c>
      <c r="H12" s="2">
        <f>ROUND(+'Phys. Thy.'!F107,0)</f>
        <v>20566</v>
      </c>
      <c r="I12" s="7">
        <f t="shared" si="1"/>
      </c>
      <c r="J12" s="7"/>
      <c r="K12" s="8">
        <f t="shared" si="2"/>
      </c>
    </row>
    <row r="13" spans="2:11" ht="12">
      <c r="B13">
        <f>+'Phys. Thy.'!A8</f>
        <v>10</v>
      </c>
      <c r="C13" t="str">
        <f>+'Phys. Thy.'!B8</f>
        <v>VIRGINIA MASON MEDICAL CENTER</v>
      </c>
      <c r="D13" s="2">
        <f>ROUND(+'Phys. Thy.'!I8,0)</f>
        <v>0</v>
      </c>
      <c r="E13" s="2">
        <f>ROUND(+'Phys. Thy.'!F8,0)</f>
        <v>198472</v>
      </c>
      <c r="F13" s="7">
        <f t="shared" si="0"/>
      </c>
      <c r="G13" s="2">
        <f>ROUND(+'Phys. Thy.'!I108,0)</f>
        <v>0</v>
      </c>
      <c r="H13" s="2">
        <f>ROUND(+'Phys. Thy.'!F108,0)</f>
        <v>230127</v>
      </c>
      <c r="I13" s="7">
        <f t="shared" si="1"/>
      </c>
      <c r="J13" s="7"/>
      <c r="K13" s="8">
        <f t="shared" si="2"/>
      </c>
    </row>
    <row r="14" spans="2:11" ht="12">
      <c r="B14">
        <f>+'Phys. Thy.'!A9</f>
        <v>14</v>
      </c>
      <c r="C14" t="str">
        <f>+'Phys. Thy.'!B9</f>
        <v>SEATTLE CHILDRENS HOSPITAL</v>
      </c>
      <c r="D14" s="2">
        <f>ROUND(+'Phys. Thy.'!I9,0)</f>
        <v>0</v>
      </c>
      <c r="E14" s="2">
        <f>ROUND(+'Phys. Thy.'!F9,0)</f>
        <v>40145</v>
      </c>
      <c r="F14" s="7">
        <f t="shared" si="0"/>
      </c>
      <c r="G14" s="2">
        <f>ROUND(+'Phys. Thy.'!I109,0)</f>
        <v>0</v>
      </c>
      <c r="H14" s="2">
        <f>ROUND(+'Phys. Thy.'!F109,0)</f>
        <v>46183</v>
      </c>
      <c r="I14" s="7">
        <f t="shared" si="1"/>
      </c>
      <c r="J14" s="7"/>
      <c r="K14" s="8">
        <f t="shared" si="2"/>
      </c>
    </row>
    <row r="15" spans="2:11" ht="12">
      <c r="B15">
        <f>+'Phys. Thy.'!A10</f>
        <v>20</v>
      </c>
      <c r="C15" t="str">
        <f>+'Phys. Thy.'!B10</f>
        <v>GROUP HEALTH CENTRAL</v>
      </c>
      <c r="D15" s="2">
        <f>ROUND(+'Phys. Thy.'!I10,0)</f>
        <v>0</v>
      </c>
      <c r="E15" s="2">
        <f>ROUND(+'Phys. Thy.'!F10,0)</f>
        <v>18614</v>
      </c>
      <c r="F15" s="7">
        <f t="shared" si="0"/>
      </c>
      <c r="G15" s="2">
        <f>ROUND(+'Phys. Thy.'!I110,0)</f>
        <v>0</v>
      </c>
      <c r="H15" s="2">
        <f>ROUND(+'Phys. Thy.'!F110,0)</f>
        <v>0</v>
      </c>
      <c r="I15" s="7">
        <f t="shared" si="1"/>
      </c>
      <c r="J15" s="7"/>
      <c r="K15" s="8">
        <f t="shared" si="2"/>
      </c>
    </row>
    <row r="16" spans="2:11" ht="12">
      <c r="B16">
        <f>+'Phys. Thy.'!A11</f>
        <v>21</v>
      </c>
      <c r="C16" t="str">
        <f>+'Phys. Thy.'!B11</f>
        <v>NEWPORT COMMUNITY HOSPITAL</v>
      </c>
      <c r="D16" s="2">
        <f>ROUND(+'Phys. Thy.'!I11,0)</f>
        <v>43457</v>
      </c>
      <c r="E16" s="2">
        <f>ROUND(+'Phys. Thy.'!F11,0)</f>
        <v>7544</v>
      </c>
      <c r="F16" s="7">
        <f t="shared" si="0"/>
        <v>5.76</v>
      </c>
      <c r="G16" s="2">
        <f>ROUND(+'Phys. Thy.'!I111,0)</f>
        <v>17290</v>
      </c>
      <c r="H16" s="2">
        <f>ROUND(+'Phys. Thy.'!F111,0)</f>
        <v>7335</v>
      </c>
      <c r="I16" s="7">
        <f t="shared" si="1"/>
        <v>2.36</v>
      </c>
      <c r="J16" s="7"/>
      <c r="K16" s="8">
        <f t="shared" si="2"/>
        <v>-0.5903</v>
      </c>
    </row>
    <row r="17" spans="2:11" ht="12">
      <c r="B17">
        <f>+'Phys. Thy.'!A12</f>
        <v>22</v>
      </c>
      <c r="C17" t="str">
        <f>+'Phys. Thy.'!B12</f>
        <v>LOURDES MEDICAL CENTER</v>
      </c>
      <c r="D17" s="2">
        <f>ROUND(+'Phys. Thy.'!I12,0)</f>
        <v>0</v>
      </c>
      <c r="E17" s="2">
        <f>ROUND(+'Phys. Thy.'!F12,0)</f>
        <v>38052</v>
      </c>
      <c r="F17" s="7">
        <f t="shared" si="0"/>
      </c>
      <c r="G17" s="2">
        <f>ROUND(+'Phys. Thy.'!I112,0)</f>
        <v>168</v>
      </c>
      <c r="H17" s="2">
        <f>ROUND(+'Phys. Thy.'!F112,0)</f>
        <v>40306</v>
      </c>
      <c r="I17" s="7">
        <f t="shared" si="1"/>
        <v>0</v>
      </c>
      <c r="J17" s="7"/>
      <c r="K17" s="8">
        <f t="shared" si="2"/>
      </c>
    </row>
    <row r="18" spans="2:11" ht="12">
      <c r="B18">
        <f>+'Phys. Thy.'!A13</f>
        <v>23</v>
      </c>
      <c r="C18" t="str">
        <f>+'Phys. Thy.'!B13</f>
        <v>OKANOGAN-DOUGLAS DISTRICT HOSPITAL</v>
      </c>
      <c r="D18" s="2">
        <f>ROUND(+'Phys. Thy.'!I13,0)</f>
        <v>1079</v>
      </c>
      <c r="E18" s="2">
        <f>ROUND(+'Phys. Thy.'!F13,0)</f>
        <v>6388</v>
      </c>
      <c r="F18" s="7">
        <f t="shared" si="0"/>
        <v>0.17</v>
      </c>
      <c r="G18" s="2">
        <f>ROUND(+'Phys. Thy.'!I113,0)</f>
        <v>110</v>
      </c>
      <c r="H18" s="2">
        <f>ROUND(+'Phys. Thy.'!F113,0)</f>
        <v>5934</v>
      </c>
      <c r="I18" s="7">
        <f t="shared" si="1"/>
        <v>0.02</v>
      </c>
      <c r="J18" s="7"/>
      <c r="K18" s="8">
        <f t="shared" si="2"/>
        <v>-0.8824</v>
      </c>
    </row>
    <row r="19" spans="2:11" ht="12">
      <c r="B19">
        <f>+'Phys. Thy.'!A14</f>
        <v>26</v>
      </c>
      <c r="C19" t="str">
        <f>+'Phys. Thy.'!B14</f>
        <v>PEACEHEALTH SAINT JOHN MEDICAL CENTER</v>
      </c>
      <c r="D19" s="2">
        <f>ROUND(+'Phys. Thy.'!I14,0)</f>
        <v>0</v>
      </c>
      <c r="E19" s="2">
        <f>ROUND(+'Phys. Thy.'!F14,0)</f>
        <v>61692</v>
      </c>
      <c r="F19" s="7">
        <f t="shared" si="0"/>
      </c>
      <c r="G19" s="2">
        <f>ROUND(+'Phys. Thy.'!I114,0)</f>
        <v>0</v>
      </c>
      <c r="H19" s="2">
        <f>ROUND(+'Phys. Thy.'!F114,0)</f>
        <v>61369</v>
      </c>
      <c r="I19" s="7">
        <f t="shared" si="1"/>
      </c>
      <c r="J19" s="7"/>
      <c r="K19" s="8">
        <f t="shared" si="2"/>
      </c>
    </row>
    <row r="20" spans="2:11" ht="12">
      <c r="B20">
        <f>+'Phys. Thy.'!A15</f>
        <v>29</v>
      </c>
      <c r="C20" t="str">
        <f>+'Phys. Thy.'!B15</f>
        <v>HARBORVIEW MEDICAL CENTER</v>
      </c>
      <c r="D20" s="2">
        <f>ROUND(+'Phys. Thy.'!I15,0)</f>
        <v>170</v>
      </c>
      <c r="E20" s="2">
        <f>ROUND(+'Phys. Thy.'!F15,0)</f>
        <v>67557</v>
      </c>
      <c r="F20" s="7">
        <f t="shared" si="0"/>
        <v>0</v>
      </c>
      <c r="G20" s="2">
        <f>ROUND(+'Phys. Thy.'!I115,0)</f>
        <v>-14</v>
      </c>
      <c r="H20" s="2">
        <f>ROUND(+'Phys. Thy.'!F115,0)</f>
        <v>77724</v>
      </c>
      <c r="I20" s="7">
        <f t="shared" si="1"/>
        <v>0</v>
      </c>
      <c r="J20" s="7"/>
      <c r="K20" s="8" t="e">
        <f t="shared" si="2"/>
        <v>#DIV/0!</v>
      </c>
    </row>
    <row r="21" spans="2:11" ht="12">
      <c r="B21">
        <f>+'Phys. Thy.'!A16</f>
        <v>32</v>
      </c>
      <c r="C21" t="str">
        <f>+'Phys. Thy.'!B16</f>
        <v>SAINT JOSEPH MEDICAL CENTER</v>
      </c>
      <c r="D21" s="2">
        <f>ROUND(+'Phys. Thy.'!I16,0)</f>
        <v>0</v>
      </c>
      <c r="E21" s="2">
        <f>ROUND(+'Phys. Thy.'!F16,0)</f>
        <v>121395</v>
      </c>
      <c r="F21" s="7">
        <f t="shared" si="0"/>
      </c>
      <c r="G21" s="2">
        <f>ROUND(+'Phys. Thy.'!I116,0)</f>
        <v>0</v>
      </c>
      <c r="H21" s="2">
        <f>ROUND(+'Phys. Thy.'!F116,0)</f>
        <v>131637</v>
      </c>
      <c r="I21" s="7">
        <f t="shared" si="1"/>
      </c>
      <c r="J21" s="7"/>
      <c r="K21" s="8">
        <f t="shared" si="2"/>
      </c>
    </row>
    <row r="22" spans="2:11" ht="12">
      <c r="B22">
        <f>+'Phys. Thy.'!A17</f>
        <v>35</v>
      </c>
      <c r="C22" t="str">
        <f>+'Phys. Thy.'!B17</f>
        <v>ENUMCLAW REGIONAL HOSPITAL</v>
      </c>
      <c r="D22" s="2">
        <f>ROUND(+'Phys. Thy.'!I17,0)</f>
        <v>0</v>
      </c>
      <c r="E22" s="2">
        <f>ROUND(+'Phys. Thy.'!F17,0)</f>
        <v>1802</v>
      </c>
      <c r="F22" s="7">
        <f t="shared" si="0"/>
      </c>
      <c r="G22" s="2">
        <f>ROUND(+'Phys. Thy.'!I117,0)</f>
        <v>0</v>
      </c>
      <c r="H22" s="2">
        <f>ROUND(+'Phys. Thy.'!F117,0)</f>
        <v>1836</v>
      </c>
      <c r="I22" s="7">
        <f t="shared" si="1"/>
      </c>
      <c r="J22" s="7"/>
      <c r="K22" s="8">
        <f t="shared" si="2"/>
      </c>
    </row>
    <row r="23" spans="2:11" ht="12">
      <c r="B23">
        <f>+'Phys. Thy.'!A18</f>
        <v>37</v>
      </c>
      <c r="C23" t="str">
        <f>+'Phys. Thy.'!B18</f>
        <v>DEACONESS MEDICAL CENTER</v>
      </c>
      <c r="D23" s="2">
        <f>ROUND(+'Phys. Thy.'!I18,0)</f>
        <v>0</v>
      </c>
      <c r="E23" s="2">
        <f>ROUND(+'Phys. Thy.'!F18,0)</f>
        <v>20927</v>
      </c>
      <c r="F23" s="7">
        <f t="shared" si="0"/>
      </c>
      <c r="G23" s="2">
        <f>ROUND(+'Phys. Thy.'!I118,0)</f>
        <v>0</v>
      </c>
      <c r="H23" s="2">
        <f>ROUND(+'Phys. Thy.'!F118,0)</f>
        <v>20932</v>
      </c>
      <c r="I23" s="7">
        <f t="shared" si="1"/>
      </c>
      <c r="J23" s="7"/>
      <c r="K23" s="8">
        <f t="shared" si="2"/>
      </c>
    </row>
    <row r="24" spans="2:11" ht="12">
      <c r="B24">
        <f>+'Phys. Thy.'!A19</f>
        <v>38</v>
      </c>
      <c r="C24" t="str">
        <f>+'Phys. Thy.'!B19</f>
        <v>OLYMPIC MEDICAL CENTER</v>
      </c>
      <c r="D24" s="2">
        <f>ROUND(+'Phys. Thy.'!I19,0)</f>
        <v>94</v>
      </c>
      <c r="E24" s="2">
        <f>ROUND(+'Phys. Thy.'!F19,0)</f>
        <v>109172</v>
      </c>
      <c r="F24" s="7">
        <f t="shared" si="0"/>
        <v>0</v>
      </c>
      <c r="G24" s="2">
        <f>ROUND(+'Phys. Thy.'!I119,0)</f>
        <v>0</v>
      </c>
      <c r="H24" s="2">
        <f>ROUND(+'Phys. Thy.'!F119,0)</f>
        <v>118580</v>
      </c>
      <c r="I24" s="7">
        <f t="shared" si="1"/>
      </c>
      <c r="J24" s="7"/>
      <c r="K24" s="8">
        <f t="shared" si="2"/>
      </c>
    </row>
    <row r="25" spans="2:11" ht="12">
      <c r="B25">
        <f>+'Phys. Thy.'!A20</f>
        <v>39</v>
      </c>
      <c r="C25" t="str">
        <f>+'Phys. Thy.'!B20</f>
        <v>KENNEWICK GENERAL HOSPITAL</v>
      </c>
      <c r="D25" s="2">
        <f>ROUND(+'Phys. Thy.'!I20,0)</f>
        <v>0</v>
      </c>
      <c r="E25" s="2">
        <f>ROUND(+'Phys. Thy.'!F20,0)</f>
        <v>325950</v>
      </c>
      <c r="F25" s="7">
        <f t="shared" si="0"/>
      </c>
      <c r="G25" s="2">
        <f>ROUND(+'Phys. Thy.'!I120,0)</f>
        <v>0</v>
      </c>
      <c r="H25" s="2">
        <f>ROUND(+'Phys. Thy.'!F120,0)</f>
        <v>325205</v>
      </c>
      <c r="I25" s="7">
        <f t="shared" si="1"/>
      </c>
      <c r="J25" s="7"/>
      <c r="K25" s="8">
        <f t="shared" si="2"/>
      </c>
    </row>
    <row r="26" spans="2:11" ht="12">
      <c r="B26">
        <f>+'Phys. Thy.'!A21</f>
        <v>43</v>
      </c>
      <c r="C26" t="str">
        <f>+'Phys. Thy.'!B21</f>
        <v>WALLA WALLA GENERAL HOSPITAL</v>
      </c>
      <c r="D26" s="2">
        <f>ROUND(+'Phys. Thy.'!I21,0)</f>
        <v>45874</v>
      </c>
      <c r="E26" s="2">
        <f>ROUND(+'Phys. Thy.'!F21,0)</f>
        <v>10826</v>
      </c>
      <c r="F26" s="7">
        <f t="shared" si="0"/>
        <v>4.24</v>
      </c>
      <c r="G26" s="2">
        <f>ROUND(+'Phys. Thy.'!I121,0)</f>
        <v>51898</v>
      </c>
      <c r="H26" s="2">
        <f>ROUND(+'Phys. Thy.'!F121,0)</f>
        <v>9724</v>
      </c>
      <c r="I26" s="7">
        <f t="shared" si="1"/>
        <v>5.34</v>
      </c>
      <c r="J26" s="7"/>
      <c r="K26" s="8">
        <f t="shared" si="2"/>
        <v>0.2594</v>
      </c>
    </row>
    <row r="27" spans="2:11" ht="12">
      <c r="B27">
        <f>+'Phys. Thy.'!A22</f>
        <v>45</v>
      </c>
      <c r="C27" t="str">
        <f>+'Phys. Thy.'!B22</f>
        <v>COLUMBIA BASIN HOSPITAL</v>
      </c>
      <c r="D27" s="2">
        <f>ROUND(+'Phys. Thy.'!I22,0)</f>
        <v>269750</v>
      </c>
      <c r="E27" s="2">
        <f>ROUND(+'Phys. Thy.'!F22,0)</f>
        <v>8850</v>
      </c>
      <c r="F27" s="7">
        <f t="shared" si="0"/>
        <v>30.48</v>
      </c>
      <c r="G27" s="2">
        <f>ROUND(+'Phys. Thy.'!I122,0)</f>
        <v>408139</v>
      </c>
      <c r="H27" s="2">
        <f>ROUND(+'Phys. Thy.'!F122,0)</f>
        <v>12847</v>
      </c>
      <c r="I27" s="7">
        <f t="shared" si="1"/>
        <v>31.77</v>
      </c>
      <c r="J27" s="7"/>
      <c r="K27" s="8">
        <f t="shared" si="2"/>
        <v>0.0423</v>
      </c>
    </row>
    <row r="28" spans="2:11" ht="12">
      <c r="B28">
        <f>+'Phys. Thy.'!A23</f>
        <v>46</v>
      </c>
      <c r="C28" t="str">
        <f>+'Phys. Thy.'!B23</f>
        <v>PROSSER MEMORIAL HOSPITAL</v>
      </c>
      <c r="D28" s="2">
        <f>ROUND(+'Phys. Thy.'!I23,0)</f>
        <v>0</v>
      </c>
      <c r="E28" s="2">
        <f>ROUND(+'Phys. Thy.'!F23,0)</f>
        <v>5338</v>
      </c>
      <c r="F28" s="7">
        <f t="shared" si="0"/>
      </c>
      <c r="G28" s="2">
        <f>ROUND(+'Phys. Thy.'!I123,0)</f>
        <v>0</v>
      </c>
      <c r="H28" s="2">
        <f>ROUND(+'Phys. Thy.'!F123,0)</f>
        <v>5100</v>
      </c>
      <c r="I28" s="7">
        <f t="shared" si="1"/>
      </c>
      <c r="J28" s="7"/>
      <c r="K28" s="8">
        <f t="shared" si="2"/>
      </c>
    </row>
    <row r="29" spans="2:11" ht="12">
      <c r="B29">
        <f>+'Phys. Thy.'!A24</f>
        <v>50</v>
      </c>
      <c r="C29" t="str">
        <f>+'Phys. Thy.'!B24</f>
        <v>PROVIDENCE SAINT MARY MEDICAL CENTER</v>
      </c>
      <c r="D29" s="2">
        <f>ROUND(+'Phys. Thy.'!I24,0)</f>
        <v>0</v>
      </c>
      <c r="E29" s="2">
        <f>ROUND(+'Phys. Thy.'!F24,0)</f>
        <v>0</v>
      </c>
      <c r="F29" s="7">
        <f t="shared" si="0"/>
      </c>
      <c r="G29" s="2">
        <f>ROUND(+'Phys. Thy.'!I124,0)</f>
        <v>0</v>
      </c>
      <c r="H29" s="2">
        <f>ROUND(+'Phys. Thy.'!F124,0)</f>
        <v>0</v>
      </c>
      <c r="I29" s="7">
        <f t="shared" si="1"/>
      </c>
      <c r="J29" s="7"/>
      <c r="K29" s="8">
        <f t="shared" si="2"/>
      </c>
    </row>
    <row r="30" spans="2:11" ht="12">
      <c r="B30">
        <f>+'Phys. Thy.'!A25</f>
        <v>54</v>
      </c>
      <c r="C30" t="str">
        <f>+'Phys. Thy.'!B25</f>
        <v>FORKS COMMUNITY HOSPITAL</v>
      </c>
      <c r="D30" s="2">
        <f>ROUND(+'Phys. Thy.'!I25,0)</f>
        <v>204594</v>
      </c>
      <c r="E30" s="2">
        <f>ROUND(+'Phys. Thy.'!F25,0)</f>
        <v>0</v>
      </c>
      <c r="F30" s="7">
        <f t="shared" si="0"/>
      </c>
      <c r="G30" s="2">
        <f>ROUND(+'Phys. Thy.'!I125,0)</f>
        <v>121484</v>
      </c>
      <c r="H30" s="2">
        <f>ROUND(+'Phys. Thy.'!F125,0)</f>
        <v>0</v>
      </c>
      <c r="I30" s="7">
        <f t="shared" si="1"/>
      </c>
      <c r="J30" s="7"/>
      <c r="K30" s="8">
        <f t="shared" si="2"/>
      </c>
    </row>
    <row r="31" spans="2:11" ht="12">
      <c r="B31">
        <f>+'Phys. Thy.'!A26</f>
        <v>56</v>
      </c>
      <c r="C31" t="str">
        <f>+'Phys. Thy.'!B26</f>
        <v>WILLAPA HARBOR HOSPITAL</v>
      </c>
      <c r="D31" s="2">
        <f>ROUND(+'Phys. Thy.'!I26,0)</f>
        <v>0</v>
      </c>
      <c r="E31" s="2">
        <f>ROUND(+'Phys. Thy.'!F26,0)</f>
        <v>0</v>
      </c>
      <c r="F31" s="7">
        <f t="shared" si="0"/>
      </c>
      <c r="G31" s="2">
        <f>ROUND(+'Phys. Thy.'!I126,0)</f>
        <v>0</v>
      </c>
      <c r="H31" s="2">
        <f>ROUND(+'Phys. Thy.'!F126,0)</f>
        <v>0</v>
      </c>
      <c r="I31" s="7">
        <f t="shared" si="1"/>
      </c>
      <c r="J31" s="7"/>
      <c r="K31" s="8">
        <f t="shared" si="2"/>
      </c>
    </row>
    <row r="32" spans="2:11" ht="12">
      <c r="B32">
        <f>+'Phys. Thy.'!A27</f>
        <v>58</v>
      </c>
      <c r="C32" t="str">
        <f>+'Phys. Thy.'!B27</f>
        <v>YAKIMA VALLEY MEMORIAL HOSPITAL</v>
      </c>
      <c r="D32" s="2">
        <f>ROUND(+'Phys. Thy.'!I27,0)</f>
        <v>0</v>
      </c>
      <c r="E32" s="2">
        <f>ROUND(+'Phys. Thy.'!F27,0)</f>
        <v>156685</v>
      </c>
      <c r="F32" s="7">
        <f t="shared" si="0"/>
      </c>
      <c r="G32" s="2">
        <f>ROUND(+'Phys. Thy.'!I127,0)</f>
        <v>0</v>
      </c>
      <c r="H32" s="2">
        <f>ROUND(+'Phys. Thy.'!F127,0)</f>
        <v>167253</v>
      </c>
      <c r="I32" s="7">
        <f t="shared" si="1"/>
      </c>
      <c r="J32" s="7"/>
      <c r="K32" s="8">
        <f t="shared" si="2"/>
      </c>
    </row>
    <row r="33" spans="2:11" ht="12">
      <c r="B33">
        <f>+'Phys. Thy.'!A28</f>
        <v>63</v>
      </c>
      <c r="C33" t="str">
        <f>+'Phys. Thy.'!B28</f>
        <v>GRAYS HARBOR COMMUNITY HOSPITAL</v>
      </c>
      <c r="D33" s="2">
        <f>ROUND(+'Phys. Thy.'!I28,0)</f>
        <v>0</v>
      </c>
      <c r="E33" s="2">
        <f>ROUND(+'Phys. Thy.'!F28,0)</f>
        <v>24200</v>
      </c>
      <c r="F33" s="7">
        <f t="shared" si="0"/>
      </c>
      <c r="G33" s="2">
        <f>ROUND(+'Phys. Thy.'!I128,0)</f>
        <v>0</v>
      </c>
      <c r="H33" s="2">
        <f>ROUND(+'Phys. Thy.'!F128,0)</f>
        <v>36304</v>
      </c>
      <c r="I33" s="7">
        <f t="shared" si="1"/>
      </c>
      <c r="J33" s="7"/>
      <c r="K33" s="8">
        <f t="shared" si="2"/>
      </c>
    </row>
    <row r="34" spans="2:11" ht="12">
      <c r="B34">
        <f>+'Phys. Thy.'!A29</f>
        <v>78</v>
      </c>
      <c r="C34" t="str">
        <f>+'Phys. Thy.'!B29</f>
        <v>SAMARITAN HOSPITAL</v>
      </c>
      <c r="D34" s="2">
        <f>ROUND(+'Phys. Thy.'!I29,0)</f>
        <v>14881</v>
      </c>
      <c r="E34" s="2">
        <f>ROUND(+'Phys. Thy.'!F29,0)</f>
        <v>4262</v>
      </c>
      <c r="F34" s="7">
        <f t="shared" si="0"/>
        <v>3.49</v>
      </c>
      <c r="G34" s="2">
        <f>ROUND(+'Phys. Thy.'!I129,0)</f>
        <v>10260</v>
      </c>
      <c r="H34" s="2">
        <f>ROUND(+'Phys. Thy.'!F129,0)</f>
        <v>5959</v>
      </c>
      <c r="I34" s="7">
        <f t="shared" si="1"/>
        <v>1.72</v>
      </c>
      <c r="J34" s="7"/>
      <c r="K34" s="8">
        <f t="shared" si="2"/>
        <v>-0.5072</v>
      </c>
    </row>
    <row r="35" spans="2:11" ht="12">
      <c r="B35">
        <f>+'Phys. Thy.'!A30</f>
        <v>79</v>
      </c>
      <c r="C35" t="str">
        <f>+'Phys. Thy.'!B30</f>
        <v>OCEAN BEACH HOSPITAL</v>
      </c>
      <c r="D35" s="2">
        <f>ROUND(+'Phys. Thy.'!I30,0)</f>
        <v>43390</v>
      </c>
      <c r="E35" s="2">
        <f>ROUND(+'Phys. Thy.'!F30,0)</f>
        <v>0</v>
      </c>
      <c r="F35" s="7">
        <f t="shared" si="0"/>
      </c>
      <c r="G35" s="2">
        <f>ROUND(+'Phys. Thy.'!I130,0)</f>
        <v>65357</v>
      </c>
      <c r="H35" s="2">
        <f>ROUND(+'Phys. Thy.'!F130,0)</f>
        <v>0</v>
      </c>
      <c r="I35" s="7">
        <f t="shared" si="1"/>
      </c>
      <c r="J35" s="7"/>
      <c r="K35" s="8">
        <f t="shared" si="2"/>
      </c>
    </row>
    <row r="36" spans="2:11" ht="12">
      <c r="B36">
        <f>+'Phys. Thy.'!A31</f>
        <v>80</v>
      </c>
      <c r="C36" t="str">
        <f>+'Phys. Thy.'!B31</f>
        <v>ODESSA MEMORIAL HOSPITAL</v>
      </c>
      <c r="D36" s="2">
        <f>ROUND(+'Phys. Thy.'!I31,0)</f>
        <v>1380</v>
      </c>
      <c r="E36" s="2">
        <f>ROUND(+'Phys. Thy.'!F31,0)</f>
        <v>4720</v>
      </c>
      <c r="F36" s="7">
        <f t="shared" si="0"/>
        <v>0.29</v>
      </c>
      <c r="G36" s="2">
        <f>ROUND(+'Phys. Thy.'!I131,0)</f>
        <v>880</v>
      </c>
      <c r="H36" s="2">
        <f>ROUND(+'Phys. Thy.'!F131,0)</f>
        <v>4845</v>
      </c>
      <c r="I36" s="7">
        <f t="shared" si="1"/>
        <v>0.18</v>
      </c>
      <c r="J36" s="7"/>
      <c r="K36" s="8">
        <f t="shared" si="2"/>
        <v>-0.3793</v>
      </c>
    </row>
    <row r="37" spans="2:11" ht="12">
      <c r="B37">
        <f>+'Phys. Thy.'!A32</f>
        <v>81</v>
      </c>
      <c r="C37" t="str">
        <f>+'Phys. Thy.'!B32</f>
        <v>GOOD SAMARITAN HOSPITAL</v>
      </c>
      <c r="D37" s="2">
        <f>ROUND(+'Phys. Thy.'!I32,0)</f>
        <v>37584</v>
      </c>
      <c r="E37" s="2">
        <f>ROUND(+'Phys. Thy.'!F32,0)</f>
        <v>79300</v>
      </c>
      <c r="F37" s="7">
        <f t="shared" si="0"/>
        <v>0.47</v>
      </c>
      <c r="G37" s="2">
        <f>ROUND(+'Phys. Thy.'!I132,0)</f>
        <v>0</v>
      </c>
      <c r="H37" s="2">
        <f>ROUND(+'Phys. Thy.'!F132,0)</f>
        <v>49844</v>
      </c>
      <c r="I37" s="7">
        <f t="shared" si="1"/>
      </c>
      <c r="J37" s="7"/>
      <c r="K37" s="8">
        <f t="shared" si="2"/>
      </c>
    </row>
    <row r="38" spans="2:11" ht="12">
      <c r="B38">
        <f>+'Phys. Thy.'!A33</f>
        <v>82</v>
      </c>
      <c r="C38" t="str">
        <f>+'Phys. Thy.'!B33</f>
        <v>GARFIELD COUNTY MEMORIAL HOSPITAL</v>
      </c>
      <c r="D38" s="2">
        <f>ROUND(+'Phys. Thy.'!I33,0)</f>
        <v>6090</v>
      </c>
      <c r="E38" s="2">
        <f>ROUND(+'Phys. Thy.'!F33,0)</f>
        <v>4020</v>
      </c>
      <c r="F38" s="7">
        <f t="shared" si="0"/>
        <v>1.51</v>
      </c>
      <c r="G38" s="2">
        <f>ROUND(+'Phys. Thy.'!I133,0)</f>
        <v>6600</v>
      </c>
      <c r="H38" s="2">
        <f>ROUND(+'Phys. Thy.'!F133,0)</f>
        <v>5512</v>
      </c>
      <c r="I38" s="7">
        <f t="shared" si="1"/>
        <v>1.2</v>
      </c>
      <c r="J38" s="7"/>
      <c r="K38" s="8">
        <f t="shared" si="2"/>
        <v>-0.2053</v>
      </c>
    </row>
    <row r="39" spans="2:11" ht="12">
      <c r="B39">
        <f>+'Phys. Thy.'!A34</f>
        <v>84</v>
      </c>
      <c r="C39" t="str">
        <f>+'Phys. Thy.'!B34</f>
        <v>PROVIDENCE REGIONAL MEDICAL CENTER EVERETT</v>
      </c>
      <c r="D39" s="2">
        <f>ROUND(+'Phys. Thy.'!I34,0)</f>
        <v>0</v>
      </c>
      <c r="E39" s="2">
        <f>ROUND(+'Phys. Thy.'!F34,0)</f>
        <v>106256</v>
      </c>
      <c r="F39" s="7">
        <f t="shared" si="0"/>
      </c>
      <c r="G39" s="2">
        <f>ROUND(+'Phys. Thy.'!I134,0)</f>
        <v>0</v>
      </c>
      <c r="H39" s="2">
        <f>ROUND(+'Phys. Thy.'!F134,0)</f>
        <v>93624</v>
      </c>
      <c r="I39" s="7">
        <f t="shared" si="1"/>
      </c>
      <c r="J39" s="7"/>
      <c r="K39" s="8">
        <f t="shared" si="2"/>
      </c>
    </row>
    <row r="40" spans="2:11" ht="12">
      <c r="B40">
        <f>+'Phys. Thy.'!A35</f>
        <v>85</v>
      </c>
      <c r="C40" t="str">
        <f>+'Phys. Thy.'!B35</f>
        <v>JEFFERSON HEALTHCARE HOSPITAL</v>
      </c>
      <c r="D40" s="2">
        <f>ROUND(+'Phys. Thy.'!I35,0)</f>
        <v>170673</v>
      </c>
      <c r="E40" s="2">
        <f>ROUND(+'Phys. Thy.'!F35,0)</f>
        <v>16126</v>
      </c>
      <c r="F40" s="7">
        <f t="shared" si="0"/>
        <v>10.58</v>
      </c>
      <c r="G40" s="2">
        <f>ROUND(+'Phys. Thy.'!I135,0)</f>
        <v>0</v>
      </c>
      <c r="H40" s="2">
        <f>ROUND(+'Phys. Thy.'!F135,0)</f>
        <v>15608</v>
      </c>
      <c r="I40" s="7">
        <f t="shared" si="1"/>
      </c>
      <c r="J40" s="7"/>
      <c r="K40" s="8">
        <f t="shared" si="2"/>
      </c>
    </row>
    <row r="41" spans="2:11" ht="12">
      <c r="B41">
        <f>+'Phys. Thy.'!A36</f>
        <v>96</v>
      </c>
      <c r="C41" t="str">
        <f>+'Phys. Thy.'!B36</f>
        <v>SKYLINE HOSPITAL</v>
      </c>
      <c r="D41" s="2">
        <f>ROUND(+'Phys. Thy.'!I36,0)</f>
        <v>0</v>
      </c>
      <c r="E41" s="2">
        <f>ROUND(+'Phys. Thy.'!F36,0)</f>
        <v>15557</v>
      </c>
      <c r="F41" s="7">
        <f t="shared" si="0"/>
      </c>
      <c r="G41" s="2">
        <f>ROUND(+'Phys. Thy.'!I136,0)</f>
        <v>0</v>
      </c>
      <c r="H41" s="2">
        <f>ROUND(+'Phys. Thy.'!F136,0)</f>
        <v>16343</v>
      </c>
      <c r="I41" s="7">
        <f t="shared" si="1"/>
      </c>
      <c r="J41" s="7"/>
      <c r="K41" s="8">
        <f t="shared" si="2"/>
      </c>
    </row>
    <row r="42" spans="2:11" ht="12">
      <c r="B42">
        <f>+'Phys. Thy.'!A37</f>
        <v>102</v>
      </c>
      <c r="C42" t="str">
        <f>+'Phys. Thy.'!B37</f>
        <v>YAKIMA REGIONAL MEDICAL AND CARDIAC CENTER</v>
      </c>
      <c r="D42" s="2">
        <f>ROUND(+'Phys. Thy.'!I37,0)</f>
        <v>0</v>
      </c>
      <c r="E42" s="2">
        <f>ROUND(+'Phys. Thy.'!F37,0)</f>
        <v>49458</v>
      </c>
      <c r="F42" s="7">
        <f t="shared" si="0"/>
      </c>
      <c r="G42" s="2">
        <f>ROUND(+'Phys. Thy.'!I137,0)</f>
        <v>0</v>
      </c>
      <c r="H42" s="2">
        <f>ROUND(+'Phys. Thy.'!F137,0)</f>
        <v>52398</v>
      </c>
      <c r="I42" s="7">
        <f t="shared" si="1"/>
      </c>
      <c r="J42" s="7"/>
      <c r="K42" s="8">
        <f t="shared" si="2"/>
      </c>
    </row>
    <row r="43" spans="2:11" ht="12">
      <c r="B43">
        <f>+'Phys. Thy.'!A38</f>
        <v>104</v>
      </c>
      <c r="C43" t="str">
        <f>+'Phys. Thy.'!B38</f>
        <v>VALLEY GENERAL HOSPITAL</v>
      </c>
      <c r="D43" s="2">
        <f>ROUND(+'Phys. Thy.'!I38,0)</f>
        <v>0</v>
      </c>
      <c r="E43" s="2">
        <f>ROUND(+'Phys. Thy.'!F38,0)</f>
        <v>51730</v>
      </c>
      <c r="F43" s="7">
        <f t="shared" si="0"/>
      </c>
      <c r="G43" s="2">
        <f>ROUND(+'Phys. Thy.'!I138,0)</f>
        <v>0</v>
      </c>
      <c r="H43" s="2">
        <f>ROUND(+'Phys. Thy.'!F138,0)</f>
        <v>45859</v>
      </c>
      <c r="I43" s="7">
        <f t="shared" si="1"/>
      </c>
      <c r="J43" s="7"/>
      <c r="K43" s="8">
        <f t="shared" si="2"/>
      </c>
    </row>
    <row r="44" spans="2:11" ht="12">
      <c r="B44">
        <f>+'Phys. Thy.'!A39</f>
        <v>106</v>
      </c>
      <c r="C44" t="str">
        <f>+'Phys. Thy.'!B39</f>
        <v>CASCADE VALLEY HOSPITAL</v>
      </c>
      <c r="D44" s="2">
        <f>ROUND(+'Phys. Thy.'!I39,0)</f>
        <v>0</v>
      </c>
      <c r="E44" s="2">
        <f>ROUND(+'Phys. Thy.'!F39,0)</f>
        <v>1369</v>
      </c>
      <c r="F44" s="7">
        <f t="shared" si="0"/>
      </c>
      <c r="G44" s="2">
        <f>ROUND(+'Phys. Thy.'!I139,0)</f>
        <v>0</v>
      </c>
      <c r="H44" s="2">
        <f>ROUND(+'Phys. Thy.'!F139,0)</f>
        <v>1337</v>
      </c>
      <c r="I44" s="7">
        <f t="shared" si="1"/>
      </c>
      <c r="J44" s="7"/>
      <c r="K44" s="8">
        <f t="shared" si="2"/>
      </c>
    </row>
    <row r="45" spans="2:11" ht="12">
      <c r="B45">
        <f>+'Phys. Thy.'!A40</f>
        <v>107</v>
      </c>
      <c r="C45" t="str">
        <f>+'Phys. Thy.'!B40</f>
        <v>NORTH VALLEY HOSPITAL</v>
      </c>
      <c r="D45" s="2">
        <f>ROUND(+'Phys. Thy.'!I40,0)</f>
        <v>0</v>
      </c>
      <c r="E45" s="2">
        <f>ROUND(+'Phys. Thy.'!F40,0)</f>
        <v>15794</v>
      </c>
      <c r="F45" s="7">
        <f t="shared" si="0"/>
      </c>
      <c r="G45" s="2">
        <f>ROUND(+'Phys. Thy.'!I140,0)</f>
        <v>0</v>
      </c>
      <c r="H45" s="2">
        <f>ROUND(+'Phys. Thy.'!F140,0)</f>
        <v>18635</v>
      </c>
      <c r="I45" s="7">
        <f t="shared" si="1"/>
      </c>
      <c r="J45" s="7"/>
      <c r="K45" s="8">
        <f t="shared" si="2"/>
      </c>
    </row>
    <row r="46" spans="2:11" ht="12">
      <c r="B46">
        <f>+'Phys. Thy.'!A41</f>
        <v>108</v>
      </c>
      <c r="C46" t="str">
        <f>+'Phys. Thy.'!B41</f>
        <v>TRI-STATE MEMORIAL HOSPITAL</v>
      </c>
      <c r="D46" s="2">
        <f>ROUND(+'Phys. Thy.'!I41,0)</f>
        <v>166073</v>
      </c>
      <c r="E46" s="2">
        <f>ROUND(+'Phys. Thy.'!F41,0)</f>
        <v>0</v>
      </c>
      <c r="F46" s="7">
        <f t="shared" si="0"/>
      </c>
      <c r="G46" s="2">
        <f>ROUND(+'Phys. Thy.'!I141,0)</f>
        <v>0</v>
      </c>
      <c r="H46" s="2">
        <f>ROUND(+'Phys. Thy.'!F141,0)</f>
        <v>0</v>
      </c>
      <c r="I46" s="7">
        <f t="shared" si="1"/>
      </c>
      <c r="J46" s="7"/>
      <c r="K46" s="8">
        <f t="shared" si="2"/>
      </c>
    </row>
    <row r="47" spans="2:11" ht="12">
      <c r="B47">
        <f>+'Phys. Thy.'!A42</f>
        <v>111</v>
      </c>
      <c r="C47" t="str">
        <f>+'Phys. Thy.'!B42</f>
        <v>EAST ADAMS RURAL HOSPITAL</v>
      </c>
      <c r="D47" s="2">
        <f>ROUND(+'Phys. Thy.'!I42,0)</f>
        <v>56484</v>
      </c>
      <c r="E47" s="2">
        <f>ROUND(+'Phys. Thy.'!F42,0)</f>
        <v>1367</v>
      </c>
      <c r="F47" s="7">
        <f t="shared" si="0"/>
        <v>41.32</v>
      </c>
      <c r="G47" s="2">
        <f>ROUND(+'Phys. Thy.'!I142,0)</f>
        <v>4154</v>
      </c>
      <c r="H47" s="2">
        <f>ROUND(+'Phys. Thy.'!F142,0)</f>
        <v>1482</v>
      </c>
      <c r="I47" s="7">
        <f t="shared" si="1"/>
        <v>2.8</v>
      </c>
      <c r="J47" s="7"/>
      <c r="K47" s="8">
        <f t="shared" si="2"/>
        <v>-0.9322</v>
      </c>
    </row>
    <row r="48" spans="2:11" ht="12">
      <c r="B48">
        <f>+'Phys. Thy.'!A43</f>
        <v>125</v>
      </c>
      <c r="C48" t="str">
        <f>+'Phys. Thy.'!B43</f>
        <v>OTHELLO COMMUNITY HOSPITAL</v>
      </c>
      <c r="D48" s="2">
        <f>ROUND(+'Phys. Thy.'!I43,0)</f>
        <v>0</v>
      </c>
      <c r="E48" s="2">
        <f>ROUND(+'Phys. Thy.'!F43,0)</f>
        <v>9180</v>
      </c>
      <c r="F48" s="7">
        <f t="shared" si="0"/>
      </c>
      <c r="G48" s="2">
        <f>ROUND(+'Phys. Thy.'!I143,0)</f>
        <v>0</v>
      </c>
      <c r="H48" s="2">
        <f>ROUND(+'Phys. Thy.'!F143,0)</f>
        <v>8545</v>
      </c>
      <c r="I48" s="7">
        <f t="shared" si="1"/>
      </c>
      <c r="J48" s="7"/>
      <c r="K48" s="8">
        <f t="shared" si="2"/>
      </c>
    </row>
    <row r="49" spans="2:11" ht="12">
      <c r="B49">
        <f>+'Phys. Thy.'!A44</f>
        <v>126</v>
      </c>
      <c r="C49" t="str">
        <f>+'Phys. Thy.'!B44</f>
        <v>HIGHLINE MEDICAL CENTER</v>
      </c>
      <c r="D49" s="2">
        <f>ROUND(+'Phys. Thy.'!I44,0)</f>
        <v>0</v>
      </c>
      <c r="E49" s="2">
        <f>ROUND(+'Phys. Thy.'!F44,0)</f>
        <v>35012</v>
      </c>
      <c r="F49" s="7">
        <f t="shared" si="0"/>
      </c>
      <c r="G49" s="2">
        <f>ROUND(+'Phys. Thy.'!I144,0)</f>
        <v>0</v>
      </c>
      <c r="H49" s="2">
        <f>ROUND(+'Phys. Thy.'!F144,0)</f>
        <v>33248</v>
      </c>
      <c r="I49" s="7">
        <f t="shared" si="1"/>
      </c>
      <c r="J49" s="7"/>
      <c r="K49" s="8">
        <f t="shared" si="2"/>
      </c>
    </row>
    <row r="50" spans="2:11" ht="12">
      <c r="B50">
        <f>+'Phys. Thy.'!A45</f>
        <v>128</v>
      </c>
      <c r="C50" t="str">
        <f>+'Phys. Thy.'!B45</f>
        <v>UNIVERSITY OF WASHINGTON MEDICAL CENTER</v>
      </c>
      <c r="D50" s="2">
        <f>ROUND(+'Phys. Thy.'!I45,0)</f>
        <v>0</v>
      </c>
      <c r="E50" s="2">
        <f>ROUND(+'Phys. Thy.'!F45,0)</f>
        <v>139941</v>
      </c>
      <c r="F50" s="7">
        <f t="shared" si="0"/>
      </c>
      <c r="G50" s="2">
        <f>ROUND(+'Phys. Thy.'!I145,0)</f>
        <v>0</v>
      </c>
      <c r="H50" s="2">
        <f>ROUND(+'Phys. Thy.'!F145,0)</f>
        <v>140180</v>
      </c>
      <c r="I50" s="7">
        <f t="shared" si="1"/>
      </c>
      <c r="J50" s="7"/>
      <c r="K50" s="8">
        <f t="shared" si="2"/>
      </c>
    </row>
    <row r="51" spans="2:11" ht="12">
      <c r="B51">
        <f>+'Phys. Thy.'!A46</f>
        <v>129</v>
      </c>
      <c r="C51" t="str">
        <f>+'Phys. Thy.'!B46</f>
        <v>QUINCY VALLEY MEDICAL CENTER</v>
      </c>
      <c r="D51" s="2">
        <f>ROUND(+'Phys. Thy.'!I46,0)</f>
        <v>0</v>
      </c>
      <c r="E51" s="2">
        <f>ROUND(+'Phys. Thy.'!F46,0)</f>
        <v>9970</v>
      </c>
      <c r="F51" s="7">
        <f t="shared" si="0"/>
      </c>
      <c r="G51" s="2">
        <f>ROUND(+'Phys. Thy.'!I146,0)</f>
        <v>0</v>
      </c>
      <c r="H51" s="2">
        <f>ROUND(+'Phys. Thy.'!F146,0)</f>
        <v>9909</v>
      </c>
      <c r="I51" s="7">
        <f t="shared" si="1"/>
      </c>
      <c r="J51" s="7"/>
      <c r="K51" s="8">
        <f t="shared" si="2"/>
      </c>
    </row>
    <row r="52" spans="2:11" ht="12">
      <c r="B52">
        <f>+'Phys. Thy.'!A47</f>
        <v>130</v>
      </c>
      <c r="C52" t="str">
        <f>+'Phys. Thy.'!B47</f>
        <v>NORTHWEST HOSPITAL &amp; MEDICAL CENTER</v>
      </c>
      <c r="D52" s="2">
        <f>ROUND(+'Phys. Thy.'!I47,0)</f>
        <v>307208</v>
      </c>
      <c r="E52" s="2">
        <f>ROUND(+'Phys. Thy.'!F47,0)</f>
        <v>82782</v>
      </c>
      <c r="F52" s="7">
        <f t="shared" si="0"/>
        <v>3.71</v>
      </c>
      <c r="G52" s="2">
        <f>ROUND(+'Phys. Thy.'!I147,0)</f>
        <v>65660</v>
      </c>
      <c r="H52" s="2">
        <f>ROUND(+'Phys. Thy.'!F147,0)</f>
        <v>81888</v>
      </c>
      <c r="I52" s="7">
        <f t="shared" si="1"/>
        <v>0.8</v>
      </c>
      <c r="J52" s="7"/>
      <c r="K52" s="8">
        <f t="shared" si="2"/>
        <v>-0.7844</v>
      </c>
    </row>
    <row r="53" spans="2:11" ht="12">
      <c r="B53">
        <f>+'Phys. Thy.'!A48</f>
        <v>131</v>
      </c>
      <c r="C53" t="str">
        <f>+'Phys. Thy.'!B48</f>
        <v>OVERLAKE HOSPITAL MEDICAL CENTER</v>
      </c>
      <c r="D53" s="2">
        <f>ROUND(+'Phys. Thy.'!I48,0)</f>
        <v>28621</v>
      </c>
      <c r="E53" s="2">
        <f>ROUND(+'Phys. Thy.'!F48,0)</f>
        <v>0</v>
      </c>
      <c r="F53" s="7">
        <f t="shared" si="0"/>
      </c>
      <c r="G53" s="2">
        <f>ROUND(+'Phys. Thy.'!I148,0)</f>
        <v>367304</v>
      </c>
      <c r="H53" s="2">
        <f>ROUND(+'Phys. Thy.'!F148,0)</f>
        <v>0</v>
      </c>
      <c r="I53" s="7">
        <f t="shared" si="1"/>
      </c>
      <c r="J53" s="7"/>
      <c r="K53" s="8">
        <f t="shared" si="2"/>
      </c>
    </row>
    <row r="54" spans="2:11" ht="12">
      <c r="B54">
        <f>+'Phys. Thy.'!A49</f>
        <v>132</v>
      </c>
      <c r="C54" t="str">
        <f>+'Phys. Thy.'!B49</f>
        <v>SAINT CLARE HOSPITAL</v>
      </c>
      <c r="D54" s="2">
        <f>ROUND(+'Phys. Thy.'!I49,0)</f>
        <v>0</v>
      </c>
      <c r="E54" s="2">
        <f>ROUND(+'Phys. Thy.'!F49,0)</f>
        <v>41202</v>
      </c>
      <c r="F54" s="7">
        <f t="shared" si="0"/>
      </c>
      <c r="G54" s="2">
        <f>ROUND(+'Phys. Thy.'!I149,0)</f>
        <v>0</v>
      </c>
      <c r="H54" s="2">
        <f>ROUND(+'Phys. Thy.'!F149,0)</f>
        <v>38772</v>
      </c>
      <c r="I54" s="7">
        <f t="shared" si="1"/>
      </c>
      <c r="J54" s="7"/>
      <c r="K54" s="8">
        <f t="shared" si="2"/>
      </c>
    </row>
    <row r="55" spans="2:11" ht="12">
      <c r="B55">
        <f>+'Phys. Thy.'!A50</f>
        <v>134</v>
      </c>
      <c r="C55" t="str">
        <f>+'Phys. Thy.'!B50</f>
        <v>ISLAND HOSPITAL</v>
      </c>
      <c r="D55" s="2">
        <f>ROUND(+'Phys. Thy.'!I50,0)</f>
        <v>17800</v>
      </c>
      <c r="E55" s="2">
        <f>ROUND(+'Phys. Thy.'!F50,0)</f>
        <v>17944</v>
      </c>
      <c r="F55" s="7">
        <f t="shared" si="0"/>
        <v>0.99</v>
      </c>
      <c r="G55" s="2">
        <f>ROUND(+'Phys. Thy.'!I150,0)</f>
        <v>27925</v>
      </c>
      <c r="H55" s="2">
        <f>ROUND(+'Phys. Thy.'!F150,0)</f>
        <v>18627</v>
      </c>
      <c r="I55" s="7">
        <f t="shared" si="1"/>
        <v>1.5</v>
      </c>
      <c r="J55" s="7"/>
      <c r="K55" s="8">
        <f t="shared" si="2"/>
        <v>0.5152</v>
      </c>
    </row>
    <row r="56" spans="2:11" ht="12">
      <c r="B56">
        <f>+'Phys. Thy.'!A51</f>
        <v>137</v>
      </c>
      <c r="C56" t="str">
        <f>+'Phys. Thy.'!B51</f>
        <v>LINCOLN HOSPITAL</v>
      </c>
      <c r="D56" s="2">
        <f>ROUND(+'Phys. Thy.'!I51,0)</f>
        <v>171</v>
      </c>
      <c r="E56" s="2">
        <f>ROUND(+'Phys. Thy.'!F51,0)</f>
        <v>5694</v>
      </c>
      <c r="F56" s="7">
        <f t="shared" si="0"/>
        <v>0.03</v>
      </c>
      <c r="G56" s="2">
        <f>ROUND(+'Phys. Thy.'!I151,0)</f>
        <v>0</v>
      </c>
      <c r="H56" s="2">
        <f>ROUND(+'Phys. Thy.'!F151,0)</f>
        <v>0</v>
      </c>
      <c r="I56" s="7">
        <f t="shared" si="1"/>
      </c>
      <c r="J56" s="7"/>
      <c r="K56" s="8">
        <f t="shared" si="2"/>
      </c>
    </row>
    <row r="57" spans="2:11" ht="12">
      <c r="B57">
        <f>+'Phys. Thy.'!A52</f>
        <v>138</v>
      </c>
      <c r="C57" t="str">
        <f>+'Phys. Thy.'!B52</f>
        <v>SWEDISH EDMONDS</v>
      </c>
      <c r="D57" s="2">
        <f>ROUND(+'Phys. Thy.'!I52,0)</f>
        <v>0</v>
      </c>
      <c r="E57" s="2">
        <f>ROUND(+'Phys. Thy.'!F52,0)</f>
        <v>14923</v>
      </c>
      <c r="F57" s="7">
        <f t="shared" si="0"/>
      </c>
      <c r="G57" s="2">
        <f>ROUND(+'Phys. Thy.'!I152,0)</f>
        <v>0</v>
      </c>
      <c r="H57" s="2">
        <f>ROUND(+'Phys. Thy.'!F152,0)</f>
        <v>16483</v>
      </c>
      <c r="I57" s="7">
        <f t="shared" si="1"/>
      </c>
      <c r="J57" s="7"/>
      <c r="K57" s="8">
        <f t="shared" si="2"/>
      </c>
    </row>
    <row r="58" spans="2:11" ht="12">
      <c r="B58">
        <f>+'Phys. Thy.'!A53</f>
        <v>139</v>
      </c>
      <c r="C58" t="str">
        <f>+'Phys. Thy.'!B53</f>
        <v>PROVIDENCE HOLY FAMILY HOSPITAL</v>
      </c>
      <c r="D58" s="2">
        <f>ROUND(+'Phys. Thy.'!I53,0)</f>
        <v>750</v>
      </c>
      <c r="E58" s="2">
        <f>ROUND(+'Phys. Thy.'!F53,0)</f>
        <v>67392</v>
      </c>
      <c r="F58" s="7">
        <f t="shared" si="0"/>
        <v>0.01</v>
      </c>
      <c r="G58" s="2">
        <f>ROUND(+'Phys. Thy.'!I153,0)</f>
        <v>0</v>
      </c>
      <c r="H58" s="2">
        <f>ROUND(+'Phys. Thy.'!F153,0)</f>
        <v>71799</v>
      </c>
      <c r="I58" s="7">
        <f t="shared" si="1"/>
      </c>
      <c r="J58" s="7"/>
      <c r="K58" s="8">
        <f t="shared" si="2"/>
      </c>
    </row>
    <row r="59" spans="2:11" ht="12">
      <c r="B59">
        <f>+'Phys. Thy.'!A54</f>
        <v>140</v>
      </c>
      <c r="C59" t="str">
        <f>+'Phys. Thy.'!B54</f>
        <v>KITTITAS VALLEY HOSPITAL</v>
      </c>
      <c r="D59" s="2">
        <f>ROUND(+'Phys. Thy.'!I54,0)</f>
        <v>0</v>
      </c>
      <c r="E59" s="2">
        <f>ROUND(+'Phys. Thy.'!F54,0)</f>
        <v>45287</v>
      </c>
      <c r="F59" s="7">
        <f t="shared" si="0"/>
      </c>
      <c r="G59" s="2">
        <f>ROUND(+'Phys. Thy.'!I154,0)</f>
        <v>10000</v>
      </c>
      <c r="H59" s="2">
        <f>ROUND(+'Phys. Thy.'!F154,0)</f>
        <v>37323</v>
      </c>
      <c r="I59" s="7">
        <f t="shared" si="1"/>
        <v>0.27</v>
      </c>
      <c r="J59" s="7"/>
      <c r="K59" s="8">
        <f t="shared" si="2"/>
      </c>
    </row>
    <row r="60" spans="2:11" ht="12">
      <c r="B60">
        <f>+'Phys. Thy.'!A55</f>
        <v>141</v>
      </c>
      <c r="C60" t="str">
        <f>+'Phys. Thy.'!B55</f>
        <v>DAYTON GENERAL HOSPITAL</v>
      </c>
      <c r="D60" s="2">
        <f>ROUND(+'Phys. Thy.'!I55,0)</f>
        <v>0</v>
      </c>
      <c r="E60" s="2">
        <f>ROUND(+'Phys. Thy.'!F55,0)</f>
        <v>2535</v>
      </c>
      <c r="F60" s="7">
        <f t="shared" si="0"/>
      </c>
      <c r="G60" s="2">
        <f>ROUND(+'Phys. Thy.'!I155,0)</f>
        <v>0</v>
      </c>
      <c r="H60" s="2">
        <f>ROUND(+'Phys. Thy.'!F155,0)</f>
        <v>0</v>
      </c>
      <c r="I60" s="7">
        <f t="shared" si="1"/>
      </c>
      <c r="J60" s="7"/>
      <c r="K60" s="8">
        <f t="shared" si="2"/>
      </c>
    </row>
    <row r="61" spans="2:11" ht="12">
      <c r="B61">
        <f>+'Phys. Thy.'!A56</f>
        <v>142</v>
      </c>
      <c r="C61" t="str">
        <f>+'Phys. Thy.'!B56</f>
        <v>HARRISON MEDICAL CENTER</v>
      </c>
      <c r="D61" s="2">
        <f>ROUND(+'Phys. Thy.'!I56,0)</f>
        <v>32219</v>
      </c>
      <c r="E61" s="2">
        <f>ROUND(+'Phys. Thy.'!F56,0)</f>
        <v>30309</v>
      </c>
      <c r="F61" s="7">
        <f t="shared" si="0"/>
        <v>1.06</v>
      </c>
      <c r="G61" s="2">
        <f>ROUND(+'Phys. Thy.'!I156,0)</f>
        <v>41081</v>
      </c>
      <c r="H61" s="2">
        <f>ROUND(+'Phys. Thy.'!F156,0)</f>
        <v>30375</v>
      </c>
      <c r="I61" s="7">
        <f t="shared" si="1"/>
        <v>1.35</v>
      </c>
      <c r="J61" s="7"/>
      <c r="K61" s="8">
        <f t="shared" si="2"/>
        <v>0.2736</v>
      </c>
    </row>
    <row r="62" spans="2:11" ht="12">
      <c r="B62">
        <f>+'Phys. Thy.'!A57</f>
        <v>145</v>
      </c>
      <c r="C62" t="str">
        <f>+'Phys. Thy.'!B57</f>
        <v>PEACEHEALTH SAINT JOSEPH HOSPITAL</v>
      </c>
      <c r="D62" s="2">
        <f>ROUND(+'Phys. Thy.'!I57,0)</f>
        <v>0</v>
      </c>
      <c r="E62" s="2">
        <f>ROUND(+'Phys. Thy.'!F57,0)</f>
        <v>128212</v>
      </c>
      <c r="F62" s="7">
        <f t="shared" si="0"/>
      </c>
      <c r="G62" s="2">
        <f>ROUND(+'Phys. Thy.'!I157,0)</f>
        <v>0</v>
      </c>
      <c r="H62" s="2">
        <f>ROUND(+'Phys. Thy.'!F157,0)</f>
        <v>176625</v>
      </c>
      <c r="I62" s="7">
        <f t="shared" si="1"/>
      </c>
      <c r="J62" s="7"/>
      <c r="K62" s="8">
        <f t="shared" si="2"/>
      </c>
    </row>
    <row r="63" spans="2:11" ht="12">
      <c r="B63">
        <f>+'Phys. Thy.'!A58</f>
        <v>147</v>
      </c>
      <c r="C63" t="str">
        <f>+'Phys. Thy.'!B58</f>
        <v>MID VALLEY HOSPITAL</v>
      </c>
      <c r="D63" s="2">
        <f>ROUND(+'Phys. Thy.'!I58,0)</f>
        <v>65431</v>
      </c>
      <c r="E63" s="2">
        <f>ROUND(+'Phys. Thy.'!F58,0)</f>
        <v>7009</v>
      </c>
      <c r="F63" s="7">
        <f t="shared" si="0"/>
        <v>9.34</v>
      </c>
      <c r="G63" s="2">
        <f>ROUND(+'Phys. Thy.'!I158,0)</f>
        <v>0</v>
      </c>
      <c r="H63" s="2">
        <f>ROUND(+'Phys. Thy.'!F158,0)</f>
        <v>6244</v>
      </c>
      <c r="I63" s="7">
        <f t="shared" si="1"/>
      </c>
      <c r="J63" s="7"/>
      <c r="K63" s="8">
        <f t="shared" si="2"/>
      </c>
    </row>
    <row r="64" spans="2:11" ht="12">
      <c r="B64">
        <f>+'Phys. Thy.'!A59</f>
        <v>148</v>
      </c>
      <c r="C64" t="str">
        <f>+'Phys. Thy.'!B59</f>
        <v>KINDRED HOSPITAL - SEATTLE</v>
      </c>
      <c r="D64" s="2">
        <f>ROUND(+'Phys. Thy.'!I59,0)</f>
        <v>0</v>
      </c>
      <c r="E64" s="2">
        <f>ROUND(+'Phys. Thy.'!F59,0)</f>
        <v>8647</v>
      </c>
      <c r="F64" s="7">
        <f t="shared" si="0"/>
      </c>
      <c r="G64" s="2">
        <f>ROUND(+'Phys. Thy.'!I159,0)</f>
        <v>0</v>
      </c>
      <c r="H64" s="2">
        <f>ROUND(+'Phys. Thy.'!F159,0)</f>
        <v>9587</v>
      </c>
      <c r="I64" s="7">
        <f t="shared" si="1"/>
      </c>
      <c r="J64" s="7"/>
      <c r="K64" s="8">
        <f t="shared" si="2"/>
      </c>
    </row>
    <row r="65" spans="2:11" ht="12">
      <c r="B65">
        <f>+'Phys. Thy.'!A60</f>
        <v>150</v>
      </c>
      <c r="C65" t="str">
        <f>+'Phys. Thy.'!B60</f>
        <v>COULEE COMMUNITY HOSPITAL</v>
      </c>
      <c r="D65" s="2">
        <f>ROUND(+'Phys. Thy.'!I60,0)</f>
        <v>27126</v>
      </c>
      <c r="E65" s="2">
        <f>ROUND(+'Phys. Thy.'!F60,0)</f>
        <v>516</v>
      </c>
      <c r="F65" s="7">
        <f t="shared" si="0"/>
        <v>52.57</v>
      </c>
      <c r="G65" s="2">
        <f>ROUND(+'Phys. Thy.'!I160,0)</f>
        <v>28129</v>
      </c>
      <c r="H65" s="2">
        <f>ROUND(+'Phys. Thy.'!F160,0)</f>
        <v>674</v>
      </c>
      <c r="I65" s="7">
        <f t="shared" si="1"/>
        <v>41.73</v>
      </c>
      <c r="J65" s="7"/>
      <c r="K65" s="8">
        <f t="shared" si="2"/>
        <v>-0.2062</v>
      </c>
    </row>
    <row r="66" spans="2:11" ht="12">
      <c r="B66">
        <f>+'Phys. Thy.'!A61</f>
        <v>152</v>
      </c>
      <c r="C66" t="str">
        <f>+'Phys. Thy.'!B61</f>
        <v>MASON GENERAL HOSPITAL</v>
      </c>
      <c r="D66" s="2">
        <f>ROUND(+'Phys. Thy.'!I61,0)</f>
        <v>0</v>
      </c>
      <c r="E66" s="2">
        <f>ROUND(+'Phys. Thy.'!F61,0)</f>
        <v>11474</v>
      </c>
      <c r="F66" s="7">
        <f t="shared" si="0"/>
      </c>
      <c r="G66" s="2">
        <f>ROUND(+'Phys. Thy.'!I161,0)</f>
        <v>0</v>
      </c>
      <c r="H66" s="2">
        <f>ROUND(+'Phys. Thy.'!F161,0)</f>
        <v>10882</v>
      </c>
      <c r="I66" s="7">
        <f t="shared" si="1"/>
      </c>
      <c r="J66" s="7"/>
      <c r="K66" s="8">
        <f t="shared" si="2"/>
      </c>
    </row>
    <row r="67" spans="2:11" ht="12">
      <c r="B67">
        <f>+'Phys. Thy.'!A62</f>
        <v>153</v>
      </c>
      <c r="C67" t="str">
        <f>+'Phys. Thy.'!B62</f>
        <v>WHITMAN HOSPITAL AND MEDICAL CENTER</v>
      </c>
      <c r="D67" s="2">
        <f>ROUND(+'Phys. Thy.'!I62,0)</f>
        <v>0</v>
      </c>
      <c r="E67" s="2">
        <f>ROUND(+'Phys. Thy.'!F62,0)</f>
        <v>15257</v>
      </c>
      <c r="F67" s="7">
        <f t="shared" si="0"/>
      </c>
      <c r="G67" s="2">
        <f>ROUND(+'Phys. Thy.'!I162,0)</f>
        <v>0</v>
      </c>
      <c r="H67" s="2">
        <f>ROUND(+'Phys. Thy.'!F162,0)</f>
        <v>11743</v>
      </c>
      <c r="I67" s="7">
        <f t="shared" si="1"/>
      </c>
      <c r="J67" s="7"/>
      <c r="K67" s="8">
        <f t="shared" si="2"/>
      </c>
    </row>
    <row r="68" spans="2:11" ht="12">
      <c r="B68">
        <f>+'Phys. Thy.'!A63</f>
        <v>155</v>
      </c>
      <c r="C68" t="str">
        <f>+'Phys. Thy.'!B63</f>
        <v>VALLEY MEDICAL CENTER</v>
      </c>
      <c r="D68" s="2">
        <f>ROUND(+'Phys. Thy.'!I63,0)</f>
        <v>1800</v>
      </c>
      <c r="E68" s="2">
        <f>ROUND(+'Phys. Thy.'!F63,0)</f>
        <v>93175</v>
      </c>
      <c r="F68" s="7">
        <f t="shared" si="0"/>
        <v>0.02</v>
      </c>
      <c r="G68" s="2">
        <f>ROUND(+'Phys. Thy.'!I163,0)</f>
        <v>3900</v>
      </c>
      <c r="H68" s="2">
        <f>ROUND(+'Phys. Thy.'!F163,0)</f>
        <v>105621</v>
      </c>
      <c r="I68" s="7">
        <f t="shared" si="1"/>
        <v>0.04</v>
      </c>
      <c r="J68" s="7"/>
      <c r="K68" s="8">
        <f t="shared" si="2"/>
        <v>1</v>
      </c>
    </row>
    <row r="69" spans="2:11" ht="12">
      <c r="B69">
        <f>+'Phys. Thy.'!A64</f>
        <v>156</v>
      </c>
      <c r="C69" t="str">
        <f>+'Phys. Thy.'!B64</f>
        <v>WHIDBEY GENERAL HOSPITAL</v>
      </c>
      <c r="D69" s="2">
        <f>ROUND(+'Phys. Thy.'!I64,0)</f>
        <v>680</v>
      </c>
      <c r="E69" s="2">
        <f>ROUND(+'Phys. Thy.'!F64,0)</f>
        <v>10690</v>
      </c>
      <c r="F69" s="7">
        <f t="shared" si="0"/>
        <v>0.06</v>
      </c>
      <c r="G69" s="2">
        <f>ROUND(+'Phys. Thy.'!I164,0)</f>
        <v>0</v>
      </c>
      <c r="H69" s="2">
        <f>ROUND(+'Phys. Thy.'!F164,0)</f>
        <v>12998</v>
      </c>
      <c r="I69" s="7">
        <f t="shared" si="1"/>
      </c>
      <c r="J69" s="7"/>
      <c r="K69" s="8">
        <f t="shared" si="2"/>
      </c>
    </row>
    <row r="70" spans="2:11" ht="12">
      <c r="B70">
        <f>+'Phys. Thy.'!A65</f>
        <v>157</v>
      </c>
      <c r="C70" t="str">
        <f>+'Phys. Thy.'!B65</f>
        <v>SAINT LUKES REHABILIATION INSTITUTE</v>
      </c>
      <c r="D70" s="2">
        <f>ROUND(+'Phys. Thy.'!I65,0)</f>
        <v>13</v>
      </c>
      <c r="E70" s="2">
        <f>ROUND(+'Phys. Thy.'!F65,0)</f>
        <v>0</v>
      </c>
      <c r="F70" s="7">
        <f t="shared" si="0"/>
      </c>
      <c r="G70" s="2">
        <f>ROUND(+'Phys. Thy.'!I165,0)</f>
        <v>0</v>
      </c>
      <c r="H70" s="2">
        <f>ROUND(+'Phys. Thy.'!F165,0)</f>
        <v>0</v>
      </c>
      <c r="I70" s="7">
        <f t="shared" si="1"/>
      </c>
      <c r="J70" s="7"/>
      <c r="K70" s="8">
        <f t="shared" si="2"/>
      </c>
    </row>
    <row r="71" spans="2:11" ht="12">
      <c r="B71">
        <f>+'Phys. Thy.'!A66</f>
        <v>158</v>
      </c>
      <c r="C71" t="str">
        <f>+'Phys. Thy.'!B66</f>
        <v>CASCADE MEDICAL CENTER</v>
      </c>
      <c r="D71" s="2">
        <f>ROUND(+'Phys. Thy.'!I66,0)</f>
        <v>0</v>
      </c>
      <c r="E71" s="2">
        <f>ROUND(+'Phys. Thy.'!F66,0)</f>
        <v>9572</v>
      </c>
      <c r="F71" s="7">
        <f t="shared" si="0"/>
      </c>
      <c r="G71" s="2">
        <f>ROUND(+'Phys. Thy.'!I166,0)</f>
        <v>0</v>
      </c>
      <c r="H71" s="2">
        <f>ROUND(+'Phys. Thy.'!F166,0)</f>
        <v>11823</v>
      </c>
      <c r="I71" s="7">
        <f t="shared" si="1"/>
      </c>
      <c r="J71" s="7"/>
      <c r="K71" s="8">
        <f t="shared" si="2"/>
      </c>
    </row>
    <row r="72" spans="2:11" ht="12">
      <c r="B72">
        <f>+'Phys. Thy.'!A67</f>
        <v>159</v>
      </c>
      <c r="C72" t="str">
        <f>+'Phys. Thy.'!B67</f>
        <v>PROVIDENCE SAINT PETER HOSPITAL</v>
      </c>
      <c r="D72" s="2">
        <f>ROUND(+'Phys. Thy.'!I67,0)</f>
        <v>0</v>
      </c>
      <c r="E72" s="2">
        <f>ROUND(+'Phys. Thy.'!F67,0)</f>
        <v>1879366</v>
      </c>
      <c r="F72" s="7">
        <f t="shared" si="0"/>
      </c>
      <c r="G72" s="2">
        <f>ROUND(+'Phys. Thy.'!I167,0)</f>
        <v>0</v>
      </c>
      <c r="H72" s="2">
        <f>ROUND(+'Phys. Thy.'!F167,0)</f>
        <v>2162595</v>
      </c>
      <c r="I72" s="7">
        <f t="shared" si="1"/>
      </c>
      <c r="J72" s="7"/>
      <c r="K72" s="8">
        <f t="shared" si="2"/>
      </c>
    </row>
    <row r="73" spans="2:11" ht="12">
      <c r="B73">
        <f>+'Phys. Thy.'!A68</f>
        <v>161</v>
      </c>
      <c r="C73" t="str">
        <f>+'Phys. Thy.'!B68</f>
        <v>KADLEC REGIONAL MEDICAL CENTER</v>
      </c>
      <c r="D73" s="2">
        <f>ROUND(+'Phys. Thy.'!I68,0)</f>
        <v>0</v>
      </c>
      <c r="E73" s="2">
        <f>ROUND(+'Phys. Thy.'!F68,0)</f>
        <v>98344</v>
      </c>
      <c r="F73" s="7">
        <f t="shared" si="0"/>
      </c>
      <c r="G73" s="2">
        <f>ROUND(+'Phys. Thy.'!I168,0)</f>
        <v>0</v>
      </c>
      <c r="H73" s="2">
        <f>ROUND(+'Phys. Thy.'!F168,0)</f>
        <v>115970</v>
      </c>
      <c r="I73" s="7">
        <f t="shared" si="1"/>
      </c>
      <c r="J73" s="7"/>
      <c r="K73" s="8">
        <f t="shared" si="2"/>
      </c>
    </row>
    <row r="74" spans="2:11" ht="12">
      <c r="B74">
        <f>+'Phys. Thy.'!A69</f>
        <v>162</v>
      </c>
      <c r="C74" t="str">
        <f>+'Phys. Thy.'!B69</f>
        <v>PROVIDENCE SACRED HEART MEDICAL CENTER</v>
      </c>
      <c r="D74" s="2">
        <f>ROUND(+'Phys. Thy.'!I69,0)</f>
        <v>0</v>
      </c>
      <c r="E74" s="2">
        <f>ROUND(+'Phys. Thy.'!F69,0)</f>
        <v>55207</v>
      </c>
      <c r="F74" s="7">
        <f t="shared" si="0"/>
      </c>
      <c r="G74" s="2">
        <f>ROUND(+'Phys. Thy.'!I169,0)</f>
        <v>0</v>
      </c>
      <c r="H74" s="2">
        <f>ROUND(+'Phys. Thy.'!F169,0)</f>
        <v>0</v>
      </c>
      <c r="I74" s="7">
        <f t="shared" si="1"/>
      </c>
      <c r="J74" s="7"/>
      <c r="K74" s="8">
        <f t="shared" si="2"/>
      </c>
    </row>
    <row r="75" spans="2:11" ht="12">
      <c r="B75">
        <f>+'Phys. Thy.'!A70</f>
        <v>164</v>
      </c>
      <c r="C75" t="str">
        <f>+'Phys. Thy.'!B70</f>
        <v>EVERGREEN HOSPITAL MEDICAL CENTER</v>
      </c>
      <c r="D75" s="2">
        <f>ROUND(+'Phys. Thy.'!I70,0)</f>
        <v>8400</v>
      </c>
      <c r="E75" s="2">
        <f>ROUND(+'Phys. Thy.'!F70,0)</f>
        <v>36434</v>
      </c>
      <c r="F75" s="7">
        <f aca="true" t="shared" si="3" ref="F75:F106">IF(D75=0,"",IF(E75=0,"",ROUND(D75/E75,2)))</f>
        <v>0.23</v>
      </c>
      <c r="G75" s="2">
        <f>ROUND(+'Phys. Thy.'!I170,0)</f>
        <v>10095</v>
      </c>
      <c r="H75" s="2">
        <f>ROUND(+'Phys. Thy.'!F170,0)</f>
        <v>39388</v>
      </c>
      <c r="I75" s="7">
        <f aca="true" t="shared" si="4" ref="I75:I106">IF(G75=0,"",IF(H75=0,"",ROUND(G75/H75,2)))</f>
        <v>0.26</v>
      </c>
      <c r="J75" s="7"/>
      <c r="K75" s="8">
        <f aca="true" t="shared" si="5" ref="K75:K106">IF(D75=0,"",IF(E75=0,"",IF(G75=0,"",IF(H75=0,"",ROUND(I75/F75-1,4)))))</f>
        <v>0.1304</v>
      </c>
    </row>
    <row r="76" spans="2:11" ht="12">
      <c r="B76">
        <f>+'Phys. Thy.'!A71</f>
        <v>165</v>
      </c>
      <c r="C76" t="str">
        <f>+'Phys. Thy.'!B71</f>
        <v>LAKE CHELAN COMMUNITY HOSPITAL</v>
      </c>
      <c r="D76" s="2">
        <f>ROUND(+'Phys. Thy.'!I71,0)</f>
        <v>56012</v>
      </c>
      <c r="E76" s="2">
        <f>ROUND(+'Phys. Thy.'!F71,0)</f>
        <v>265</v>
      </c>
      <c r="F76" s="7">
        <f t="shared" si="3"/>
        <v>211.37</v>
      </c>
      <c r="G76" s="2">
        <f>ROUND(+'Phys. Thy.'!I171,0)</f>
        <v>27027</v>
      </c>
      <c r="H76" s="2">
        <f>ROUND(+'Phys. Thy.'!F171,0)</f>
        <v>1264</v>
      </c>
      <c r="I76" s="7">
        <f t="shared" si="4"/>
        <v>21.38</v>
      </c>
      <c r="J76" s="7"/>
      <c r="K76" s="8">
        <f t="shared" si="5"/>
        <v>-0.8989</v>
      </c>
    </row>
    <row r="77" spans="2:11" ht="12">
      <c r="B77">
        <f>+'Phys. Thy.'!A72</f>
        <v>167</v>
      </c>
      <c r="C77" t="str">
        <f>+'Phys. Thy.'!B72</f>
        <v>FERRY COUNTY MEMORIAL HOSPITAL</v>
      </c>
      <c r="D77" s="2">
        <f>ROUND(+'Phys. Thy.'!I72,0)</f>
        <v>0</v>
      </c>
      <c r="E77" s="2">
        <f>ROUND(+'Phys. Thy.'!F72,0)</f>
        <v>4321</v>
      </c>
      <c r="F77" s="7">
        <f t="shared" si="3"/>
      </c>
      <c r="G77" s="2">
        <f>ROUND(+'Phys. Thy.'!I172,0)</f>
        <v>0</v>
      </c>
      <c r="H77" s="2">
        <f>ROUND(+'Phys. Thy.'!F172,0)</f>
        <v>5547</v>
      </c>
      <c r="I77" s="7">
        <f t="shared" si="4"/>
      </c>
      <c r="J77" s="7"/>
      <c r="K77" s="8">
        <f t="shared" si="5"/>
      </c>
    </row>
    <row r="78" spans="2:11" ht="12">
      <c r="B78">
        <f>+'Phys. Thy.'!A73</f>
        <v>168</v>
      </c>
      <c r="C78" t="str">
        <f>+'Phys. Thy.'!B73</f>
        <v>CENTRAL WASHINGTON HOSPITAL</v>
      </c>
      <c r="D78" s="2">
        <f>ROUND(+'Phys. Thy.'!I73,0)</f>
        <v>79116</v>
      </c>
      <c r="E78" s="2">
        <f>ROUND(+'Phys. Thy.'!F73,0)</f>
        <v>82444</v>
      </c>
      <c r="F78" s="7">
        <f t="shared" si="3"/>
        <v>0.96</v>
      </c>
      <c r="G78" s="2">
        <f>ROUND(+'Phys. Thy.'!I173,0)</f>
        <v>0</v>
      </c>
      <c r="H78" s="2">
        <f>ROUND(+'Phys. Thy.'!F173,0)</f>
        <v>65046</v>
      </c>
      <c r="I78" s="7">
        <f t="shared" si="4"/>
      </c>
      <c r="J78" s="7"/>
      <c r="K78" s="8">
        <f t="shared" si="5"/>
      </c>
    </row>
    <row r="79" spans="2:11" ht="12">
      <c r="B79">
        <f>+'Phys. Thy.'!A74</f>
        <v>169</v>
      </c>
      <c r="C79" t="str">
        <f>+'Phys. Thy.'!B74</f>
        <v>GROUP HEALTH EASTSIDE</v>
      </c>
      <c r="D79" s="2">
        <f>ROUND(+'Phys. Thy.'!I74,0)</f>
        <v>0</v>
      </c>
      <c r="E79" s="2">
        <f>ROUND(+'Phys. Thy.'!F74,0)</f>
        <v>900</v>
      </c>
      <c r="F79" s="7">
        <f t="shared" si="3"/>
      </c>
      <c r="G79" s="2">
        <f>ROUND(+'Phys. Thy.'!I174,0)</f>
        <v>0</v>
      </c>
      <c r="H79" s="2">
        <f>ROUND(+'Phys. Thy.'!F174,0)</f>
        <v>0</v>
      </c>
      <c r="I79" s="7">
        <f t="shared" si="4"/>
      </c>
      <c r="J79" s="7"/>
      <c r="K79" s="8">
        <f t="shared" si="5"/>
      </c>
    </row>
    <row r="80" spans="2:11" ht="12">
      <c r="B80">
        <f>+'Phys. Thy.'!A75</f>
        <v>170</v>
      </c>
      <c r="C80" t="str">
        <f>+'Phys. Thy.'!B75</f>
        <v>SOUTHWEST WASHINGTON MEDICAL CENTER</v>
      </c>
      <c r="D80" s="2">
        <f>ROUND(+'Phys. Thy.'!I75,0)</f>
        <v>31000</v>
      </c>
      <c r="E80" s="2">
        <f>ROUND(+'Phys. Thy.'!F75,0)</f>
        <v>111707</v>
      </c>
      <c r="F80" s="7">
        <f t="shared" si="3"/>
        <v>0.28</v>
      </c>
      <c r="G80" s="2">
        <f>ROUND(+'Phys. Thy.'!I175,0)</f>
        <v>85190</v>
      </c>
      <c r="H80" s="2">
        <f>ROUND(+'Phys. Thy.'!F175,0)</f>
        <v>105114</v>
      </c>
      <c r="I80" s="7">
        <f t="shared" si="4"/>
        <v>0.81</v>
      </c>
      <c r="J80" s="7"/>
      <c r="K80" s="8">
        <f t="shared" si="5"/>
        <v>1.8929</v>
      </c>
    </row>
    <row r="81" spans="2:11" ht="12">
      <c r="B81">
        <f>+'Phys. Thy.'!A76</f>
        <v>172</v>
      </c>
      <c r="C81" t="str">
        <f>+'Phys. Thy.'!B76</f>
        <v>PULLMAN REGIONAL HOSPITAL</v>
      </c>
      <c r="D81" s="2">
        <f>ROUND(+'Phys. Thy.'!I76,0)</f>
        <v>99422</v>
      </c>
      <c r="E81" s="2">
        <f>ROUND(+'Phys. Thy.'!F76,0)</f>
        <v>15483</v>
      </c>
      <c r="F81" s="7">
        <f t="shared" si="3"/>
        <v>6.42</v>
      </c>
      <c r="G81" s="2">
        <f>ROUND(+'Phys. Thy.'!I176,0)</f>
        <v>10256</v>
      </c>
      <c r="H81" s="2">
        <f>ROUND(+'Phys. Thy.'!F176,0)</f>
        <v>23162</v>
      </c>
      <c r="I81" s="7">
        <f t="shared" si="4"/>
        <v>0.44</v>
      </c>
      <c r="J81" s="7"/>
      <c r="K81" s="8">
        <f t="shared" si="5"/>
        <v>-0.9315</v>
      </c>
    </row>
    <row r="82" spans="2:11" ht="12">
      <c r="B82">
        <f>+'Phys. Thy.'!A77</f>
        <v>173</v>
      </c>
      <c r="C82" t="str">
        <f>+'Phys. Thy.'!B77</f>
        <v>MORTON GENERAL HOSPITAL</v>
      </c>
      <c r="D82" s="2">
        <f>ROUND(+'Phys. Thy.'!I77,0)</f>
        <v>0</v>
      </c>
      <c r="E82" s="2">
        <f>ROUND(+'Phys. Thy.'!F77,0)</f>
        <v>0</v>
      </c>
      <c r="F82" s="7">
        <f t="shared" si="3"/>
      </c>
      <c r="G82" s="2">
        <f>ROUND(+'Phys. Thy.'!I177,0)</f>
        <v>0</v>
      </c>
      <c r="H82" s="2">
        <f>ROUND(+'Phys. Thy.'!F177,0)</f>
        <v>0</v>
      </c>
      <c r="I82" s="7">
        <f t="shared" si="4"/>
      </c>
      <c r="J82" s="7"/>
      <c r="K82" s="8">
        <f t="shared" si="5"/>
      </c>
    </row>
    <row r="83" spans="2:11" ht="12">
      <c r="B83">
        <f>+'Phys. Thy.'!A78</f>
        <v>175</v>
      </c>
      <c r="C83" t="str">
        <f>+'Phys. Thy.'!B78</f>
        <v>MARY BRIDGE CHILDRENS HEALTH CENTER</v>
      </c>
      <c r="D83" s="2">
        <f>ROUND(+'Phys. Thy.'!I78,0)</f>
        <v>0</v>
      </c>
      <c r="E83" s="2">
        <f>ROUND(+'Phys. Thy.'!F78,0)</f>
        <v>7112</v>
      </c>
      <c r="F83" s="7">
        <f t="shared" si="3"/>
      </c>
      <c r="G83" s="2">
        <f>ROUND(+'Phys. Thy.'!I178,0)</f>
        <v>0</v>
      </c>
      <c r="H83" s="2">
        <f>ROUND(+'Phys. Thy.'!F178,0)</f>
        <v>7215</v>
      </c>
      <c r="I83" s="7">
        <f t="shared" si="4"/>
      </c>
      <c r="J83" s="7"/>
      <c r="K83" s="8">
        <f t="shared" si="5"/>
      </c>
    </row>
    <row r="84" spans="2:11" ht="12">
      <c r="B84">
        <f>+'Phys. Thy.'!A79</f>
        <v>176</v>
      </c>
      <c r="C84" t="str">
        <f>+'Phys. Thy.'!B79</f>
        <v>TACOMA GENERAL ALLENMORE HOSPITAL</v>
      </c>
      <c r="D84" s="2">
        <f>ROUND(+'Phys. Thy.'!I79,0)</f>
        <v>5000</v>
      </c>
      <c r="E84" s="2">
        <f>ROUND(+'Phys. Thy.'!F79,0)</f>
        <v>190310</v>
      </c>
      <c r="F84" s="7">
        <f t="shared" si="3"/>
        <v>0.03</v>
      </c>
      <c r="G84" s="2">
        <f>ROUND(+'Phys. Thy.'!I179,0)</f>
        <v>2500</v>
      </c>
      <c r="H84" s="2">
        <f>ROUND(+'Phys. Thy.'!F179,0)</f>
        <v>185610</v>
      </c>
      <c r="I84" s="7">
        <f t="shared" si="4"/>
        <v>0.01</v>
      </c>
      <c r="J84" s="7"/>
      <c r="K84" s="8">
        <f t="shared" si="5"/>
        <v>-0.6667</v>
      </c>
    </row>
    <row r="85" spans="2:11" ht="12">
      <c r="B85">
        <f>+'Phys. Thy.'!A80</f>
        <v>178</v>
      </c>
      <c r="C85" t="str">
        <f>+'Phys. Thy.'!B80</f>
        <v>DEER PARK HOSPITAL</v>
      </c>
      <c r="D85" s="2">
        <f>ROUND(+'Phys. Thy.'!I80,0)</f>
        <v>0</v>
      </c>
      <c r="E85" s="2">
        <f>ROUND(+'Phys. Thy.'!F80,0)</f>
        <v>0</v>
      </c>
      <c r="F85" s="7">
        <f t="shared" si="3"/>
      </c>
      <c r="G85" s="2">
        <f>ROUND(+'Phys. Thy.'!I180,0)</f>
        <v>0</v>
      </c>
      <c r="H85" s="2">
        <f>ROUND(+'Phys. Thy.'!F180,0)</f>
        <v>0</v>
      </c>
      <c r="I85" s="7">
        <f t="shared" si="4"/>
      </c>
      <c r="J85" s="7"/>
      <c r="K85" s="8">
        <f t="shared" si="5"/>
      </c>
    </row>
    <row r="86" spans="2:11" ht="12">
      <c r="B86">
        <f>+'Phys. Thy.'!A81</f>
        <v>180</v>
      </c>
      <c r="C86" t="str">
        <f>+'Phys. Thy.'!B81</f>
        <v>VALLEY HOSPITAL AND MEDICAL CENTER</v>
      </c>
      <c r="D86" s="2">
        <f>ROUND(+'Phys. Thy.'!I81,0)</f>
        <v>0</v>
      </c>
      <c r="E86" s="2">
        <f>ROUND(+'Phys. Thy.'!F81,0)</f>
        <v>10928</v>
      </c>
      <c r="F86" s="7">
        <f t="shared" si="3"/>
      </c>
      <c r="G86" s="2">
        <f>ROUND(+'Phys. Thy.'!I181,0)</f>
        <v>0</v>
      </c>
      <c r="H86" s="2">
        <f>ROUND(+'Phys. Thy.'!F181,0)</f>
        <v>8646</v>
      </c>
      <c r="I86" s="7">
        <f t="shared" si="4"/>
      </c>
      <c r="J86" s="7"/>
      <c r="K86" s="8">
        <f t="shared" si="5"/>
      </c>
    </row>
    <row r="87" spans="2:11" ht="12">
      <c r="B87">
        <f>+'Phys. Thy.'!A82</f>
        <v>183</v>
      </c>
      <c r="C87" t="str">
        <f>+'Phys. Thy.'!B82</f>
        <v>AUBURN REGIONAL MEDICAL CENTER</v>
      </c>
      <c r="D87" s="2">
        <f>ROUND(+'Phys. Thy.'!I82,0)</f>
        <v>-5000</v>
      </c>
      <c r="E87" s="2">
        <f>ROUND(+'Phys. Thy.'!F82,0)</f>
        <v>35203</v>
      </c>
      <c r="F87" s="7">
        <f t="shared" si="3"/>
        <v>-0.14</v>
      </c>
      <c r="G87" s="2">
        <f>ROUND(+'Phys. Thy.'!I182,0)</f>
        <v>0</v>
      </c>
      <c r="H87" s="2">
        <f>ROUND(+'Phys. Thy.'!F182,0)</f>
        <v>38518</v>
      </c>
      <c r="I87" s="7">
        <f t="shared" si="4"/>
      </c>
      <c r="J87" s="7"/>
      <c r="K87" s="8">
        <f t="shared" si="5"/>
      </c>
    </row>
    <row r="88" spans="2:11" ht="12">
      <c r="B88">
        <f>+'Phys. Thy.'!A83</f>
        <v>186</v>
      </c>
      <c r="C88" t="str">
        <f>+'Phys. Thy.'!B83</f>
        <v>MARK REED HOSPITAL</v>
      </c>
      <c r="D88" s="2">
        <f>ROUND(+'Phys. Thy.'!I83,0)</f>
        <v>0</v>
      </c>
      <c r="E88" s="2">
        <f>ROUND(+'Phys. Thy.'!F83,0)</f>
        <v>0</v>
      </c>
      <c r="F88" s="7">
        <f t="shared" si="3"/>
      </c>
      <c r="G88" s="2">
        <f>ROUND(+'Phys. Thy.'!I183,0)</f>
        <v>0</v>
      </c>
      <c r="H88" s="2">
        <f>ROUND(+'Phys. Thy.'!F183,0)</f>
        <v>0</v>
      </c>
      <c r="I88" s="7">
        <f t="shared" si="4"/>
      </c>
      <c r="J88" s="7"/>
      <c r="K88" s="8">
        <f t="shared" si="5"/>
      </c>
    </row>
    <row r="89" spans="2:11" ht="12">
      <c r="B89">
        <f>+'Phys. Thy.'!A84</f>
        <v>191</v>
      </c>
      <c r="C89" t="str">
        <f>+'Phys. Thy.'!B84</f>
        <v>PROVIDENCE CENTRALIA HOSPITAL</v>
      </c>
      <c r="D89" s="2">
        <f>ROUND(+'Phys. Thy.'!I84,0)</f>
        <v>0</v>
      </c>
      <c r="E89" s="2">
        <f>ROUND(+'Phys. Thy.'!F84,0)</f>
        <v>54394</v>
      </c>
      <c r="F89" s="7">
        <f t="shared" si="3"/>
      </c>
      <c r="G89" s="2">
        <f>ROUND(+'Phys. Thy.'!I184,0)</f>
        <v>0</v>
      </c>
      <c r="H89" s="2">
        <f>ROUND(+'Phys. Thy.'!F184,0)</f>
        <v>57795</v>
      </c>
      <c r="I89" s="7">
        <f t="shared" si="4"/>
      </c>
      <c r="J89" s="7"/>
      <c r="K89" s="8">
        <f t="shared" si="5"/>
      </c>
    </row>
    <row r="90" spans="2:11" ht="12">
      <c r="B90">
        <f>+'Phys. Thy.'!A85</f>
        <v>193</v>
      </c>
      <c r="C90" t="str">
        <f>+'Phys. Thy.'!B85</f>
        <v>PROVIDENCE MOUNT CARMEL HOSPITAL</v>
      </c>
      <c r="D90" s="2">
        <f>ROUND(+'Phys. Thy.'!I85,0)</f>
        <v>0</v>
      </c>
      <c r="E90" s="2">
        <f>ROUND(+'Phys. Thy.'!F85,0)</f>
        <v>26028</v>
      </c>
      <c r="F90" s="7">
        <f t="shared" si="3"/>
      </c>
      <c r="G90" s="2">
        <f>ROUND(+'Phys. Thy.'!I185,0)</f>
        <v>0</v>
      </c>
      <c r="H90" s="2">
        <f>ROUND(+'Phys. Thy.'!F185,0)</f>
        <v>26220</v>
      </c>
      <c r="I90" s="7">
        <f t="shared" si="4"/>
      </c>
      <c r="J90" s="7"/>
      <c r="K90" s="8">
        <f t="shared" si="5"/>
      </c>
    </row>
    <row r="91" spans="2:11" ht="12">
      <c r="B91">
        <f>+'Phys. Thy.'!A86</f>
        <v>194</v>
      </c>
      <c r="C91" t="str">
        <f>+'Phys. Thy.'!B86</f>
        <v>PROVIDENCE SAINT JOSEPHS HOSPITAL</v>
      </c>
      <c r="D91" s="2">
        <f>ROUND(+'Phys. Thy.'!I86,0)</f>
        <v>3784</v>
      </c>
      <c r="E91" s="2">
        <f>ROUND(+'Phys. Thy.'!F86,0)</f>
        <v>17849</v>
      </c>
      <c r="F91" s="7">
        <f t="shared" si="3"/>
        <v>0.21</v>
      </c>
      <c r="G91" s="2">
        <f>ROUND(+'Phys. Thy.'!I186,0)</f>
        <v>15138</v>
      </c>
      <c r="H91" s="2">
        <f>ROUND(+'Phys. Thy.'!F186,0)</f>
        <v>18204</v>
      </c>
      <c r="I91" s="7">
        <f t="shared" si="4"/>
        <v>0.83</v>
      </c>
      <c r="J91" s="7"/>
      <c r="K91" s="8">
        <f t="shared" si="5"/>
        <v>2.9524</v>
      </c>
    </row>
    <row r="92" spans="2:11" ht="12">
      <c r="B92">
        <f>+'Phys. Thy.'!A87</f>
        <v>195</v>
      </c>
      <c r="C92" t="str">
        <f>+'Phys. Thy.'!B87</f>
        <v>SNOQUALMIE VALLEY HOSPITAL</v>
      </c>
      <c r="D92" s="2">
        <f>ROUND(+'Phys. Thy.'!I87,0)</f>
        <v>240732</v>
      </c>
      <c r="E92" s="2">
        <f>ROUND(+'Phys. Thy.'!F87,0)</f>
        <v>12052</v>
      </c>
      <c r="F92" s="7">
        <f t="shared" si="3"/>
        <v>19.97</v>
      </c>
      <c r="G92" s="2">
        <f>ROUND(+'Phys. Thy.'!I187,0)</f>
        <v>203228</v>
      </c>
      <c r="H92" s="2">
        <f>ROUND(+'Phys. Thy.'!F187,0)</f>
        <v>12774</v>
      </c>
      <c r="I92" s="7">
        <f t="shared" si="4"/>
        <v>15.91</v>
      </c>
      <c r="J92" s="7"/>
      <c r="K92" s="8">
        <f t="shared" si="5"/>
        <v>-0.2033</v>
      </c>
    </row>
    <row r="93" spans="2:11" ht="12">
      <c r="B93">
        <f>+'Phys. Thy.'!A88</f>
        <v>197</v>
      </c>
      <c r="C93" t="str">
        <f>+'Phys. Thy.'!B88</f>
        <v>CAPITAL MEDICAL CENTER</v>
      </c>
      <c r="D93" s="2">
        <f>ROUND(+'Phys. Thy.'!I88,0)</f>
        <v>0</v>
      </c>
      <c r="E93" s="2">
        <f>ROUND(+'Phys. Thy.'!F88,0)</f>
        <v>22571</v>
      </c>
      <c r="F93" s="7">
        <f t="shared" si="3"/>
      </c>
      <c r="G93" s="2">
        <f>ROUND(+'Phys. Thy.'!I188,0)</f>
        <v>0</v>
      </c>
      <c r="H93" s="2">
        <f>ROUND(+'Phys. Thy.'!F188,0)</f>
        <v>25445</v>
      </c>
      <c r="I93" s="7">
        <f t="shared" si="4"/>
      </c>
      <c r="J93" s="7"/>
      <c r="K93" s="8">
        <f t="shared" si="5"/>
      </c>
    </row>
    <row r="94" spans="2:11" ht="12">
      <c r="B94">
        <f>+'Phys. Thy.'!A89</f>
        <v>198</v>
      </c>
      <c r="C94" t="str">
        <f>+'Phys. Thy.'!B89</f>
        <v>SUNNYSIDE COMMUNITY HOSPITAL</v>
      </c>
      <c r="D94" s="2">
        <f>ROUND(+'Phys. Thy.'!I89,0)</f>
        <v>0</v>
      </c>
      <c r="E94" s="2">
        <f>ROUND(+'Phys. Thy.'!F89,0)</f>
        <v>1548</v>
      </c>
      <c r="F94" s="7">
        <f t="shared" si="3"/>
      </c>
      <c r="G94" s="2">
        <f>ROUND(+'Phys. Thy.'!I189,0)</f>
        <v>0</v>
      </c>
      <c r="H94" s="2">
        <f>ROUND(+'Phys. Thy.'!F189,0)</f>
        <v>1341</v>
      </c>
      <c r="I94" s="7">
        <f t="shared" si="4"/>
      </c>
      <c r="J94" s="7"/>
      <c r="K94" s="8">
        <f t="shared" si="5"/>
      </c>
    </row>
    <row r="95" spans="2:11" ht="12">
      <c r="B95">
        <f>+'Phys. Thy.'!A90</f>
        <v>199</v>
      </c>
      <c r="C95" t="str">
        <f>+'Phys. Thy.'!B90</f>
        <v>TOPPENISH COMMUNITY HOSPITAL</v>
      </c>
      <c r="D95" s="2">
        <f>ROUND(+'Phys. Thy.'!I90,0)</f>
        <v>0</v>
      </c>
      <c r="E95" s="2">
        <f>ROUND(+'Phys. Thy.'!F90,0)</f>
        <v>148</v>
      </c>
      <c r="F95" s="7">
        <f t="shared" si="3"/>
      </c>
      <c r="G95" s="2">
        <f>ROUND(+'Phys. Thy.'!I190,0)</f>
        <v>0</v>
      </c>
      <c r="H95" s="2">
        <f>ROUND(+'Phys. Thy.'!F190,0)</f>
        <v>92</v>
      </c>
      <c r="I95" s="7">
        <f t="shared" si="4"/>
      </c>
      <c r="J95" s="7"/>
      <c r="K95" s="8">
        <f t="shared" si="5"/>
      </c>
    </row>
    <row r="96" spans="2:11" ht="12">
      <c r="B96">
        <f>+'Phys. Thy.'!A91</f>
        <v>201</v>
      </c>
      <c r="C96" t="str">
        <f>+'Phys. Thy.'!B91</f>
        <v>SAINT FRANCIS COMMUNITY HOSPITAL</v>
      </c>
      <c r="D96" s="2">
        <f>ROUND(+'Phys. Thy.'!I91,0)</f>
        <v>0</v>
      </c>
      <c r="E96" s="2">
        <f>ROUND(+'Phys. Thy.'!F91,0)</f>
        <v>26662</v>
      </c>
      <c r="F96" s="7">
        <f t="shared" si="3"/>
      </c>
      <c r="G96" s="2">
        <f>ROUND(+'Phys. Thy.'!I191,0)</f>
        <v>0</v>
      </c>
      <c r="H96" s="2">
        <f>ROUND(+'Phys. Thy.'!F191,0)</f>
        <v>32242</v>
      </c>
      <c r="I96" s="7">
        <f t="shared" si="4"/>
      </c>
      <c r="J96" s="7"/>
      <c r="K96" s="8">
        <f t="shared" si="5"/>
      </c>
    </row>
    <row r="97" spans="2:11" ht="12">
      <c r="B97">
        <f>+'Phys. Thy.'!A92</f>
        <v>202</v>
      </c>
      <c r="C97" t="str">
        <f>+'Phys. Thy.'!B92</f>
        <v>REGIONAL HOSP. FOR RESP. &amp; COMPLEX CARE</v>
      </c>
      <c r="D97" s="2">
        <f>ROUND(+'Phys. Thy.'!I92,0)</f>
        <v>10560</v>
      </c>
      <c r="E97" s="2">
        <f>ROUND(+'Phys. Thy.'!F92,0)</f>
        <v>0</v>
      </c>
      <c r="F97" s="7">
        <f t="shared" si="3"/>
      </c>
      <c r="G97" s="2">
        <f>ROUND(+'Phys. Thy.'!I192,0)</f>
        <v>10130</v>
      </c>
      <c r="H97" s="2">
        <f>ROUND(+'Phys. Thy.'!F192,0)</f>
        <v>0</v>
      </c>
      <c r="I97" s="7">
        <f t="shared" si="4"/>
      </c>
      <c r="J97" s="7"/>
      <c r="K97" s="8">
        <f t="shared" si="5"/>
      </c>
    </row>
    <row r="98" spans="2:11" ht="12">
      <c r="B98">
        <f>+'Phys. Thy.'!A93</f>
        <v>204</v>
      </c>
      <c r="C98" t="str">
        <f>+'Phys. Thy.'!B93</f>
        <v>SEATTLE CANCER CARE ALLIANCE</v>
      </c>
      <c r="D98" s="2">
        <f>ROUND(+'Phys. Thy.'!I93,0)</f>
        <v>0</v>
      </c>
      <c r="E98" s="2">
        <f>ROUND(+'Phys. Thy.'!F93,0)</f>
        <v>0</v>
      </c>
      <c r="F98" s="7">
        <f t="shared" si="3"/>
      </c>
      <c r="G98" s="2">
        <f>ROUND(+'Phys. Thy.'!I193,0)</f>
        <v>0</v>
      </c>
      <c r="H98" s="2">
        <f>ROUND(+'Phys. Thy.'!F193,0)</f>
        <v>0</v>
      </c>
      <c r="I98" s="7">
        <f t="shared" si="4"/>
      </c>
      <c r="J98" s="7"/>
      <c r="K98" s="8">
        <f t="shared" si="5"/>
      </c>
    </row>
    <row r="99" spans="2:11" ht="12">
      <c r="B99">
        <f>+'Phys. Thy.'!A94</f>
        <v>205</v>
      </c>
      <c r="C99" t="str">
        <f>+'Phys. Thy.'!B94</f>
        <v>WENATCHEE VALLEY MEDICAL CENTER</v>
      </c>
      <c r="D99" s="2">
        <f>ROUND(+'Phys. Thy.'!I94,0)</f>
        <v>0</v>
      </c>
      <c r="E99" s="2">
        <f>ROUND(+'Phys. Thy.'!F94,0)</f>
        <v>63445</v>
      </c>
      <c r="F99" s="7">
        <f t="shared" si="3"/>
      </c>
      <c r="G99" s="2">
        <f>ROUND(+'Phys. Thy.'!I194,0)</f>
        <v>0</v>
      </c>
      <c r="H99" s="2">
        <f>ROUND(+'Phys. Thy.'!F194,0)</f>
        <v>71992</v>
      </c>
      <c r="I99" s="7">
        <f t="shared" si="4"/>
      </c>
      <c r="J99" s="7"/>
      <c r="K99" s="8">
        <f t="shared" si="5"/>
      </c>
    </row>
    <row r="100" spans="2:11" ht="12">
      <c r="B100">
        <f>+'Phys. Thy.'!A95</f>
        <v>206</v>
      </c>
      <c r="C100" t="str">
        <f>+'Phys. Thy.'!B95</f>
        <v>UNITED GENERAL HOSPITAL</v>
      </c>
      <c r="D100" s="2">
        <f>ROUND(+'Phys. Thy.'!I95,0)</f>
        <v>12186</v>
      </c>
      <c r="E100" s="2">
        <f>ROUND(+'Phys. Thy.'!F95,0)</f>
        <v>12262</v>
      </c>
      <c r="F100" s="7">
        <f t="shared" si="3"/>
        <v>0.99</v>
      </c>
      <c r="G100" s="2">
        <f>ROUND(+'Phys. Thy.'!I195,0)</f>
        <v>33770</v>
      </c>
      <c r="H100" s="2">
        <f>ROUND(+'Phys. Thy.'!F195,0)</f>
        <v>13374</v>
      </c>
      <c r="I100" s="7">
        <f t="shared" si="4"/>
        <v>2.53</v>
      </c>
      <c r="J100" s="7"/>
      <c r="K100" s="8">
        <f t="shared" si="5"/>
        <v>1.5556</v>
      </c>
    </row>
    <row r="101" spans="2:11" ht="12">
      <c r="B101">
        <f>+'Phys. Thy.'!A96</f>
        <v>207</v>
      </c>
      <c r="C101" t="str">
        <f>+'Phys. Thy.'!B96</f>
        <v>SKAGIT VALLEY HOSPITAL</v>
      </c>
      <c r="D101" s="2">
        <f>ROUND(+'Phys. Thy.'!I96,0)</f>
        <v>116193</v>
      </c>
      <c r="E101" s="2">
        <f>ROUND(+'Phys. Thy.'!F96,0)</f>
        <v>31083</v>
      </c>
      <c r="F101" s="7">
        <f t="shared" si="3"/>
        <v>3.74</v>
      </c>
      <c r="G101" s="2">
        <f>ROUND(+'Phys. Thy.'!I196,0)</f>
        <v>26004</v>
      </c>
      <c r="H101" s="2">
        <f>ROUND(+'Phys. Thy.'!F196,0)</f>
        <v>29707</v>
      </c>
      <c r="I101" s="7">
        <f t="shared" si="4"/>
        <v>0.88</v>
      </c>
      <c r="J101" s="7"/>
      <c r="K101" s="8">
        <f t="shared" si="5"/>
        <v>-0.7647</v>
      </c>
    </row>
    <row r="102" spans="2:11" ht="12">
      <c r="B102">
        <f>+'Phys. Thy.'!A97</f>
        <v>208</v>
      </c>
      <c r="C102" t="str">
        <f>+'Phys. Thy.'!B97</f>
        <v>LEGACY SALMON CREEK HOSPITAL</v>
      </c>
      <c r="D102" s="2">
        <f>ROUND(+'Phys. Thy.'!I97,0)</f>
        <v>0</v>
      </c>
      <c r="E102" s="2">
        <f>ROUND(+'Phys. Thy.'!F97,0)</f>
        <v>69448</v>
      </c>
      <c r="F102" s="7">
        <f t="shared" si="3"/>
      </c>
      <c r="G102" s="2">
        <f>ROUND(+'Phys. Thy.'!I197,0)</f>
        <v>0</v>
      </c>
      <c r="H102" s="2">
        <f>ROUND(+'Phys. Thy.'!F197,0)</f>
        <v>92922</v>
      </c>
      <c r="I102" s="7">
        <f t="shared" si="4"/>
      </c>
      <c r="J102" s="7"/>
      <c r="K102" s="8">
        <f t="shared" si="5"/>
      </c>
    </row>
    <row r="103" spans="2:11" ht="12">
      <c r="B103">
        <f>+'Phys. Thy.'!A98</f>
        <v>209</v>
      </c>
      <c r="C103" t="str">
        <f>+'Phys. Thy.'!B98</f>
        <v>SAINT ANTHONY HOSPITAL</v>
      </c>
      <c r="D103" s="2">
        <f>ROUND(+'Phys. Thy.'!I98,0)</f>
        <v>0</v>
      </c>
      <c r="E103" s="2">
        <f>ROUND(+'Phys. Thy.'!F98,0)</f>
        <v>0</v>
      </c>
      <c r="F103" s="7">
        <f t="shared" si="3"/>
      </c>
      <c r="G103" s="2">
        <f>ROUND(+'Phys. Thy.'!I198,0)</f>
        <v>0</v>
      </c>
      <c r="H103" s="2">
        <f>ROUND(+'Phys. Thy.'!F198,0)</f>
        <v>2418</v>
      </c>
      <c r="I103" s="7">
        <f t="shared" si="4"/>
      </c>
      <c r="J103" s="7"/>
      <c r="K103" s="8">
        <f t="shared" si="5"/>
      </c>
    </row>
    <row r="104" spans="2:11" ht="12">
      <c r="B104">
        <f>+'Phys. Thy.'!A99</f>
        <v>904</v>
      </c>
      <c r="C104" t="str">
        <f>+'Phys. Thy.'!B99</f>
        <v>BHC FAIRFAX HOSPITAL</v>
      </c>
      <c r="D104" s="2">
        <f>ROUND(+'Phys. Thy.'!I99,0)</f>
        <v>0</v>
      </c>
      <c r="E104" s="2">
        <f>ROUND(+'Phys. Thy.'!F99,0)</f>
        <v>0</v>
      </c>
      <c r="F104" s="7">
        <f t="shared" si="3"/>
      </c>
      <c r="G104" s="2">
        <f>ROUND(+'Phys. Thy.'!I199,0)</f>
        <v>0</v>
      </c>
      <c r="H104" s="2">
        <f>ROUND(+'Phys. Thy.'!F199,0)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+'Phys. Thy.'!A100</f>
        <v>915</v>
      </c>
      <c r="C105" t="str">
        <f>+'Phys. Thy.'!B100</f>
        <v>LOURDES COUNSELING CENTER</v>
      </c>
      <c r="D105" s="2">
        <f>ROUND(+'Phys. Thy.'!I100,0)</f>
        <v>0</v>
      </c>
      <c r="E105" s="2">
        <f>ROUND(+'Phys. Thy.'!F100,0)</f>
        <v>0</v>
      </c>
      <c r="F105" s="7">
        <f t="shared" si="3"/>
      </c>
      <c r="G105" s="2">
        <f>ROUND(+'Phys. Thy.'!I200,0)</f>
        <v>0</v>
      </c>
      <c r="H105" s="2">
        <f>ROUND(+'Phys. Thy.'!F200,0)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+'Phys. Thy.'!A101</f>
        <v>919</v>
      </c>
      <c r="C106" t="str">
        <f>+'Phys. Thy.'!B101</f>
        <v>NAVOS</v>
      </c>
      <c r="D106" s="2">
        <f>ROUND(+'Phys. Thy.'!I101,0)</f>
        <v>0</v>
      </c>
      <c r="E106" s="2">
        <f>ROUND(+'Phys. Thy.'!F101,0)</f>
        <v>0</v>
      </c>
      <c r="F106" s="7">
        <f t="shared" si="3"/>
      </c>
      <c r="G106" s="2">
        <f>ROUND(+'Phys. Thy.'!I201,0)</f>
        <v>0</v>
      </c>
      <c r="H106" s="2">
        <f>ROUND(+'Phys. Thy.'!F201,0)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9.875" style="0" bestFit="1" customWidth="1"/>
    <col min="5" max="5" width="7.875" style="0" bestFit="1" customWidth="1"/>
    <col min="6" max="6" width="5.875" style="0" bestFit="1" customWidth="1"/>
    <col min="7" max="7" width="9.875" style="0" bestFit="1" customWidth="1"/>
    <col min="8" max="8" width="7.875" style="0" bestFit="1" customWidth="1"/>
    <col min="9" max="9" width="5.875" style="0" bestFit="1" customWidth="1"/>
    <col min="10" max="10" width="2.625" style="0" customWidth="1"/>
    <col min="11" max="11" width="9.125" style="0" bestFit="1" customWidth="1"/>
  </cols>
  <sheetData>
    <row r="1" spans="1:9" ht="12">
      <c r="A1" s="4" t="s">
        <v>9</v>
      </c>
      <c r="B1" s="5"/>
      <c r="C1" s="5"/>
      <c r="D1" s="5"/>
      <c r="E1" s="5"/>
      <c r="F1" s="5"/>
      <c r="G1" s="5"/>
      <c r="H1" s="5"/>
      <c r="I1" s="5"/>
    </row>
    <row r="2" spans="1:11" ht="1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ht="12">
      <c r="A3" s="5"/>
      <c r="B3" s="5"/>
      <c r="C3" s="5"/>
      <c r="D3" s="5"/>
      <c r="E3" s="5"/>
      <c r="F3" s="4"/>
      <c r="G3" s="5"/>
      <c r="H3" s="5"/>
      <c r="I3" s="5"/>
      <c r="K3">
        <v>338</v>
      </c>
    </row>
    <row r="4" spans="1:9" ht="1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9" ht="12">
      <c r="A5" s="4" t="s">
        <v>24</v>
      </c>
      <c r="B5" s="5"/>
      <c r="C5" s="5"/>
      <c r="D5" s="5"/>
      <c r="E5" s="5"/>
      <c r="F5" s="5"/>
      <c r="G5" s="5"/>
      <c r="H5" s="5"/>
      <c r="I5" s="5"/>
    </row>
    <row r="7" spans="5:9" ht="12">
      <c r="E7" s="18">
        <f>ROUND(+'Phys. Thy.'!D5,0)</f>
        <v>2008</v>
      </c>
      <c r="F7" s="3">
        <f>+E7</f>
        <v>2008</v>
      </c>
      <c r="G7" s="3"/>
      <c r="H7" s="1">
        <f>+F7+1</f>
        <v>2009</v>
      </c>
      <c r="I7" s="3">
        <f>+H7</f>
        <v>2009</v>
      </c>
    </row>
    <row r="8" spans="1:11" ht="12">
      <c r="A8" s="10"/>
      <c r="B8" s="2"/>
      <c r="C8" s="2"/>
      <c r="F8" s="1" t="s">
        <v>2</v>
      </c>
      <c r="I8" s="1" t="s">
        <v>2</v>
      </c>
      <c r="J8" s="1"/>
      <c r="K8" s="9" t="s">
        <v>32</v>
      </c>
    </row>
    <row r="9" spans="1:11" ht="12">
      <c r="A9" s="10"/>
      <c r="B9" s="10" t="s">
        <v>16</v>
      </c>
      <c r="C9" s="10" t="s">
        <v>17</v>
      </c>
      <c r="D9" s="1" t="s">
        <v>60</v>
      </c>
      <c r="E9" s="1" t="s">
        <v>4</v>
      </c>
      <c r="F9" s="1" t="s">
        <v>4</v>
      </c>
      <c r="G9" s="1" t="s">
        <v>60</v>
      </c>
      <c r="H9" s="1" t="s">
        <v>4</v>
      </c>
      <c r="I9" s="1" t="s">
        <v>4</v>
      </c>
      <c r="J9" s="1"/>
      <c r="K9" s="9" t="s">
        <v>33</v>
      </c>
    </row>
    <row r="10" spans="2:11" ht="12">
      <c r="B10">
        <f>+'Phys. Thy.'!A5</f>
        <v>1</v>
      </c>
      <c r="C10" t="str">
        <f>+'Phys. Thy.'!B5</f>
        <v>SWEDISH HEALTH SERVICES</v>
      </c>
      <c r="D10" s="2">
        <f>ROUND(+'Phys. Thy.'!J5,0)</f>
        <v>89053</v>
      </c>
      <c r="E10" s="2">
        <f>ROUND(+'Phys. Thy.'!F5,0)</f>
        <v>149332</v>
      </c>
      <c r="F10" s="7">
        <f>IF(D10=0,"",IF(E10=0,"",ROUND(D10/E10,2)))</f>
        <v>0.6</v>
      </c>
      <c r="G10" s="2">
        <f>ROUND(+'Phys. Thy.'!J105,0)</f>
        <v>73186</v>
      </c>
      <c r="H10" s="2">
        <f>ROUND(+'Phys. Thy.'!F105,0)</f>
        <v>156226</v>
      </c>
      <c r="I10" s="7">
        <f>IF(G10=0,"",IF(H10=0,"",ROUND(G10/H10,2)))</f>
        <v>0.47</v>
      </c>
      <c r="J10" s="7"/>
      <c r="K10" s="8">
        <f>IF(D10=0,"",IF(E10=0,"",IF(G10=0,"",IF(H10=0,"",ROUND(I10/F10-1,4)))))</f>
        <v>-0.2167</v>
      </c>
    </row>
    <row r="11" spans="2:11" ht="12">
      <c r="B11">
        <f>+'Phys. Thy.'!A6</f>
        <v>3</v>
      </c>
      <c r="C11" t="str">
        <f>+'Phys. Thy.'!B6</f>
        <v>SWEDISH MEDICAL CENTER CHERRY HILL</v>
      </c>
      <c r="D11" s="2">
        <f>ROUND(+'Phys. Thy.'!J6,0)</f>
        <v>43154</v>
      </c>
      <c r="E11" s="2">
        <f>ROUND(+'Phys. Thy.'!F6,0)</f>
        <v>73702</v>
      </c>
      <c r="F11" s="7">
        <f aca="true" t="shared" si="0" ref="F11:F74">IF(D11=0,"",IF(E11=0,"",ROUND(D11/E11,2)))</f>
        <v>0.59</v>
      </c>
      <c r="G11" s="2">
        <f>ROUND(+'Phys. Thy.'!J106,0)</f>
        <v>29996</v>
      </c>
      <c r="H11" s="2">
        <f>ROUND(+'Phys. Thy.'!F106,0)</f>
        <v>70377</v>
      </c>
      <c r="I11" s="7">
        <f aca="true" t="shared" si="1" ref="I11:I74">IF(G11=0,"",IF(H11=0,"",ROUND(G11/H11,2)))</f>
        <v>0.43</v>
      </c>
      <c r="J11" s="7"/>
      <c r="K11" s="8">
        <f aca="true" t="shared" si="2" ref="K11:K74">IF(D11=0,"",IF(E11=0,"",IF(G11=0,"",IF(H11=0,"",ROUND(I11/F11-1,4)))))</f>
        <v>-0.2712</v>
      </c>
    </row>
    <row r="12" spans="2:11" ht="12">
      <c r="B12">
        <f>+'Phys. Thy.'!A7</f>
        <v>8</v>
      </c>
      <c r="C12" t="str">
        <f>+'Phys. Thy.'!B7</f>
        <v>KLICKITAT VALLEY HOSPITAL</v>
      </c>
      <c r="D12" s="2">
        <f>ROUND(+'Phys. Thy.'!J7,0)</f>
        <v>17213</v>
      </c>
      <c r="E12" s="2">
        <f>ROUND(+'Phys. Thy.'!F7,0)</f>
        <v>17722</v>
      </c>
      <c r="F12" s="7">
        <f t="shared" si="0"/>
        <v>0.97</v>
      </c>
      <c r="G12" s="2">
        <f>ROUND(+'Phys. Thy.'!J107,0)</f>
        <v>16564</v>
      </c>
      <c r="H12" s="2">
        <f>ROUND(+'Phys. Thy.'!F107,0)</f>
        <v>20566</v>
      </c>
      <c r="I12" s="7">
        <f t="shared" si="1"/>
        <v>0.81</v>
      </c>
      <c r="J12" s="7"/>
      <c r="K12" s="8">
        <f t="shared" si="2"/>
        <v>-0.1649</v>
      </c>
    </row>
    <row r="13" spans="2:11" ht="12">
      <c r="B13">
        <f>+'Phys. Thy.'!A8</f>
        <v>10</v>
      </c>
      <c r="C13" t="str">
        <f>+'Phys. Thy.'!B8</f>
        <v>VIRGINIA MASON MEDICAL CENTER</v>
      </c>
      <c r="D13" s="2">
        <f>ROUND(+'Phys. Thy.'!J8,0)</f>
        <v>144354</v>
      </c>
      <c r="E13" s="2">
        <f>ROUND(+'Phys. Thy.'!F8,0)</f>
        <v>198472</v>
      </c>
      <c r="F13" s="7">
        <f t="shared" si="0"/>
        <v>0.73</v>
      </c>
      <c r="G13" s="2">
        <f>ROUND(+'Phys. Thy.'!J108,0)</f>
        <v>175878</v>
      </c>
      <c r="H13" s="2">
        <f>ROUND(+'Phys. Thy.'!F108,0)</f>
        <v>230127</v>
      </c>
      <c r="I13" s="7">
        <f t="shared" si="1"/>
        <v>0.76</v>
      </c>
      <c r="J13" s="7"/>
      <c r="K13" s="8">
        <f t="shared" si="2"/>
        <v>0.0411</v>
      </c>
    </row>
    <row r="14" spans="2:11" ht="12">
      <c r="B14">
        <f>+'Phys. Thy.'!A9</f>
        <v>14</v>
      </c>
      <c r="C14" t="str">
        <f>+'Phys. Thy.'!B9</f>
        <v>SEATTLE CHILDRENS HOSPITAL</v>
      </c>
      <c r="D14" s="2">
        <f>ROUND(+'Phys. Thy.'!J9,0)</f>
        <v>111684</v>
      </c>
      <c r="E14" s="2">
        <f>ROUND(+'Phys. Thy.'!F9,0)</f>
        <v>40145</v>
      </c>
      <c r="F14" s="7">
        <f t="shared" si="0"/>
        <v>2.78</v>
      </c>
      <c r="G14" s="2">
        <f>ROUND(+'Phys. Thy.'!J109,0)</f>
        <v>76780</v>
      </c>
      <c r="H14" s="2">
        <f>ROUND(+'Phys. Thy.'!F109,0)</f>
        <v>46183</v>
      </c>
      <c r="I14" s="7">
        <f t="shared" si="1"/>
        <v>1.66</v>
      </c>
      <c r="J14" s="7"/>
      <c r="K14" s="8">
        <f t="shared" si="2"/>
        <v>-0.4029</v>
      </c>
    </row>
    <row r="15" spans="2:11" ht="12">
      <c r="B15">
        <f>+'Phys. Thy.'!A10</f>
        <v>20</v>
      </c>
      <c r="C15" t="str">
        <f>+'Phys. Thy.'!B10</f>
        <v>GROUP HEALTH CENTRAL</v>
      </c>
      <c r="D15" s="2">
        <f>ROUND(+'Phys. Thy.'!J10,0)</f>
        <v>26825</v>
      </c>
      <c r="E15" s="2">
        <f>ROUND(+'Phys. Thy.'!F10,0)</f>
        <v>18614</v>
      </c>
      <c r="F15" s="7">
        <f t="shared" si="0"/>
        <v>1.44</v>
      </c>
      <c r="G15" s="2">
        <f>ROUND(+'Phys. Thy.'!J110,0)</f>
        <v>0</v>
      </c>
      <c r="H15" s="2">
        <f>ROUND(+'Phys. Thy.'!F110,0)</f>
        <v>0</v>
      </c>
      <c r="I15" s="7">
        <f t="shared" si="1"/>
      </c>
      <c r="J15" s="7"/>
      <c r="K15" s="8">
        <f t="shared" si="2"/>
      </c>
    </row>
    <row r="16" spans="2:11" ht="12">
      <c r="B16">
        <f>+'Phys. Thy.'!A11</f>
        <v>21</v>
      </c>
      <c r="C16" t="str">
        <f>+'Phys. Thy.'!B11</f>
        <v>NEWPORT COMMUNITY HOSPITAL</v>
      </c>
      <c r="D16" s="2">
        <f>ROUND(+'Phys. Thy.'!J11,0)</f>
        <v>27247</v>
      </c>
      <c r="E16" s="2">
        <f>ROUND(+'Phys. Thy.'!F11,0)</f>
        <v>7544</v>
      </c>
      <c r="F16" s="7">
        <f t="shared" si="0"/>
        <v>3.61</v>
      </c>
      <c r="G16" s="2">
        <f>ROUND(+'Phys. Thy.'!J111,0)</f>
        <v>15554</v>
      </c>
      <c r="H16" s="2">
        <f>ROUND(+'Phys. Thy.'!F111,0)</f>
        <v>7335</v>
      </c>
      <c r="I16" s="7">
        <f t="shared" si="1"/>
        <v>2.12</v>
      </c>
      <c r="J16" s="7"/>
      <c r="K16" s="8">
        <f t="shared" si="2"/>
        <v>-0.4127</v>
      </c>
    </row>
    <row r="17" spans="2:11" ht="12">
      <c r="B17">
        <f>+'Phys. Thy.'!A12</f>
        <v>22</v>
      </c>
      <c r="C17" t="str">
        <f>+'Phys. Thy.'!B12</f>
        <v>LOURDES MEDICAL CENTER</v>
      </c>
      <c r="D17" s="2">
        <f>ROUND(+'Phys. Thy.'!J12,0)</f>
        <v>54936</v>
      </c>
      <c r="E17" s="2">
        <f>ROUND(+'Phys. Thy.'!F12,0)</f>
        <v>38052</v>
      </c>
      <c r="F17" s="7">
        <f t="shared" si="0"/>
        <v>1.44</v>
      </c>
      <c r="G17" s="2">
        <f>ROUND(+'Phys. Thy.'!J112,0)</f>
        <v>32137</v>
      </c>
      <c r="H17" s="2">
        <f>ROUND(+'Phys. Thy.'!F112,0)</f>
        <v>40306</v>
      </c>
      <c r="I17" s="7">
        <f t="shared" si="1"/>
        <v>0.8</v>
      </c>
      <c r="J17" s="7"/>
      <c r="K17" s="8">
        <f t="shared" si="2"/>
        <v>-0.4444</v>
      </c>
    </row>
    <row r="18" spans="2:11" ht="12">
      <c r="B18">
        <f>+'Phys. Thy.'!A13</f>
        <v>23</v>
      </c>
      <c r="C18" t="str">
        <f>+'Phys. Thy.'!B13</f>
        <v>OKANOGAN-DOUGLAS DISTRICT HOSPITAL</v>
      </c>
      <c r="D18" s="2">
        <f>ROUND(+'Phys. Thy.'!J13,0)</f>
        <v>2310</v>
      </c>
      <c r="E18" s="2">
        <f>ROUND(+'Phys. Thy.'!F13,0)</f>
        <v>6388</v>
      </c>
      <c r="F18" s="7">
        <f t="shared" si="0"/>
        <v>0.36</v>
      </c>
      <c r="G18" s="2">
        <f>ROUND(+'Phys. Thy.'!J113,0)</f>
        <v>2239</v>
      </c>
      <c r="H18" s="2">
        <f>ROUND(+'Phys. Thy.'!F113,0)</f>
        <v>5934</v>
      </c>
      <c r="I18" s="7">
        <f t="shared" si="1"/>
        <v>0.38</v>
      </c>
      <c r="J18" s="7"/>
      <c r="K18" s="8">
        <f t="shared" si="2"/>
        <v>0.0556</v>
      </c>
    </row>
    <row r="19" spans="2:11" ht="12">
      <c r="B19">
        <f>+'Phys. Thy.'!A14</f>
        <v>26</v>
      </c>
      <c r="C19" t="str">
        <f>+'Phys. Thy.'!B14</f>
        <v>PEACEHEALTH SAINT JOHN MEDICAL CENTER</v>
      </c>
      <c r="D19" s="2">
        <f>ROUND(+'Phys. Thy.'!J14,0)</f>
        <v>48193</v>
      </c>
      <c r="E19" s="2">
        <f>ROUND(+'Phys. Thy.'!F14,0)</f>
        <v>61692</v>
      </c>
      <c r="F19" s="7">
        <f t="shared" si="0"/>
        <v>0.78</v>
      </c>
      <c r="G19" s="2">
        <f>ROUND(+'Phys. Thy.'!J114,0)</f>
        <v>59984</v>
      </c>
      <c r="H19" s="2">
        <f>ROUND(+'Phys. Thy.'!F114,0)</f>
        <v>61369</v>
      </c>
      <c r="I19" s="7">
        <f t="shared" si="1"/>
        <v>0.98</v>
      </c>
      <c r="J19" s="7"/>
      <c r="K19" s="8">
        <f t="shared" si="2"/>
        <v>0.2564</v>
      </c>
    </row>
    <row r="20" spans="2:11" ht="12">
      <c r="B20">
        <f>+'Phys. Thy.'!A15</f>
        <v>29</v>
      </c>
      <c r="C20" t="str">
        <f>+'Phys. Thy.'!B15</f>
        <v>HARBORVIEW MEDICAL CENTER</v>
      </c>
      <c r="D20" s="2">
        <f>ROUND(+'Phys. Thy.'!J15,0)</f>
        <v>220693</v>
      </c>
      <c r="E20" s="2">
        <f>ROUND(+'Phys. Thy.'!F15,0)</f>
        <v>67557</v>
      </c>
      <c r="F20" s="7">
        <f t="shared" si="0"/>
        <v>3.27</v>
      </c>
      <c r="G20" s="2">
        <f>ROUND(+'Phys. Thy.'!J115,0)</f>
        <v>251152</v>
      </c>
      <c r="H20" s="2">
        <f>ROUND(+'Phys. Thy.'!F115,0)</f>
        <v>77724</v>
      </c>
      <c r="I20" s="7">
        <f t="shared" si="1"/>
        <v>3.23</v>
      </c>
      <c r="J20" s="7"/>
      <c r="K20" s="8">
        <f t="shared" si="2"/>
        <v>-0.0122</v>
      </c>
    </row>
    <row r="21" spans="2:11" ht="12">
      <c r="B21">
        <f>+'Phys. Thy.'!A16</f>
        <v>32</v>
      </c>
      <c r="C21" t="str">
        <f>+'Phys. Thy.'!B16</f>
        <v>SAINT JOSEPH MEDICAL CENTER</v>
      </c>
      <c r="D21" s="2">
        <f>ROUND(+'Phys. Thy.'!J16,0)</f>
        <v>55933</v>
      </c>
      <c r="E21" s="2">
        <f>ROUND(+'Phys. Thy.'!F16,0)</f>
        <v>121395</v>
      </c>
      <c r="F21" s="7">
        <f t="shared" si="0"/>
        <v>0.46</v>
      </c>
      <c r="G21" s="2">
        <f>ROUND(+'Phys. Thy.'!J116,0)</f>
        <v>45645</v>
      </c>
      <c r="H21" s="2">
        <f>ROUND(+'Phys. Thy.'!F116,0)</f>
        <v>131637</v>
      </c>
      <c r="I21" s="7">
        <f t="shared" si="1"/>
        <v>0.35</v>
      </c>
      <c r="J21" s="7"/>
      <c r="K21" s="8">
        <f t="shared" si="2"/>
        <v>-0.2391</v>
      </c>
    </row>
    <row r="22" spans="2:11" ht="12">
      <c r="B22">
        <f>+'Phys. Thy.'!A17</f>
        <v>35</v>
      </c>
      <c r="C22" t="str">
        <f>+'Phys. Thy.'!B17</f>
        <v>ENUMCLAW REGIONAL HOSPITAL</v>
      </c>
      <c r="D22" s="2">
        <f>ROUND(+'Phys. Thy.'!J17,0)</f>
        <v>305</v>
      </c>
      <c r="E22" s="2">
        <f>ROUND(+'Phys. Thy.'!F17,0)</f>
        <v>1802</v>
      </c>
      <c r="F22" s="7">
        <f t="shared" si="0"/>
        <v>0.17</v>
      </c>
      <c r="G22" s="2">
        <f>ROUND(+'Phys. Thy.'!J117,0)</f>
        <v>60</v>
      </c>
      <c r="H22" s="2">
        <f>ROUND(+'Phys. Thy.'!F117,0)</f>
        <v>1836</v>
      </c>
      <c r="I22" s="7">
        <f t="shared" si="1"/>
        <v>0.03</v>
      </c>
      <c r="J22" s="7"/>
      <c r="K22" s="8">
        <f t="shared" si="2"/>
        <v>-0.8235</v>
      </c>
    </row>
    <row r="23" spans="2:11" ht="12">
      <c r="B23">
        <f>+'Phys. Thy.'!A18</f>
        <v>37</v>
      </c>
      <c r="C23" t="str">
        <f>+'Phys. Thy.'!B18</f>
        <v>DEACONESS MEDICAL CENTER</v>
      </c>
      <c r="D23" s="2">
        <f>ROUND(+'Phys. Thy.'!J18,0)</f>
        <v>2557</v>
      </c>
      <c r="E23" s="2">
        <f>ROUND(+'Phys. Thy.'!F18,0)</f>
        <v>20927</v>
      </c>
      <c r="F23" s="7">
        <f t="shared" si="0"/>
        <v>0.12</v>
      </c>
      <c r="G23" s="2">
        <f>ROUND(+'Phys. Thy.'!J118,0)</f>
        <v>3454</v>
      </c>
      <c r="H23" s="2">
        <f>ROUND(+'Phys. Thy.'!F118,0)</f>
        <v>20932</v>
      </c>
      <c r="I23" s="7">
        <f t="shared" si="1"/>
        <v>0.17</v>
      </c>
      <c r="J23" s="7"/>
      <c r="K23" s="8">
        <f t="shared" si="2"/>
        <v>0.4167</v>
      </c>
    </row>
    <row r="24" spans="2:11" ht="12">
      <c r="B24">
        <f>+'Phys. Thy.'!A19</f>
        <v>38</v>
      </c>
      <c r="C24" t="str">
        <f>+'Phys. Thy.'!B19</f>
        <v>OLYMPIC MEDICAL CENTER</v>
      </c>
      <c r="D24" s="2">
        <f>ROUND(+'Phys. Thy.'!J19,0)</f>
        <v>62077</v>
      </c>
      <c r="E24" s="2">
        <f>ROUND(+'Phys. Thy.'!F19,0)</f>
        <v>109172</v>
      </c>
      <c r="F24" s="7">
        <f t="shared" si="0"/>
        <v>0.57</v>
      </c>
      <c r="G24" s="2">
        <f>ROUND(+'Phys. Thy.'!J119,0)</f>
        <v>70308</v>
      </c>
      <c r="H24" s="2">
        <f>ROUND(+'Phys. Thy.'!F119,0)</f>
        <v>118580</v>
      </c>
      <c r="I24" s="7">
        <f t="shared" si="1"/>
        <v>0.59</v>
      </c>
      <c r="J24" s="7"/>
      <c r="K24" s="8">
        <f t="shared" si="2"/>
        <v>0.0351</v>
      </c>
    </row>
    <row r="25" spans="2:11" ht="12">
      <c r="B25">
        <f>+'Phys. Thy.'!A20</f>
        <v>39</v>
      </c>
      <c r="C25" t="str">
        <f>+'Phys. Thy.'!B20</f>
        <v>KENNEWICK GENERAL HOSPITAL</v>
      </c>
      <c r="D25" s="2">
        <f>ROUND(+'Phys. Thy.'!J20,0)</f>
        <v>19888</v>
      </c>
      <c r="E25" s="2">
        <f>ROUND(+'Phys. Thy.'!F20,0)</f>
        <v>325950</v>
      </c>
      <c r="F25" s="7">
        <f t="shared" si="0"/>
        <v>0.06</v>
      </c>
      <c r="G25" s="2">
        <f>ROUND(+'Phys. Thy.'!J120,0)</f>
        <v>15018</v>
      </c>
      <c r="H25" s="2">
        <f>ROUND(+'Phys. Thy.'!F120,0)</f>
        <v>325205</v>
      </c>
      <c r="I25" s="7">
        <f t="shared" si="1"/>
        <v>0.05</v>
      </c>
      <c r="J25" s="7"/>
      <c r="K25" s="8">
        <f t="shared" si="2"/>
        <v>-0.1667</v>
      </c>
    </row>
    <row r="26" spans="2:11" ht="12">
      <c r="B26">
        <f>+'Phys. Thy.'!A21</f>
        <v>43</v>
      </c>
      <c r="C26" t="str">
        <f>+'Phys. Thy.'!B21</f>
        <v>WALLA WALLA GENERAL HOSPITAL</v>
      </c>
      <c r="D26" s="2">
        <f>ROUND(+'Phys. Thy.'!J21,0)</f>
        <v>12945</v>
      </c>
      <c r="E26" s="2">
        <f>ROUND(+'Phys. Thy.'!F21,0)</f>
        <v>10826</v>
      </c>
      <c r="F26" s="7">
        <f t="shared" si="0"/>
        <v>1.2</v>
      </c>
      <c r="G26" s="2">
        <f>ROUND(+'Phys. Thy.'!J121,0)</f>
        <v>10121</v>
      </c>
      <c r="H26" s="2">
        <f>ROUND(+'Phys. Thy.'!F121,0)</f>
        <v>9724</v>
      </c>
      <c r="I26" s="7">
        <f t="shared" si="1"/>
        <v>1.04</v>
      </c>
      <c r="J26" s="7"/>
      <c r="K26" s="8">
        <f t="shared" si="2"/>
        <v>-0.1333</v>
      </c>
    </row>
    <row r="27" spans="2:11" ht="12">
      <c r="B27">
        <f>+'Phys. Thy.'!A22</f>
        <v>45</v>
      </c>
      <c r="C27" t="str">
        <f>+'Phys. Thy.'!B22</f>
        <v>COLUMBIA BASIN HOSPITAL</v>
      </c>
      <c r="D27" s="2">
        <f>ROUND(+'Phys. Thy.'!J22,0)</f>
        <v>6015</v>
      </c>
      <c r="E27" s="2">
        <f>ROUND(+'Phys. Thy.'!F22,0)</f>
        <v>8850</v>
      </c>
      <c r="F27" s="7">
        <f t="shared" si="0"/>
        <v>0.68</v>
      </c>
      <c r="G27" s="2">
        <f>ROUND(+'Phys. Thy.'!J122,0)</f>
        <v>6943</v>
      </c>
      <c r="H27" s="2">
        <f>ROUND(+'Phys. Thy.'!F122,0)</f>
        <v>12847</v>
      </c>
      <c r="I27" s="7">
        <f t="shared" si="1"/>
        <v>0.54</v>
      </c>
      <c r="J27" s="7"/>
      <c r="K27" s="8">
        <f t="shared" si="2"/>
        <v>-0.2059</v>
      </c>
    </row>
    <row r="28" spans="2:11" ht="12">
      <c r="B28">
        <f>+'Phys. Thy.'!A23</f>
        <v>46</v>
      </c>
      <c r="C28" t="str">
        <f>+'Phys. Thy.'!B23</f>
        <v>PROSSER MEMORIAL HOSPITAL</v>
      </c>
      <c r="D28" s="2">
        <f>ROUND(+'Phys. Thy.'!J23,0)</f>
        <v>6820</v>
      </c>
      <c r="E28" s="2">
        <f>ROUND(+'Phys. Thy.'!F23,0)</f>
        <v>5338</v>
      </c>
      <c r="F28" s="7">
        <f t="shared" si="0"/>
        <v>1.28</v>
      </c>
      <c r="G28" s="2">
        <f>ROUND(+'Phys. Thy.'!J123,0)</f>
        <v>84962</v>
      </c>
      <c r="H28" s="2">
        <f>ROUND(+'Phys. Thy.'!F123,0)</f>
        <v>5100</v>
      </c>
      <c r="I28" s="7">
        <f t="shared" si="1"/>
        <v>16.66</v>
      </c>
      <c r="J28" s="7"/>
      <c r="K28" s="8">
        <f t="shared" si="2"/>
        <v>12.0156</v>
      </c>
    </row>
    <row r="29" spans="2:11" ht="12">
      <c r="B29">
        <f>+'Phys. Thy.'!A24</f>
        <v>50</v>
      </c>
      <c r="C29" t="str">
        <f>+'Phys. Thy.'!B24</f>
        <v>PROVIDENCE SAINT MARY MEDICAL CENTER</v>
      </c>
      <c r="D29" s="2">
        <f>ROUND(+'Phys. Thy.'!J24,0)</f>
        <v>62707</v>
      </c>
      <c r="E29" s="2">
        <f>ROUND(+'Phys. Thy.'!F24,0)</f>
        <v>0</v>
      </c>
      <c r="F29" s="7">
        <f t="shared" si="0"/>
      </c>
      <c r="G29" s="2">
        <f>ROUND(+'Phys. Thy.'!J124,0)</f>
        <v>66249</v>
      </c>
      <c r="H29" s="2">
        <f>ROUND(+'Phys. Thy.'!F124,0)</f>
        <v>0</v>
      </c>
      <c r="I29" s="7">
        <f t="shared" si="1"/>
      </c>
      <c r="J29" s="7"/>
      <c r="K29" s="8">
        <f t="shared" si="2"/>
      </c>
    </row>
    <row r="30" spans="2:11" ht="12">
      <c r="B30">
        <f>+'Phys. Thy.'!A25</f>
        <v>54</v>
      </c>
      <c r="C30" t="str">
        <f>+'Phys. Thy.'!B25</f>
        <v>FORKS COMMUNITY HOSPITAL</v>
      </c>
      <c r="D30" s="2">
        <f>ROUND(+'Phys. Thy.'!J25,0)</f>
        <v>13839</v>
      </c>
      <c r="E30" s="2">
        <f>ROUND(+'Phys. Thy.'!F25,0)</f>
        <v>0</v>
      </c>
      <c r="F30" s="7">
        <f t="shared" si="0"/>
      </c>
      <c r="G30" s="2">
        <f>ROUND(+'Phys. Thy.'!J125,0)</f>
        <v>9820</v>
      </c>
      <c r="H30" s="2">
        <f>ROUND(+'Phys. Thy.'!F125,0)</f>
        <v>0</v>
      </c>
      <c r="I30" s="7">
        <f t="shared" si="1"/>
      </c>
      <c r="J30" s="7"/>
      <c r="K30" s="8">
        <f t="shared" si="2"/>
      </c>
    </row>
    <row r="31" spans="2:11" ht="12">
      <c r="B31">
        <f>+'Phys. Thy.'!A26</f>
        <v>56</v>
      </c>
      <c r="C31" t="str">
        <f>+'Phys. Thy.'!B26</f>
        <v>WILLAPA HARBOR HOSPITAL</v>
      </c>
      <c r="D31" s="2">
        <f>ROUND(+'Phys. Thy.'!J26,0)</f>
        <v>0</v>
      </c>
      <c r="E31" s="2">
        <f>ROUND(+'Phys. Thy.'!F26,0)</f>
        <v>0</v>
      </c>
      <c r="F31" s="7">
        <f t="shared" si="0"/>
      </c>
      <c r="G31" s="2">
        <f>ROUND(+'Phys. Thy.'!J126,0)</f>
        <v>0</v>
      </c>
      <c r="H31" s="2">
        <f>ROUND(+'Phys. Thy.'!F126,0)</f>
        <v>0</v>
      </c>
      <c r="I31" s="7">
        <f t="shared" si="1"/>
      </c>
      <c r="J31" s="7"/>
      <c r="K31" s="8">
        <f t="shared" si="2"/>
      </c>
    </row>
    <row r="32" spans="2:11" ht="12">
      <c r="B32">
        <f>+'Phys. Thy.'!A27</f>
        <v>58</v>
      </c>
      <c r="C32" t="str">
        <f>+'Phys. Thy.'!B27</f>
        <v>YAKIMA VALLEY MEMORIAL HOSPITAL</v>
      </c>
      <c r="D32" s="2">
        <f>ROUND(+'Phys. Thy.'!J27,0)</f>
        <v>52706</v>
      </c>
      <c r="E32" s="2">
        <f>ROUND(+'Phys. Thy.'!F27,0)</f>
        <v>156685</v>
      </c>
      <c r="F32" s="7">
        <f t="shared" si="0"/>
        <v>0.34</v>
      </c>
      <c r="G32" s="2">
        <f>ROUND(+'Phys. Thy.'!J127,0)</f>
        <v>30825</v>
      </c>
      <c r="H32" s="2">
        <f>ROUND(+'Phys. Thy.'!F127,0)</f>
        <v>167253</v>
      </c>
      <c r="I32" s="7">
        <f t="shared" si="1"/>
        <v>0.18</v>
      </c>
      <c r="J32" s="7"/>
      <c r="K32" s="8">
        <f t="shared" si="2"/>
        <v>-0.4706</v>
      </c>
    </row>
    <row r="33" spans="2:11" ht="12">
      <c r="B33">
        <f>+'Phys. Thy.'!A28</f>
        <v>63</v>
      </c>
      <c r="C33" t="str">
        <f>+'Phys. Thy.'!B28</f>
        <v>GRAYS HARBOR COMMUNITY HOSPITAL</v>
      </c>
      <c r="D33" s="2">
        <f>ROUND(+'Phys. Thy.'!J28,0)</f>
        <v>41868</v>
      </c>
      <c r="E33" s="2">
        <f>ROUND(+'Phys. Thy.'!F28,0)</f>
        <v>24200</v>
      </c>
      <c r="F33" s="7">
        <f t="shared" si="0"/>
        <v>1.73</v>
      </c>
      <c r="G33" s="2">
        <f>ROUND(+'Phys. Thy.'!J128,0)</f>
        <v>54201</v>
      </c>
      <c r="H33" s="2">
        <f>ROUND(+'Phys. Thy.'!F128,0)</f>
        <v>36304</v>
      </c>
      <c r="I33" s="7">
        <f t="shared" si="1"/>
        <v>1.49</v>
      </c>
      <c r="J33" s="7"/>
      <c r="K33" s="8">
        <f t="shared" si="2"/>
        <v>-0.1387</v>
      </c>
    </row>
    <row r="34" spans="2:11" ht="12">
      <c r="B34">
        <f>+'Phys. Thy.'!A29</f>
        <v>78</v>
      </c>
      <c r="C34" t="str">
        <f>+'Phys. Thy.'!B29</f>
        <v>SAMARITAN HOSPITAL</v>
      </c>
      <c r="D34" s="2">
        <f>ROUND(+'Phys. Thy.'!J29,0)</f>
        <v>7670</v>
      </c>
      <c r="E34" s="2">
        <f>ROUND(+'Phys. Thy.'!F29,0)</f>
        <v>4262</v>
      </c>
      <c r="F34" s="7">
        <f t="shared" si="0"/>
        <v>1.8</v>
      </c>
      <c r="G34" s="2">
        <f>ROUND(+'Phys. Thy.'!J129,0)</f>
        <v>1907</v>
      </c>
      <c r="H34" s="2">
        <f>ROUND(+'Phys. Thy.'!F129,0)</f>
        <v>5959</v>
      </c>
      <c r="I34" s="7">
        <f t="shared" si="1"/>
        <v>0.32</v>
      </c>
      <c r="J34" s="7"/>
      <c r="K34" s="8">
        <f t="shared" si="2"/>
        <v>-0.8222</v>
      </c>
    </row>
    <row r="35" spans="2:11" ht="12">
      <c r="B35">
        <f>+'Phys. Thy.'!A30</f>
        <v>79</v>
      </c>
      <c r="C35" t="str">
        <f>+'Phys. Thy.'!B30</f>
        <v>OCEAN BEACH HOSPITAL</v>
      </c>
      <c r="D35" s="2">
        <f>ROUND(+'Phys. Thy.'!J30,0)</f>
        <v>559</v>
      </c>
      <c r="E35" s="2">
        <f>ROUND(+'Phys. Thy.'!F30,0)</f>
        <v>0</v>
      </c>
      <c r="F35" s="7">
        <f t="shared" si="0"/>
      </c>
      <c r="G35" s="2">
        <f>ROUND(+'Phys. Thy.'!J130,0)</f>
        <v>0</v>
      </c>
      <c r="H35" s="2">
        <f>ROUND(+'Phys. Thy.'!F130,0)</f>
        <v>0</v>
      </c>
      <c r="I35" s="7">
        <f t="shared" si="1"/>
      </c>
      <c r="J35" s="7"/>
      <c r="K35" s="8">
        <f t="shared" si="2"/>
      </c>
    </row>
    <row r="36" spans="2:11" ht="12">
      <c r="B36">
        <f>+'Phys. Thy.'!A31</f>
        <v>80</v>
      </c>
      <c r="C36" t="str">
        <f>+'Phys. Thy.'!B31</f>
        <v>ODESSA MEMORIAL HOSPITAL</v>
      </c>
      <c r="D36" s="2">
        <f>ROUND(+'Phys. Thy.'!J31,0)</f>
        <v>1114</v>
      </c>
      <c r="E36" s="2">
        <f>ROUND(+'Phys. Thy.'!F31,0)</f>
        <v>4720</v>
      </c>
      <c r="F36" s="7">
        <f t="shared" si="0"/>
        <v>0.24</v>
      </c>
      <c r="G36" s="2">
        <f>ROUND(+'Phys. Thy.'!J131,0)</f>
        <v>3254</v>
      </c>
      <c r="H36" s="2">
        <f>ROUND(+'Phys. Thy.'!F131,0)</f>
        <v>4845</v>
      </c>
      <c r="I36" s="7">
        <f t="shared" si="1"/>
        <v>0.67</v>
      </c>
      <c r="J36" s="7"/>
      <c r="K36" s="8">
        <f t="shared" si="2"/>
        <v>1.7917</v>
      </c>
    </row>
    <row r="37" spans="2:11" ht="12">
      <c r="B37">
        <f>+'Phys. Thy.'!A32</f>
        <v>81</v>
      </c>
      <c r="C37" t="str">
        <f>+'Phys. Thy.'!B32</f>
        <v>GOOD SAMARITAN HOSPITAL</v>
      </c>
      <c r="D37" s="2">
        <f>ROUND(+'Phys. Thy.'!J32,0)</f>
        <v>46393</v>
      </c>
      <c r="E37" s="2">
        <f>ROUND(+'Phys. Thy.'!F32,0)</f>
        <v>79300</v>
      </c>
      <c r="F37" s="7">
        <f t="shared" si="0"/>
        <v>0.59</v>
      </c>
      <c r="G37" s="2">
        <f>ROUND(+'Phys. Thy.'!J132,0)</f>
        <v>40551</v>
      </c>
      <c r="H37" s="2">
        <f>ROUND(+'Phys. Thy.'!F132,0)</f>
        <v>49844</v>
      </c>
      <c r="I37" s="7">
        <f t="shared" si="1"/>
        <v>0.81</v>
      </c>
      <c r="J37" s="7"/>
      <c r="K37" s="8">
        <f t="shared" si="2"/>
        <v>0.3729</v>
      </c>
    </row>
    <row r="38" spans="2:11" ht="12">
      <c r="B38">
        <f>+'Phys. Thy.'!A33</f>
        <v>82</v>
      </c>
      <c r="C38" t="str">
        <f>+'Phys. Thy.'!B33</f>
        <v>GARFIELD COUNTY MEMORIAL HOSPITAL</v>
      </c>
      <c r="D38" s="2">
        <f>ROUND(+'Phys. Thy.'!J33,0)</f>
        <v>41</v>
      </c>
      <c r="E38" s="2">
        <f>ROUND(+'Phys. Thy.'!F33,0)</f>
        <v>4020</v>
      </c>
      <c r="F38" s="7">
        <f t="shared" si="0"/>
        <v>0.01</v>
      </c>
      <c r="G38" s="2">
        <f>ROUND(+'Phys. Thy.'!J133,0)</f>
        <v>1676</v>
      </c>
      <c r="H38" s="2">
        <f>ROUND(+'Phys. Thy.'!F133,0)</f>
        <v>5512</v>
      </c>
      <c r="I38" s="7">
        <f t="shared" si="1"/>
        <v>0.3</v>
      </c>
      <c r="J38" s="7"/>
      <c r="K38" s="8">
        <f t="shared" si="2"/>
        <v>29</v>
      </c>
    </row>
    <row r="39" spans="2:11" ht="12">
      <c r="B39">
        <f>+'Phys. Thy.'!A34</f>
        <v>84</v>
      </c>
      <c r="C39" t="str">
        <f>+'Phys. Thy.'!B34</f>
        <v>PROVIDENCE REGIONAL MEDICAL CENTER EVERETT</v>
      </c>
      <c r="D39" s="2">
        <f>ROUND(+'Phys. Thy.'!J34,0)</f>
        <v>2863</v>
      </c>
      <c r="E39" s="2">
        <f>ROUND(+'Phys. Thy.'!F34,0)</f>
        <v>106256</v>
      </c>
      <c r="F39" s="7">
        <f t="shared" si="0"/>
        <v>0.03</v>
      </c>
      <c r="G39" s="2">
        <f>ROUND(+'Phys. Thy.'!J134,0)</f>
        <v>3200</v>
      </c>
      <c r="H39" s="2">
        <f>ROUND(+'Phys. Thy.'!F134,0)</f>
        <v>93624</v>
      </c>
      <c r="I39" s="7">
        <f t="shared" si="1"/>
        <v>0.03</v>
      </c>
      <c r="J39" s="7"/>
      <c r="K39" s="8">
        <f t="shared" si="2"/>
        <v>0</v>
      </c>
    </row>
    <row r="40" spans="2:11" ht="12">
      <c r="B40">
        <f>+'Phys. Thy.'!A35</f>
        <v>85</v>
      </c>
      <c r="C40" t="str">
        <f>+'Phys. Thy.'!B35</f>
        <v>JEFFERSON HEALTHCARE HOSPITAL</v>
      </c>
      <c r="D40" s="2">
        <f>ROUND(+'Phys. Thy.'!J35,0)</f>
        <v>20752</v>
      </c>
      <c r="E40" s="2">
        <f>ROUND(+'Phys. Thy.'!F35,0)</f>
        <v>16126</v>
      </c>
      <c r="F40" s="7">
        <f t="shared" si="0"/>
        <v>1.29</v>
      </c>
      <c r="G40" s="2">
        <f>ROUND(+'Phys. Thy.'!J135,0)</f>
        <v>22747</v>
      </c>
      <c r="H40" s="2">
        <f>ROUND(+'Phys. Thy.'!F135,0)</f>
        <v>15608</v>
      </c>
      <c r="I40" s="7">
        <f t="shared" si="1"/>
        <v>1.46</v>
      </c>
      <c r="J40" s="7"/>
      <c r="K40" s="8">
        <f t="shared" si="2"/>
        <v>0.1318</v>
      </c>
    </row>
    <row r="41" spans="2:11" ht="12">
      <c r="B41">
        <f>+'Phys. Thy.'!A36</f>
        <v>96</v>
      </c>
      <c r="C41" t="str">
        <f>+'Phys. Thy.'!B36</f>
        <v>SKYLINE HOSPITAL</v>
      </c>
      <c r="D41" s="2">
        <f>ROUND(+'Phys. Thy.'!J36,0)</f>
        <v>2833</v>
      </c>
      <c r="E41" s="2">
        <f>ROUND(+'Phys. Thy.'!F36,0)</f>
        <v>15557</v>
      </c>
      <c r="F41" s="7">
        <f t="shared" si="0"/>
        <v>0.18</v>
      </c>
      <c r="G41" s="2">
        <f>ROUND(+'Phys. Thy.'!J136,0)</f>
        <v>6833</v>
      </c>
      <c r="H41" s="2">
        <f>ROUND(+'Phys. Thy.'!F136,0)</f>
        <v>16343</v>
      </c>
      <c r="I41" s="7">
        <f t="shared" si="1"/>
        <v>0.42</v>
      </c>
      <c r="J41" s="7"/>
      <c r="K41" s="8">
        <f t="shared" si="2"/>
        <v>1.3333</v>
      </c>
    </row>
    <row r="42" spans="2:11" ht="12">
      <c r="B42">
        <f>+'Phys. Thy.'!A37</f>
        <v>102</v>
      </c>
      <c r="C42" t="str">
        <f>+'Phys. Thy.'!B37</f>
        <v>YAKIMA REGIONAL MEDICAL AND CARDIAC CENTER</v>
      </c>
      <c r="D42" s="2">
        <f>ROUND(+'Phys. Thy.'!J37,0)</f>
        <v>11257</v>
      </c>
      <c r="E42" s="2">
        <f>ROUND(+'Phys. Thy.'!F37,0)</f>
        <v>49458</v>
      </c>
      <c r="F42" s="7">
        <f t="shared" si="0"/>
        <v>0.23</v>
      </c>
      <c r="G42" s="2">
        <f>ROUND(+'Phys. Thy.'!J137,0)</f>
        <v>8629</v>
      </c>
      <c r="H42" s="2">
        <f>ROUND(+'Phys. Thy.'!F137,0)</f>
        <v>52398</v>
      </c>
      <c r="I42" s="7">
        <f t="shared" si="1"/>
        <v>0.16</v>
      </c>
      <c r="J42" s="7"/>
      <c r="K42" s="8">
        <f t="shared" si="2"/>
        <v>-0.3043</v>
      </c>
    </row>
    <row r="43" spans="2:11" ht="12">
      <c r="B43">
        <f>+'Phys. Thy.'!A38</f>
        <v>104</v>
      </c>
      <c r="C43" t="str">
        <f>+'Phys. Thy.'!B38</f>
        <v>VALLEY GENERAL HOSPITAL</v>
      </c>
      <c r="D43" s="2">
        <f>ROUND(+'Phys. Thy.'!J38,0)</f>
        <v>8801</v>
      </c>
      <c r="E43" s="2">
        <f>ROUND(+'Phys. Thy.'!F38,0)</f>
        <v>51730</v>
      </c>
      <c r="F43" s="7">
        <f t="shared" si="0"/>
        <v>0.17</v>
      </c>
      <c r="G43" s="2">
        <f>ROUND(+'Phys. Thy.'!J138,0)</f>
        <v>22154</v>
      </c>
      <c r="H43" s="2">
        <f>ROUND(+'Phys. Thy.'!F138,0)</f>
        <v>45859</v>
      </c>
      <c r="I43" s="7">
        <f t="shared" si="1"/>
        <v>0.48</v>
      </c>
      <c r="J43" s="7"/>
      <c r="K43" s="8">
        <f t="shared" si="2"/>
        <v>1.8235</v>
      </c>
    </row>
    <row r="44" spans="2:11" ht="12">
      <c r="B44">
        <f>+'Phys. Thy.'!A39</f>
        <v>106</v>
      </c>
      <c r="C44" t="str">
        <f>+'Phys. Thy.'!B39</f>
        <v>CASCADE VALLEY HOSPITAL</v>
      </c>
      <c r="D44" s="2">
        <f>ROUND(+'Phys. Thy.'!J39,0)</f>
        <v>0</v>
      </c>
      <c r="E44" s="2">
        <f>ROUND(+'Phys. Thy.'!F39,0)</f>
        <v>1369</v>
      </c>
      <c r="F44" s="7">
        <f t="shared" si="0"/>
      </c>
      <c r="G44" s="2">
        <f>ROUND(+'Phys. Thy.'!J139,0)</f>
        <v>0</v>
      </c>
      <c r="H44" s="2">
        <f>ROUND(+'Phys. Thy.'!F139,0)</f>
        <v>1337</v>
      </c>
      <c r="I44" s="7">
        <f t="shared" si="1"/>
      </c>
      <c r="J44" s="7"/>
      <c r="K44" s="8">
        <f t="shared" si="2"/>
      </c>
    </row>
    <row r="45" spans="2:11" ht="12">
      <c r="B45">
        <f>+'Phys. Thy.'!A40</f>
        <v>107</v>
      </c>
      <c r="C45" t="str">
        <f>+'Phys. Thy.'!B40</f>
        <v>NORTH VALLEY HOSPITAL</v>
      </c>
      <c r="D45" s="2">
        <f>ROUND(+'Phys. Thy.'!J40,0)</f>
        <v>9292</v>
      </c>
      <c r="E45" s="2">
        <f>ROUND(+'Phys. Thy.'!F40,0)</f>
        <v>15794</v>
      </c>
      <c r="F45" s="7">
        <f t="shared" si="0"/>
        <v>0.59</v>
      </c>
      <c r="G45" s="2">
        <f>ROUND(+'Phys. Thy.'!J140,0)</f>
        <v>14328</v>
      </c>
      <c r="H45" s="2">
        <f>ROUND(+'Phys. Thy.'!F140,0)</f>
        <v>18635</v>
      </c>
      <c r="I45" s="7">
        <f t="shared" si="1"/>
        <v>0.77</v>
      </c>
      <c r="J45" s="7"/>
      <c r="K45" s="8">
        <f t="shared" si="2"/>
        <v>0.3051</v>
      </c>
    </row>
    <row r="46" spans="2:11" ht="12">
      <c r="B46">
        <f>+'Phys. Thy.'!A41</f>
        <v>108</v>
      </c>
      <c r="C46" t="str">
        <f>+'Phys. Thy.'!B41</f>
        <v>TRI-STATE MEMORIAL HOSPITAL</v>
      </c>
      <c r="D46" s="2">
        <f>ROUND(+'Phys. Thy.'!J41,0)</f>
        <v>15</v>
      </c>
      <c r="E46" s="2">
        <f>ROUND(+'Phys. Thy.'!F41,0)</f>
        <v>0</v>
      </c>
      <c r="F46" s="7">
        <f t="shared" si="0"/>
      </c>
      <c r="G46" s="2">
        <f>ROUND(+'Phys. Thy.'!J141,0)</f>
        <v>0</v>
      </c>
      <c r="H46" s="2">
        <f>ROUND(+'Phys. Thy.'!F141,0)</f>
        <v>0</v>
      </c>
      <c r="I46" s="7">
        <f t="shared" si="1"/>
      </c>
      <c r="J46" s="7"/>
      <c r="K46" s="8">
        <f t="shared" si="2"/>
      </c>
    </row>
    <row r="47" spans="2:11" ht="12">
      <c r="B47">
        <f>+'Phys. Thy.'!A42</f>
        <v>111</v>
      </c>
      <c r="C47" t="str">
        <f>+'Phys. Thy.'!B42</f>
        <v>EAST ADAMS RURAL HOSPITAL</v>
      </c>
      <c r="D47" s="2">
        <f>ROUND(+'Phys. Thy.'!J42,0)</f>
        <v>3583</v>
      </c>
      <c r="E47" s="2">
        <f>ROUND(+'Phys. Thy.'!F42,0)</f>
        <v>1367</v>
      </c>
      <c r="F47" s="7">
        <f t="shared" si="0"/>
        <v>2.62</v>
      </c>
      <c r="G47" s="2">
        <f>ROUND(+'Phys. Thy.'!J142,0)</f>
        <v>2153</v>
      </c>
      <c r="H47" s="2">
        <f>ROUND(+'Phys. Thy.'!F142,0)</f>
        <v>1482</v>
      </c>
      <c r="I47" s="7">
        <f t="shared" si="1"/>
        <v>1.45</v>
      </c>
      <c r="J47" s="7"/>
      <c r="K47" s="8">
        <f t="shared" si="2"/>
        <v>-0.4466</v>
      </c>
    </row>
    <row r="48" spans="2:11" ht="12">
      <c r="B48">
        <f>+'Phys. Thy.'!A43</f>
        <v>125</v>
      </c>
      <c r="C48" t="str">
        <f>+'Phys. Thy.'!B43</f>
        <v>OTHELLO COMMUNITY HOSPITAL</v>
      </c>
      <c r="D48" s="2">
        <f>ROUND(+'Phys. Thy.'!J43,0)</f>
        <v>5503</v>
      </c>
      <c r="E48" s="2">
        <f>ROUND(+'Phys. Thy.'!F43,0)</f>
        <v>9180</v>
      </c>
      <c r="F48" s="7">
        <f t="shared" si="0"/>
        <v>0.6</v>
      </c>
      <c r="G48" s="2">
        <f>ROUND(+'Phys. Thy.'!J143,0)</f>
        <v>4449</v>
      </c>
      <c r="H48" s="2">
        <f>ROUND(+'Phys. Thy.'!F143,0)</f>
        <v>8545</v>
      </c>
      <c r="I48" s="7">
        <f t="shared" si="1"/>
        <v>0.52</v>
      </c>
      <c r="J48" s="7"/>
      <c r="K48" s="8">
        <f t="shared" si="2"/>
        <v>-0.1333</v>
      </c>
    </row>
    <row r="49" spans="2:11" ht="12">
      <c r="B49">
        <f>+'Phys. Thy.'!A44</f>
        <v>126</v>
      </c>
      <c r="C49" t="str">
        <f>+'Phys. Thy.'!B44</f>
        <v>HIGHLINE MEDICAL CENTER</v>
      </c>
      <c r="D49" s="2">
        <f>ROUND(+'Phys. Thy.'!J44,0)</f>
        <v>8785</v>
      </c>
      <c r="E49" s="2">
        <f>ROUND(+'Phys. Thy.'!F44,0)</f>
        <v>35012</v>
      </c>
      <c r="F49" s="7">
        <f t="shared" si="0"/>
        <v>0.25</v>
      </c>
      <c r="G49" s="2">
        <f>ROUND(+'Phys. Thy.'!J144,0)</f>
        <v>4472</v>
      </c>
      <c r="H49" s="2">
        <f>ROUND(+'Phys. Thy.'!F144,0)</f>
        <v>33248</v>
      </c>
      <c r="I49" s="7">
        <f t="shared" si="1"/>
        <v>0.13</v>
      </c>
      <c r="J49" s="7"/>
      <c r="K49" s="8">
        <f t="shared" si="2"/>
        <v>-0.48</v>
      </c>
    </row>
    <row r="50" spans="2:11" ht="12">
      <c r="B50">
        <f>+'Phys. Thy.'!A45</f>
        <v>128</v>
      </c>
      <c r="C50" t="str">
        <f>+'Phys. Thy.'!B45</f>
        <v>UNIVERSITY OF WASHINGTON MEDICAL CENTER</v>
      </c>
      <c r="D50" s="2">
        <f>ROUND(+'Phys. Thy.'!J45,0)</f>
        <v>358329</v>
      </c>
      <c r="E50" s="2">
        <f>ROUND(+'Phys. Thy.'!F45,0)</f>
        <v>139941</v>
      </c>
      <c r="F50" s="7">
        <f t="shared" si="0"/>
        <v>2.56</v>
      </c>
      <c r="G50" s="2">
        <f>ROUND(+'Phys. Thy.'!J145,0)</f>
        <v>374560</v>
      </c>
      <c r="H50" s="2">
        <f>ROUND(+'Phys. Thy.'!F145,0)</f>
        <v>140180</v>
      </c>
      <c r="I50" s="7">
        <f t="shared" si="1"/>
        <v>2.67</v>
      </c>
      <c r="J50" s="7"/>
      <c r="K50" s="8">
        <f t="shared" si="2"/>
        <v>0.043</v>
      </c>
    </row>
    <row r="51" spans="2:11" ht="12">
      <c r="B51">
        <f>+'Phys. Thy.'!A46</f>
        <v>129</v>
      </c>
      <c r="C51" t="str">
        <f>+'Phys. Thy.'!B46</f>
        <v>QUINCY VALLEY MEDICAL CENTER</v>
      </c>
      <c r="D51" s="2">
        <f>ROUND(+'Phys. Thy.'!J46,0)</f>
        <v>27343</v>
      </c>
      <c r="E51" s="2">
        <f>ROUND(+'Phys. Thy.'!F46,0)</f>
        <v>9970</v>
      </c>
      <c r="F51" s="7">
        <f t="shared" si="0"/>
        <v>2.74</v>
      </c>
      <c r="G51" s="2">
        <f>ROUND(+'Phys. Thy.'!J146,0)</f>
        <v>27697</v>
      </c>
      <c r="H51" s="2">
        <f>ROUND(+'Phys. Thy.'!F146,0)</f>
        <v>9909</v>
      </c>
      <c r="I51" s="7">
        <f t="shared" si="1"/>
        <v>2.8</v>
      </c>
      <c r="J51" s="7"/>
      <c r="K51" s="8">
        <f t="shared" si="2"/>
        <v>0.0219</v>
      </c>
    </row>
    <row r="52" spans="2:11" ht="12">
      <c r="B52">
        <f>+'Phys. Thy.'!A47</f>
        <v>130</v>
      </c>
      <c r="C52" t="str">
        <f>+'Phys. Thy.'!B47</f>
        <v>NORTHWEST HOSPITAL &amp; MEDICAL CENTER</v>
      </c>
      <c r="D52" s="2">
        <f>ROUND(+'Phys. Thy.'!J47,0)</f>
        <v>29891</v>
      </c>
      <c r="E52" s="2">
        <f>ROUND(+'Phys. Thy.'!F47,0)</f>
        <v>82782</v>
      </c>
      <c r="F52" s="7">
        <f t="shared" si="0"/>
        <v>0.36</v>
      </c>
      <c r="G52" s="2">
        <f>ROUND(+'Phys. Thy.'!J147,0)</f>
        <v>27718</v>
      </c>
      <c r="H52" s="2">
        <f>ROUND(+'Phys. Thy.'!F147,0)</f>
        <v>81888</v>
      </c>
      <c r="I52" s="7">
        <f t="shared" si="1"/>
        <v>0.34</v>
      </c>
      <c r="J52" s="7"/>
      <c r="K52" s="8">
        <f t="shared" si="2"/>
        <v>-0.0556</v>
      </c>
    </row>
    <row r="53" spans="2:11" ht="12">
      <c r="B53">
        <f>+'Phys. Thy.'!A48</f>
        <v>131</v>
      </c>
      <c r="C53" t="str">
        <f>+'Phys. Thy.'!B48</f>
        <v>OVERLAKE HOSPITAL MEDICAL CENTER</v>
      </c>
      <c r="D53" s="2">
        <f>ROUND(+'Phys. Thy.'!J48,0)</f>
        <v>21281</v>
      </c>
      <c r="E53" s="2">
        <f>ROUND(+'Phys. Thy.'!F48,0)</f>
        <v>0</v>
      </c>
      <c r="F53" s="7">
        <f t="shared" si="0"/>
      </c>
      <c r="G53" s="2">
        <f>ROUND(+'Phys. Thy.'!J148,0)</f>
        <v>27330</v>
      </c>
      <c r="H53" s="2">
        <f>ROUND(+'Phys. Thy.'!F148,0)</f>
        <v>0</v>
      </c>
      <c r="I53" s="7">
        <f t="shared" si="1"/>
      </c>
      <c r="J53" s="7"/>
      <c r="K53" s="8">
        <f t="shared" si="2"/>
      </c>
    </row>
    <row r="54" spans="2:11" ht="12">
      <c r="B54">
        <f>+'Phys. Thy.'!A49</f>
        <v>132</v>
      </c>
      <c r="C54" t="str">
        <f>+'Phys. Thy.'!B49</f>
        <v>SAINT CLARE HOSPITAL</v>
      </c>
      <c r="D54" s="2">
        <f>ROUND(+'Phys. Thy.'!J49,0)</f>
        <v>7437</v>
      </c>
      <c r="E54" s="2">
        <f>ROUND(+'Phys. Thy.'!F49,0)</f>
        <v>41202</v>
      </c>
      <c r="F54" s="7">
        <f t="shared" si="0"/>
        <v>0.18</v>
      </c>
      <c r="G54" s="2">
        <f>ROUND(+'Phys. Thy.'!J149,0)</f>
        <v>13657</v>
      </c>
      <c r="H54" s="2">
        <f>ROUND(+'Phys. Thy.'!F149,0)</f>
        <v>38772</v>
      </c>
      <c r="I54" s="7">
        <f t="shared" si="1"/>
        <v>0.35</v>
      </c>
      <c r="J54" s="7"/>
      <c r="K54" s="8">
        <f t="shared" si="2"/>
        <v>0.9444</v>
      </c>
    </row>
    <row r="55" spans="2:11" ht="12">
      <c r="B55">
        <f>+'Phys. Thy.'!A50</f>
        <v>134</v>
      </c>
      <c r="C55" t="str">
        <f>+'Phys. Thy.'!B50</f>
        <v>ISLAND HOSPITAL</v>
      </c>
      <c r="D55" s="2">
        <f>ROUND(+'Phys. Thy.'!J50,0)</f>
        <v>28149</v>
      </c>
      <c r="E55" s="2">
        <f>ROUND(+'Phys. Thy.'!F50,0)</f>
        <v>17944</v>
      </c>
      <c r="F55" s="7">
        <f t="shared" si="0"/>
        <v>1.57</v>
      </c>
      <c r="G55" s="2">
        <f>ROUND(+'Phys. Thy.'!J150,0)</f>
        <v>33562</v>
      </c>
      <c r="H55" s="2">
        <f>ROUND(+'Phys. Thy.'!F150,0)</f>
        <v>18627</v>
      </c>
      <c r="I55" s="7">
        <f t="shared" si="1"/>
        <v>1.8</v>
      </c>
      <c r="J55" s="7"/>
      <c r="K55" s="8">
        <f t="shared" si="2"/>
        <v>0.1465</v>
      </c>
    </row>
    <row r="56" spans="2:11" ht="12">
      <c r="B56">
        <f>+'Phys. Thy.'!A51</f>
        <v>137</v>
      </c>
      <c r="C56" t="str">
        <f>+'Phys. Thy.'!B51</f>
        <v>LINCOLN HOSPITAL</v>
      </c>
      <c r="D56" s="2">
        <f>ROUND(+'Phys. Thy.'!J51,0)</f>
        <v>7829</v>
      </c>
      <c r="E56" s="2">
        <f>ROUND(+'Phys. Thy.'!F51,0)</f>
        <v>5694</v>
      </c>
      <c r="F56" s="7">
        <f t="shared" si="0"/>
        <v>1.37</v>
      </c>
      <c r="G56" s="2">
        <f>ROUND(+'Phys. Thy.'!J151,0)</f>
        <v>8222</v>
      </c>
      <c r="H56" s="2">
        <f>ROUND(+'Phys. Thy.'!F151,0)</f>
        <v>0</v>
      </c>
      <c r="I56" s="7">
        <f t="shared" si="1"/>
      </c>
      <c r="J56" s="7"/>
      <c r="K56" s="8">
        <f t="shared" si="2"/>
      </c>
    </row>
    <row r="57" spans="2:11" ht="12">
      <c r="B57">
        <f>+'Phys. Thy.'!A52</f>
        <v>138</v>
      </c>
      <c r="C57" t="str">
        <f>+'Phys. Thy.'!B52</f>
        <v>SWEDISH EDMONDS</v>
      </c>
      <c r="D57" s="2">
        <f>ROUND(+'Phys. Thy.'!J52,0)</f>
        <v>11539</v>
      </c>
      <c r="E57" s="2">
        <f>ROUND(+'Phys. Thy.'!F52,0)</f>
        <v>14923</v>
      </c>
      <c r="F57" s="7">
        <f t="shared" si="0"/>
        <v>0.77</v>
      </c>
      <c r="G57" s="2">
        <f>ROUND(+'Phys. Thy.'!J152,0)</f>
        <v>24766</v>
      </c>
      <c r="H57" s="2">
        <f>ROUND(+'Phys. Thy.'!F152,0)</f>
        <v>16483</v>
      </c>
      <c r="I57" s="7">
        <f t="shared" si="1"/>
        <v>1.5</v>
      </c>
      <c r="J57" s="7"/>
      <c r="K57" s="8">
        <f t="shared" si="2"/>
        <v>0.9481</v>
      </c>
    </row>
    <row r="58" spans="2:11" ht="12">
      <c r="B58">
        <f>+'Phys. Thy.'!A53</f>
        <v>139</v>
      </c>
      <c r="C58" t="str">
        <f>+'Phys. Thy.'!B53</f>
        <v>PROVIDENCE HOLY FAMILY HOSPITAL</v>
      </c>
      <c r="D58" s="2">
        <f>ROUND(+'Phys. Thy.'!J53,0)</f>
        <v>37876</v>
      </c>
      <c r="E58" s="2">
        <f>ROUND(+'Phys. Thy.'!F53,0)</f>
        <v>67392</v>
      </c>
      <c r="F58" s="7">
        <f t="shared" si="0"/>
        <v>0.56</v>
      </c>
      <c r="G58" s="2">
        <f>ROUND(+'Phys. Thy.'!J153,0)</f>
        <v>29006</v>
      </c>
      <c r="H58" s="2">
        <f>ROUND(+'Phys. Thy.'!F153,0)</f>
        <v>71799</v>
      </c>
      <c r="I58" s="7">
        <f t="shared" si="1"/>
        <v>0.4</v>
      </c>
      <c r="J58" s="7"/>
      <c r="K58" s="8">
        <f t="shared" si="2"/>
        <v>-0.2857</v>
      </c>
    </row>
    <row r="59" spans="2:11" ht="12">
      <c r="B59">
        <f>+'Phys. Thy.'!A54</f>
        <v>140</v>
      </c>
      <c r="C59" t="str">
        <f>+'Phys. Thy.'!B54</f>
        <v>KITTITAS VALLEY HOSPITAL</v>
      </c>
      <c r="D59" s="2">
        <f>ROUND(+'Phys. Thy.'!J54,0)</f>
        <v>50395</v>
      </c>
      <c r="E59" s="2">
        <f>ROUND(+'Phys. Thy.'!F54,0)</f>
        <v>45287</v>
      </c>
      <c r="F59" s="7">
        <f t="shared" si="0"/>
        <v>1.11</v>
      </c>
      <c r="G59" s="2">
        <f>ROUND(+'Phys. Thy.'!J154,0)</f>
        <v>35477</v>
      </c>
      <c r="H59" s="2">
        <f>ROUND(+'Phys. Thy.'!F154,0)</f>
        <v>37323</v>
      </c>
      <c r="I59" s="7">
        <f t="shared" si="1"/>
        <v>0.95</v>
      </c>
      <c r="J59" s="7"/>
      <c r="K59" s="8">
        <f t="shared" si="2"/>
        <v>-0.1441</v>
      </c>
    </row>
    <row r="60" spans="2:11" ht="12">
      <c r="B60">
        <f>+'Phys. Thy.'!A55</f>
        <v>141</v>
      </c>
      <c r="C60" t="str">
        <f>+'Phys. Thy.'!B55</f>
        <v>DAYTON GENERAL HOSPITAL</v>
      </c>
      <c r="D60" s="2">
        <f>ROUND(+'Phys. Thy.'!J55,0)</f>
        <v>3977</v>
      </c>
      <c r="E60" s="2">
        <f>ROUND(+'Phys. Thy.'!F55,0)</f>
        <v>2535</v>
      </c>
      <c r="F60" s="7">
        <f t="shared" si="0"/>
        <v>1.57</v>
      </c>
      <c r="G60" s="2">
        <f>ROUND(+'Phys. Thy.'!J155,0)</f>
        <v>0</v>
      </c>
      <c r="H60" s="2">
        <f>ROUND(+'Phys. Thy.'!F155,0)</f>
        <v>0</v>
      </c>
      <c r="I60" s="7">
        <f t="shared" si="1"/>
      </c>
      <c r="J60" s="7"/>
      <c r="K60" s="8">
        <f t="shared" si="2"/>
      </c>
    </row>
    <row r="61" spans="2:11" ht="12">
      <c r="B61">
        <f>+'Phys. Thy.'!A56</f>
        <v>142</v>
      </c>
      <c r="C61" t="str">
        <f>+'Phys. Thy.'!B56</f>
        <v>HARRISON MEDICAL CENTER</v>
      </c>
      <c r="D61" s="2">
        <f>ROUND(+'Phys. Thy.'!J56,0)</f>
        <v>99250</v>
      </c>
      <c r="E61" s="2">
        <f>ROUND(+'Phys. Thy.'!F56,0)</f>
        <v>30309</v>
      </c>
      <c r="F61" s="7">
        <f t="shared" si="0"/>
        <v>3.27</v>
      </c>
      <c r="G61" s="2">
        <f>ROUND(+'Phys. Thy.'!J156,0)</f>
        <v>52028</v>
      </c>
      <c r="H61" s="2">
        <f>ROUND(+'Phys. Thy.'!F156,0)</f>
        <v>30375</v>
      </c>
      <c r="I61" s="7">
        <f t="shared" si="1"/>
        <v>1.71</v>
      </c>
      <c r="J61" s="7"/>
      <c r="K61" s="8">
        <f t="shared" si="2"/>
        <v>-0.4771</v>
      </c>
    </row>
    <row r="62" spans="2:11" ht="12">
      <c r="B62">
        <f>+'Phys. Thy.'!A57</f>
        <v>145</v>
      </c>
      <c r="C62" t="str">
        <f>+'Phys. Thy.'!B57</f>
        <v>PEACEHEALTH SAINT JOSEPH HOSPITAL</v>
      </c>
      <c r="D62" s="2">
        <f>ROUND(+'Phys. Thy.'!J57,0)</f>
        <v>92333</v>
      </c>
      <c r="E62" s="2">
        <f>ROUND(+'Phys. Thy.'!F57,0)</f>
        <v>128212</v>
      </c>
      <c r="F62" s="7">
        <f t="shared" si="0"/>
        <v>0.72</v>
      </c>
      <c r="G62" s="2">
        <f>ROUND(+'Phys. Thy.'!J157,0)</f>
        <v>82964</v>
      </c>
      <c r="H62" s="2">
        <f>ROUND(+'Phys. Thy.'!F157,0)</f>
        <v>176625</v>
      </c>
      <c r="I62" s="7">
        <f t="shared" si="1"/>
        <v>0.47</v>
      </c>
      <c r="J62" s="7"/>
      <c r="K62" s="8">
        <f t="shared" si="2"/>
        <v>-0.3472</v>
      </c>
    </row>
    <row r="63" spans="2:11" ht="12">
      <c r="B63">
        <f>+'Phys. Thy.'!A58</f>
        <v>147</v>
      </c>
      <c r="C63" t="str">
        <f>+'Phys. Thy.'!B58</f>
        <v>MID VALLEY HOSPITAL</v>
      </c>
      <c r="D63" s="2">
        <f>ROUND(+'Phys. Thy.'!J58,0)</f>
        <v>5623</v>
      </c>
      <c r="E63" s="2">
        <f>ROUND(+'Phys. Thy.'!F58,0)</f>
        <v>7009</v>
      </c>
      <c r="F63" s="7">
        <f t="shared" si="0"/>
        <v>0.8</v>
      </c>
      <c r="G63" s="2">
        <f>ROUND(+'Phys. Thy.'!J158,0)</f>
        <v>7934</v>
      </c>
      <c r="H63" s="2">
        <f>ROUND(+'Phys. Thy.'!F158,0)</f>
        <v>6244</v>
      </c>
      <c r="I63" s="7">
        <f t="shared" si="1"/>
        <v>1.27</v>
      </c>
      <c r="J63" s="7"/>
      <c r="K63" s="8">
        <f t="shared" si="2"/>
        <v>0.5875</v>
      </c>
    </row>
    <row r="64" spans="2:11" ht="12">
      <c r="B64">
        <f>+'Phys. Thy.'!A59</f>
        <v>148</v>
      </c>
      <c r="C64" t="str">
        <f>+'Phys. Thy.'!B59</f>
        <v>KINDRED HOSPITAL - SEATTLE</v>
      </c>
      <c r="D64" s="2">
        <f>ROUND(+'Phys. Thy.'!J59,0)</f>
        <v>13477</v>
      </c>
      <c r="E64" s="2">
        <f>ROUND(+'Phys. Thy.'!F59,0)</f>
        <v>8647</v>
      </c>
      <c r="F64" s="7">
        <f t="shared" si="0"/>
        <v>1.56</v>
      </c>
      <c r="G64" s="2">
        <f>ROUND(+'Phys. Thy.'!J159,0)</f>
        <v>8197</v>
      </c>
      <c r="H64" s="2">
        <f>ROUND(+'Phys. Thy.'!F159,0)</f>
        <v>9587</v>
      </c>
      <c r="I64" s="7">
        <f t="shared" si="1"/>
        <v>0.86</v>
      </c>
      <c r="J64" s="7"/>
      <c r="K64" s="8">
        <f t="shared" si="2"/>
        <v>-0.4487</v>
      </c>
    </row>
    <row r="65" spans="2:11" ht="12">
      <c r="B65">
        <f>+'Phys. Thy.'!A60</f>
        <v>150</v>
      </c>
      <c r="C65" t="str">
        <f>+'Phys. Thy.'!B60</f>
        <v>COULEE COMMUNITY HOSPITAL</v>
      </c>
      <c r="D65" s="2">
        <f>ROUND(+'Phys. Thy.'!J60,0)</f>
        <v>10</v>
      </c>
      <c r="E65" s="2">
        <f>ROUND(+'Phys. Thy.'!F60,0)</f>
        <v>516</v>
      </c>
      <c r="F65" s="7">
        <f t="shared" si="0"/>
        <v>0.02</v>
      </c>
      <c r="G65" s="2">
        <f>ROUND(+'Phys. Thy.'!J160,0)</f>
        <v>0</v>
      </c>
      <c r="H65" s="2">
        <f>ROUND(+'Phys. Thy.'!F160,0)</f>
        <v>674</v>
      </c>
      <c r="I65" s="7">
        <f t="shared" si="1"/>
      </c>
      <c r="J65" s="7"/>
      <c r="K65" s="8">
        <f t="shared" si="2"/>
      </c>
    </row>
    <row r="66" spans="2:11" ht="12">
      <c r="B66">
        <f>+'Phys. Thy.'!A61</f>
        <v>152</v>
      </c>
      <c r="C66" t="str">
        <f>+'Phys. Thy.'!B61</f>
        <v>MASON GENERAL HOSPITAL</v>
      </c>
      <c r="D66" s="2">
        <f>ROUND(+'Phys. Thy.'!J61,0)</f>
        <v>33693</v>
      </c>
      <c r="E66" s="2">
        <f>ROUND(+'Phys. Thy.'!F61,0)</f>
        <v>11474</v>
      </c>
      <c r="F66" s="7">
        <f t="shared" si="0"/>
        <v>2.94</v>
      </c>
      <c r="G66" s="2">
        <f>ROUND(+'Phys. Thy.'!J161,0)</f>
        <v>21305</v>
      </c>
      <c r="H66" s="2">
        <f>ROUND(+'Phys. Thy.'!F161,0)</f>
        <v>10882</v>
      </c>
      <c r="I66" s="7">
        <f t="shared" si="1"/>
        <v>1.96</v>
      </c>
      <c r="J66" s="7"/>
      <c r="K66" s="8">
        <f t="shared" si="2"/>
        <v>-0.3333</v>
      </c>
    </row>
    <row r="67" spans="2:11" ht="12">
      <c r="B67">
        <f>+'Phys. Thy.'!A62</f>
        <v>153</v>
      </c>
      <c r="C67" t="str">
        <f>+'Phys. Thy.'!B62</f>
        <v>WHITMAN HOSPITAL AND MEDICAL CENTER</v>
      </c>
      <c r="D67" s="2">
        <f>ROUND(+'Phys. Thy.'!J62,0)</f>
        <v>56370</v>
      </c>
      <c r="E67" s="2">
        <f>ROUND(+'Phys. Thy.'!F62,0)</f>
        <v>15257</v>
      </c>
      <c r="F67" s="7">
        <f t="shared" si="0"/>
        <v>3.69</v>
      </c>
      <c r="G67" s="2">
        <f>ROUND(+'Phys. Thy.'!J162,0)</f>
        <v>14359</v>
      </c>
      <c r="H67" s="2">
        <f>ROUND(+'Phys. Thy.'!F162,0)</f>
        <v>11743</v>
      </c>
      <c r="I67" s="7">
        <f t="shared" si="1"/>
        <v>1.22</v>
      </c>
      <c r="J67" s="7"/>
      <c r="K67" s="8">
        <f t="shared" si="2"/>
        <v>-0.6694</v>
      </c>
    </row>
    <row r="68" spans="2:11" ht="12">
      <c r="B68">
        <f>+'Phys. Thy.'!A63</f>
        <v>155</v>
      </c>
      <c r="C68" t="str">
        <f>+'Phys. Thy.'!B63</f>
        <v>VALLEY MEDICAL CENTER</v>
      </c>
      <c r="D68" s="2">
        <f>ROUND(+'Phys. Thy.'!J63,0)</f>
        <v>102578</v>
      </c>
      <c r="E68" s="2">
        <f>ROUND(+'Phys. Thy.'!F63,0)</f>
        <v>93175</v>
      </c>
      <c r="F68" s="7">
        <f t="shared" si="0"/>
        <v>1.1</v>
      </c>
      <c r="G68" s="2">
        <f>ROUND(+'Phys. Thy.'!J163,0)</f>
        <v>79694</v>
      </c>
      <c r="H68" s="2">
        <f>ROUND(+'Phys. Thy.'!F163,0)</f>
        <v>105621</v>
      </c>
      <c r="I68" s="7">
        <f t="shared" si="1"/>
        <v>0.75</v>
      </c>
      <c r="J68" s="7"/>
      <c r="K68" s="8">
        <f t="shared" si="2"/>
        <v>-0.3182</v>
      </c>
    </row>
    <row r="69" spans="2:11" ht="12">
      <c r="B69">
        <f>+'Phys. Thy.'!A64</f>
        <v>156</v>
      </c>
      <c r="C69" t="str">
        <f>+'Phys. Thy.'!B64</f>
        <v>WHIDBEY GENERAL HOSPITAL</v>
      </c>
      <c r="D69" s="2">
        <f>ROUND(+'Phys. Thy.'!J64,0)</f>
        <v>20679</v>
      </c>
      <c r="E69" s="2">
        <f>ROUND(+'Phys. Thy.'!F64,0)</f>
        <v>10690</v>
      </c>
      <c r="F69" s="7">
        <f t="shared" si="0"/>
        <v>1.93</v>
      </c>
      <c r="G69" s="2">
        <f>ROUND(+'Phys. Thy.'!J164,0)</f>
        <v>14994</v>
      </c>
      <c r="H69" s="2">
        <f>ROUND(+'Phys. Thy.'!F164,0)</f>
        <v>12998</v>
      </c>
      <c r="I69" s="7">
        <f t="shared" si="1"/>
        <v>1.15</v>
      </c>
      <c r="J69" s="7"/>
      <c r="K69" s="8">
        <f t="shared" si="2"/>
        <v>-0.4041</v>
      </c>
    </row>
    <row r="70" spans="2:11" ht="12">
      <c r="B70">
        <f>+'Phys. Thy.'!A65</f>
        <v>157</v>
      </c>
      <c r="C70" t="str">
        <f>+'Phys. Thy.'!B65</f>
        <v>SAINT LUKES REHABILIATION INSTITUTE</v>
      </c>
      <c r="D70" s="2">
        <f>ROUND(+'Phys. Thy.'!J65,0)</f>
        <v>67251</v>
      </c>
      <c r="E70" s="2">
        <f>ROUND(+'Phys. Thy.'!F65,0)</f>
        <v>0</v>
      </c>
      <c r="F70" s="7">
        <f t="shared" si="0"/>
      </c>
      <c r="G70" s="2">
        <f>ROUND(+'Phys. Thy.'!J165,0)</f>
        <v>99409</v>
      </c>
      <c r="H70" s="2">
        <f>ROUND(+'Phys. Thy.'!F165,0)</f>
        <v>0</v>
      </c>
      <c r="I70" s="7">
        <f t="shared" si="1"/>
      </c>
      <c r="J70" s="7"/>
      <c r="K70" s="8">
        <f t="shared" si="2"/>
      </c>
    </row>
    <row r="71" spans="2:11" ht="12">
      <c r="B71">
        <f>+'Phys. Thy.'!A66</f>
        <v>158</v>
      </c>
      <c r="C71" t="str">
        <f>+'Phys. Thy.'!B66</f>
        <v>CASCADE MEDICAL CENTER</v>
      </c>
      <c r="D71" s="2">
        <f>ROUND(+'Phys. Thy.'!J66,0)</f>
        <v>18090</v>
      </c>
      <c r="E71" s="2">
        <f>ROUND(+'Phys. Thy.'!F66,0)</f>
        <v>9572</v>
      </c>
      <c r="F71" s="7">
        <f t="shared" si="0"/>
        <v>1.89</v>
      </c>
      <c r="G71" s="2">
        <f>ROUND(+'Phys. Thy.'!J166,0)</f>
        <v>10830</v>
      </c>
      <c r="H71" s="2">
        <f>ROUND(+'Phys. Thy.'!F166,0)</f>
        <v>11823</v>
      </c>
      <c r="I71" s="7">
        <f t="shared" si="1"/>
        <v>0.92</v>
      </c>
      <c r="J71" s="7"/>
      <c r="K71" s="8">
        <f t="shared" si="2"/>
        <v>-0.5132</v>
      </c>
    </row>
    <row r="72" spans="2:11" ht="12">
      <c r="B72">
        <f>+'Phys. Thy.'!A67</f>
        <v>159</v>
      </c>
      <c r="C72" t="str">
        <f>+'Phys. Thy.'!B67</f>
        <v>PROVIDENCE SAINT PETER HOSPITAL</v>
      </c>
      <c r="D72" s="2">
        <f>ROUND(+'Phys. Thy.'!J67,0)</f>
        <v>33094</v>
      </c>
      <c r="E72" s="2">
        <f>ROUND(+'Phys. Thy.'!F67,0)</f>
        <v>1879366</v>
      </c>
      <c r="F72" s="7">
        <f t="shared" si="0"/>
        <v>0.02</v>
      </c>
      <c r="G72" s="2">
        <f>ROUND(+'Phys. Thy.'!J167,0)</f>
        <v>41954</v>
      </c>
      <c r="H72" s="2">
        <f>ROUND(+'Phys. Thy.'!F167,0)</f>
        <v>2162595</v>
      </c>
      <c r="I72" s="7">
        <f t="shared" si="1"/>
        <v>0.02</v>
      </c>
      <c r="J72" s="7"/>
      <c r="K72" s="8">
        <f t="shared" si="2"/>
        <v>0</v>
      </c>
    </row>
    <row r="73" spans="2:11" ht="12">
      <c r="B73">
        <f>+'Phys. Thy.'!A68</f>
        <v>161</v>
      </c>
      <c r="C73" t="str">
        <f>+'Phys. Thy.'!B68</f>
        <v>KADLEC REGIONAL MEDICAL CENTER</v>
      </c>
      <c r="D73" s="2">
        <f>ROUND(+'Phys. Thy.'!J68,0)</f>
        <v>71960</v>
      </c>
      <c r="E73" s="2">
        <f>ROUND(+'Phys. Thy.'!F68,0)</f>
        <v>98344</v>
      </c>
      <c r="F73" s="7">
        <f t="shared" si="0"/>
        <v>0.73</v>
      </c>
      <c r="G73" s="2">
        <f>ROUND(+'Phys. Thy.'!J168,0)</f>
        <v>83462</v>
      </c>
      <c r="H73" s="2">
        <f>ROUND(+'Phys. Thy.'!F168,0)</f>
        <v>115970</v>
      </c>
      <c r="I73" s="7">
        <f t="shared" si="1"/>
        <v>0.72</v>
      </c>
      <c r="J73" s="7"/>
      <c r="K73" s="8">
        <f t="shared" si="2"/>
        <v>-0.0137</v>
      </c>
    </row>
    <row r="74" spans="2:11" ht="12">
      <c r="B74">
        <f>+'Phys. Thy.'!A69</f>
        <v>162</v>
      </c>
      <c r="C74" t="str">
        <f>+'Phys. Thy.'!B69</f>
        <v>PROVIDENCE SACRED HEART MEDICAL CENTER</v>
      </c>
      <c r="D74" s="2">
        <f>ROUND(+'Phys. Thy.'!J69,0)</f>
        <v>11381</v>
      </c>
      <c r="E74" s="2">
        <f>ROUND(+'Phys. Thy.'!F69,0)</f>
        <v>55207</v>
      </c>
      <c r="F74" s="7">
        <f t="shared" si="0"/>
        <v>0.21</v>
      </c>
      <c r="G74" s="2">
        <f>ROUND(+'Phys. Thy.'!J169,0)</f>
        <v>8442</v>
      </c>
      <c r="H74" s="2">
        <f>ROUND(+'Phys. Thy.'!F169,0)</f>
        <v>0</v>
      </c>
      <c r="I74" s="7">
        <f t="shared" si="1"/>
      </c>
      <c r="J74" s="7"/>
      <c r="K74" s="8">
        <f t="shared" si="2"/>
      </c>
    </row>
    <row r="75" spans="2:11" ht="12">
      <c r="B75">
        <f>+'Phys. Thy.'!A70</f>
        <v>164</v>
      </c>
      <c r="C75" t="str">
        <f>+'Phys. Thy.'!B70</f>
        <v>EVERGREEN HOSPITAL MEDICAL CENTER</v>
      </c>
      <c r="D75" s="2">
        <f>ROUND(+'Phys. Thy.'!J70,0)</f>
        <v>64209</v>
      </c>
      <c r="E75" s="2">
        <f>ROUND(+'Phys. Thy.'!F70,0)</f>
        <v>36434</v>
      </c>
      <c r="F75" s="7">
        <f aca="true" t="shared" si="3" ref="F75:F106">IF(D75=0,"",IF(E75=0,"",ROUND(D75/E75,2)))</f>
        <v>1.76</v>
      </c>
      <c r="G75" s="2">
        <f>ROUND(+'Phys. Thy.'!J170,0)</f>
        <v>50855</v>
      </c>
      <c r="H75" s="2">
        <f>ROUND(+'Phys. Thy.'!F170,0)</f>
        <v>39388</v>
      </c>
      <c r="I75" s="7">
        <f aca="true" t="shared" si="4" ref="I75:I106">IF(G75=0,"",IF(H75=0,"",ROUND(G75/H75,2)))</f>
        <v>1.29</v>
      </c>
      <c r="J75" s="7"/>
      <c r="K75" s="8">
        <f aca="true" t="shared" si="5" ref="K75:K106">IF(D75=0,"",IF(E75=0,"",IF(G75=0,"",IF(H75=0,"",ROUND(I75/F75-1,4)))))</f>
        <v>-0.267</v>
      </c>
    </row>
    <row r="76" spans="2:11" ht="12">
      <c r="B76">
        <f>+'Phys. Thy.'!A71</f>
        <v>165</v>
      </c>
      <c r="C76" t="str">
        <f>+'Phys. Thy.'!B71</f>
        <v>LAKE CHELAN COMMUNITY HOSPITAL</v>
      </c>
      <c r="D76" s="2">
        <f>ROUND(+'Phys. Thy.'!J71,0)</f>
        <v>993</v>
      </c>
      <c r="E76" s="2">
        <f>ROUND(+'Phys. Thy.'!F71,0)</f>
        <v>265</v>
      </c>
      <c r="F76" s="7">
        <f t="shared" si="3"/>
        <v>3.75</v>
      </c>
      <c r="G76" s="2">
        <f>ROUND(+'Phys. Thy.'!J171,0)</f>
        <v>12631</v>
      </c>
      <c r="H76" s="2">
        <f>ROUND(+'Phys. Thy.'!F171,0)</f>
        <v>1264</v>
      </c>
      <c r="I76" s="7">
        <f t="shared" si="4"/>
        <v>9.99</v>
      </c>
      <c r="J76" s="7"/>
      <c r="K76" s="8">
        <f t="shared" si="5"/>
        <v>1.664</v>
      </c>
    </row>
    <row r="77" spans="2:11" ht="12">
      <c r="B77">
        <f>+'Phys. Thy.'!A72</f>
        <v>167</v>
      </c>
      <c r="C77" t="str">
        <f>+'Phys. Thy.'!B72</f>
        <v>FERRY COUNTY MEMORIAL HOSPITAL</v>
      </c>
      <c r="D77" s="2">
        <f>ROUND(+'Phys. Thy.'!J72,0)</f>
        <v>2144</v>
      </c>
      <c r="E77" s="2">
        <f>ROUND(+'Phys. Thy.'!F72,0)</f>
        <v>4321</v>
      </c>
      <c r="F77" s="7">
        <f t="shared" si="3"/>
        <v>0.5</v>
      </c>
      <c r="G77" s="2">
        <f>ROUND(+'Phys. Thy.'!J172,0)</f>
        <v>2715</v>
      </c>
      <c r="H77" s="2">
        <f>ROUND(+'Phys. Thy.'!F172,0)</f>
        <v>5547</v>
      </c>
      <c r="I77" s="7">
        <f t="shared" si="4"/>
        <v>0.49</v>
      </c>
      <c r="J77" s="7"/>
      <c r="K77" s="8">
        <f t="shared" si="5"/>
        <v>-0.02</v>
      </c>
    </row>
    <row r="78" spans="2:11" ht="12">
      <c r="B78">
        <f>+'Phys. Thy.'!A73</f>
        <v>168</v>
      </c>
      <c r="C78" t="str">
        <f>+'Phys. Thy.'!B73</f>
        <v>CENTRAL WASHINGTON HOSPITAL</v>
      </c>
      <c r="D78" s="2">
        <f>ROUND(+'Phys. Thy.'!J73,0)</f>
        <v>83559</v>
      </c>
      <c r="E78" s="2">
        <f>ROUND(+'Phys. Thy.'!F73,0)</f>
        <v>82444</v>
      </c>
      <c r="F78" s="7">
        <f t="shared" si="3"/>
        <v>1.01</v>
      </c>
      <c r="G78" s="2">
        <f>ROUND(+'Phys. Thy.'!J173,0)</f>
        <v>64170</v>
      </c>
      <c r="H78" s="2">
        <f>ROUND(+'Phys. Thy.'!F173,0)</f>
        <v>65046</v>
      </c>
      <c r="I78" s="7">
        <f t="shared" si="4"/>
        <v>0.99</v>
      </c>
      <c r="J78" s="7"/>
      <c r="K78" s="8">
        <f t="shared" si="5"/>
        <v>-0.0198</v>
      </c>
    </row>
    <row r="79" spans="2:11" ht="12">
      <c r="B79">
        <f>+'Phys. Thy.'!A74</f>
        <v>169</v>
      </c>
      <c r="C79" t="str">
        <f>+'Phys. Thy.'!B74</f>
        <v>GROUP HEALTH EASTSIDE</v>
      </c>
      <c r="D79" s="2">
        <f>ROUND(+'Phys. Thy.'!J74,0)</f>
        <v>5545</v>
      </c>
      <c r="E79" s="2">
        <f>ROUND(+'Phys. Thy.'!F74,0)</f>
        <v>900</v>
      </c>
      <c r="F79" s="7">
        <f t="shared" si="3"/>
        <v>6.16</v>
      </c>
      <c r="G79" s="2">
        <f>ROUND(+'Phys. Thy.'!J174,0)</f>
        <v>0</v>
      </c>
      <c r="H79" s="2">
        <f>ROUND(+'Phys. Thy.'!F174,0)</f>
        <v>0</v>
      </c>
      <c r="I79" s="7">
        <f t="shared" si="4"/>
      </c>
      <c r="J79" s="7"/>
      <c r="K79" s="8">
        <f t="shared" si="5"/>
      </c>
    </row>
    <row r="80" spans="2:11" ht="12">
      <c r="B80">
        <f>+'Phys. Thy.'!A75</f>
        <v>170</v>
      </c>
      <c r="C80" t="str">
        <f>+'Phys. Thy.'!B75</f>
        <v>SOUTHWEST WASHINGTON MEDICAL CENTER</v>
      </c>
      <c r="D80" s="2">
        <f>ROUND(+'Phys. Thy.'!J75,0)</f>
        <v>119492</v>
      </c>
      <c r="E80" s="2">
        <f>ROUND(+'Phys. Thy.'!F75,0)</f>
        <v>111707</v>
      </c>
      <c r="F80" s="7">
        <f t="shared" si="3"/>
        <v>1.07</v>
      </c>
      <c r="G80" s="2">
        <f>ROUND(+'Phys. Thy.'!J175,0)</f>
        <v>72835</v>
      </c>
      <c r="H80" s="2">
        <f>ROUND(+'Phys. Thy.'!F175,0)</f>
        <v>105114</v>
      </c>
      <c r="I80" s="7">
        <f t="shared" si="4"/>
        <v>0.69</v>
      </c>
      <c r="J80" s="7"/>
      <c r="K80" s="8">
        <f t="shared" si="5"/>
        <v>-0.3551</v>
      </c>
    </row>
    <row r="81" spans="2:11" ht="12">
      <c r="B81">
        <f>+'Phys. Thy.'!A76</f>
        <v>172</v>
      </c>
      <c r="C81" t="str">
        <f>+'Phys. Thy.'!B76</f>
        <v>PULLMAN REGIONAL HOSPITAL</v>
      </c>
      <c r="D81" s="2">
        <f>ROUND(+'Phys. Thy.'!J76,0)</f>
        <v>30595</v>
      </c>
      <c r="E81" s="2">
        <f>ROUND(+'Phys. Thy.'!F76,0)</f>
        <v>15483</v>
      </c>
      <c r="F81" s="7">
        <f t="shared" si="3"/>
        <v>1.98</v>
      </c>
      <c r="G81" s="2">
        <f>ROUND(+'Phys. Thy.'!J176,0)</f>
        <v>46773</v>
      </c>
      <c r="H81" s="2">
        <f>ROUND(+'Phys. Thy.'!F176,0)</f>
        <v>23162</v>
      </c>
      <c r="I81" s="7">
        <f t="shared" si="4"/>
        <v>2.02</v>
      </c>
      <c r="J81" s="7"/>
      <c r="K81" s="8">
        <f t="shared" si="5"/>
        <v>0.0202</v>
      </c>
    </row>
    <row r="82" spans="2:11" ht="12">
      <c r="B82">
        <f>+'Phys. Thy.'!A77</f>
        <v>173</v>
      </c>
      <c r="C82" t="str">
        <f>+'Phys. Thy.'!B77</f>
        <v>MORTON GENERAL HOSPITAL</v>
      </c>
      <c r="D82" s="2">
        <f>ROUND(+'Phys. Thy.'!J77,0)</f>
        <v>5733</v>
      </c>
      <c r="E82" s="2">
        <f>ROUND(+'Phys. Thy.'!F77,0)</f>
        <v>0</v>
      </c>
      <c r="F82" s="7">
        <f t="shared" si="3"/>
      </c>
      <c r="G82" s="2">
        <f>ROUND(+'Phys. Thy.'!J177,0)</f>
        <v>2484</v>
      </c>
      <c r="H82" s="2">
        <f>ROUND(+'Phys. Thy.'!F177,0)</f>
        <v>0</v>
      </c>
      <c r="I82" s="7">
        <f t="shared" si="4"/>
      </c>
      <c r="J82" s="7"/>
      <c r="K82" s="8">
        <f t="shared" si="5"/>
      </c>
    </row>
    <row r="83" spans="2:11" ht="12">
      <c r="B83">
        <f>+'Phys. Thy.'!A78</f>
        <v>175</v>
      </c>
      <c r="C83" t="str">
        <f>+'Phys. Thy.'!B78</f>
        <v>MARY BRIDGE CHILDRENS HEALTH CENTER</v>
      </c>
      <c r="D83" s="2">
        <f>ROUND(+'Phys. Thy.'!J78,0)</f>
        <v>3974</v>
      </c>
      <c r="E83" s="2">
        <f>ROUND(+'Phys. Thy.'!F78,0)</f>
        <v>7112</v>
      </c>
      <c r="F83" s="7">
        <f t="shared" si="3"/>
        <v>0.56</v>
      </c>
      <c r="G83" s="2">
        <f>ROUND(+'Phys. Thy.'!J178,0)</f>
        <v>3576</v>
      </c>
      <c r="H83" s="2">
        <f>ROUND(+'Phys. Thy.'!F178,0)</f>
        <v>7215</v>
      </c>
      <c r="I83" s="7">
        <f t="shared" si="4"/>
        <v>0.5</v>
      </c>
      <c r="J83" s="7"/>
      <c r="K83" s="8">
        <f t="shared" si="5"/>
        <v>-0.1071</v>
      </c>
    </row>
    <row r="84" spans="2:11" ht="12">
      <c r="B84">
        <f>+'Phys. Thy.'!A79</f>
        <v>176</v>
      </c>
      <c r="C84" t="str">
        <f>+'Phys. Thy.'!B79</f>
        <v>TACOMA GENERAL ALLENMORE HOSPITAL</v>
      </c>
      <c r="D84" s="2">
        <f>ROUND(+'Phys. Thy.'!J79,0)</f>
        <v>29271</v>
      </c>
      <c r="E84" s="2">
        <f>ROUND(+'Phys. Thy.'!F79,0)</f>
        <v>190310</v>
      </c>
      <c r="F84" s="7">
        <f t="shared" si="3"/>
        <v>0.15</v>
      </c>
      <c r="G84" s="2">
        <f>ROUND(+'Phys. Thy.'!J179,0)</f>
        <v>30642</v>
      </c>
      <c r="H84" s="2">
        <f>ROUND(+'Phys. Thy.'!F179,0)</f>
        <v>185610</v>
      </c>
      <c r="I84" s="7">
        <f t="shared" si="4"/>
        <v>0.17</v>
      </c>
      <c r="J84" s="7"/>
      <c r="K84" s="8">
        <f t="shared" si="5"/>
        <v>0.1333</v>
      </c>
    </row>
    <row r="85" spans="2:11" ht="12">
      <c r="B85">
        <f>+'Phys. Thy.'!A80</f>
        <v>178</v>
      </c>
      <c r="C85" t="str">
        <f>+'Phys. Thy.'!B80</f>
        <v>DEER PARK HOSPITAL</v>
      </c>
      <c r="D85" s="2">
        <f>ROUND(+'Phys. Thy.'!J80,0)</f>
        <v>86</v>
      </c>
      <c r="E85" s="2">
        <f>ROUND(+'Phys. Thy.'!F80,0)</f>
        <v>0</v>
      </c>
      <c r="F85" s="7">
        <f t="shared" si="3"/>
      </c>
      <c r="G85" s="2">
        <f>ROUND(+'Phys. Thy.'!J180,0)</f>
        <v>0</v>
      </c>
      <c r="H85" s="2">
        <f>ROUND(+'Phys. Thy.'!F180,0)</f>
        <v>0</v>
      </c>
      <c r="I85" s="7">
        <f t="shared" si="4"/>
      </c>
      <c r="J85" s="7"/>
      <c r="K85" s="8">
        <f t="shared" si="5"/>
      </c>
    </row>
    <row r="86" spans="2:11" ht="12">
      <c r="B86">
        <f>+'Phys. Thy.'!A81</f>
        <v>180</v>
      </c>
      <c r="C86" t="str">
        <f>+'Phys. Thy.'!B81</f>
        <v>VALLEY HOSPITAL AND MEDICAL CENTER</v>
      </c>
      <c r="D86" s="2">
        <f>ROUND(+'Phys. Thy.'!J81,0)</f>
        <v>526</v>
      </c>
      <c r="E86" s="2">
        <f>ROUND(+'Phys. Thy.'!F81,0)</f>
        <v>10928</v>
      </c>
      <c r="F86" s="7">
        <f t="shared" si="3"/>
        <v>0.05</v>
      </c>
      <c r="G86" s="2">
        <f>ROUND(+'Phys. Thy.'!J181,0)</f>
        <v>464</v>
      </c>
      <c r="H86" s="2">
        <f>ROUND(+'Phys. Thy.'!F181,0)</f>
        <v>8646</v>
      </c>
      <c r="I86" s="7">
        <f t="shared" si="4"/>
        <v>0.05</v>
      </c>
      <c r="J86" s="7"/>
      <c r="K86" s="8">
        <f t="shared" si="5"/>
        <v>0</v>
      </c>
    </row>
    <row r="87" spans="2:11" ht="12">
      <c r="B87">
        <f>+'Phys. Thy.'!A82</f>
        <v>183</v>
      </c>
      <c r="C87" t="str">
        <f>+'Phys. Thy.'!B82</f>
        <v>AUBURN REGIONAL MEDICAL CENTER</v>
      </c>
      <c r="D87" s="2">
        <f>ROUND(+'Phys. Thy.'!J82,0)</f>
        <v>48300</v>
      </c>
      <c r="E87" s="2">
        <f>ROUND(+'Phys. Thy.'!F82,0)</f>
        <v>35203</v>
      </c>
      <c r="F87" s="7">
        <f t="shared" si="3"/>
        <v>1.37</v>
      </c>
      <c r="G87" s="2">
        <f>ROUND(+'Phys. Thy.'!J182,0)</f>
        <v>47310</v>
      </c>
      <c r="H87" s="2">
        <f>ROUND(+'Phys. Thy.'!F182,0)</f>
        <v>38518</v>
      </c>
      <c r="I87" s="7">
        <f t="shared" si="4"/>
        <v>1.23</v>
      </c>
      <c r="J87" s="7"/>
      <c r="K87" s="8">
        <f t="shared" si="5"/>
        <v>-0.1022</v>
      </c>
    </row>
    <row r="88" spans="2:11" ht="12">
      <c r="B88">
        <f>+'Phys. Thy.'!A83</f>
        <v>186</v>
      </c>
      <c r="C88" t="str">
        <f>+'Phys. Thy.'!B83</f>
        <v>MARK REED HOSPITAL</v>
      </c>
      <c r="D88" s="2">
        <f>ROUND(+'Phys. Thy.'!J83,0)</f>
        <v>0</v>
      </c>
      <c r="E88" s="2">
        <f>ROUND(+'Phys. Thy.'!F83,0)</f>
        <v>0</v>
      </c>
      <c r="F88" s="7">
        <f t="shared" si="3"/>
      </c>
      <c r="G88" s="2">
        <f>ROUND(+'Phys. Thy.'!J183,0)</f>
        <v>0</v>
      </c>
      <c r="H88" s="2">
        <f>ROUND(+'Phys. Thy.'!F183,0)</f>
        <v>0</v>
      </c>
      <c r="I88" s="7">
        <f t="shared" si="4"/>
      </c>
      <c r="J88" s="7"/>
      <c r="K88" s="8">
        <f t="shared" si="5"/>
      </c>
    </row>
    <row r="89" spans="2:11" ht="12">
      <c r="B89">
        <f>+'Phys. Thy.'!A84</f>
        <v>191</v>
      </c>
      <c r="C89" t="str">
        <f>+'Phys. Thy.'!B84</f>
        <v>PROVIDENCE CENTRALIA HOSPITAL</v>
      </c>
      <c r="D89" s="2">
        <f>ROUND(+'Phys. Thy.'!J84,0)</f>
        <v>30360</v>
      </c>
      <c r="E89" s="2">
        <f>ROUND(+'Phys. Thy.'!F84,0)</f>
        <v>54394</v>
      </c>
      <c r="F89" s="7">
        <f t="shared" si="3"/>
        <v>0.56</v>
      </c>
      <c r="G89" s="2">
        <f>ROUND(+'Phys. Thy.'!J184,0)</f>
        <v>29277</v>
      </c>
      <c r="H89" s="2">
        <f>ROUND(+'Phys. Thy.'!F184,0)</f>
        <v>57795</v>
      </c>
      <c r="I89" s="7">
        <f t="shared" si="4"/>
        <v>0.51</v>
      </c>
      <c r="J89" s="7"/>
      <c r="K89" s="8">
        <f t="shared" si="5"/>
        <v>-0.0893</v>
      </c>
    </row>
    <row r="90" spans="2:11" ht="12">
      <c r="B90">
        <f>+'Phys. Thy.'!A85</f>
        <v>193</v>
      </c>
      <c r="C90" t="str">
        <f>+'Phys. Thy.'!B85</f>
        <v>PROVIDENCE MOUNT CARMEL HOSPITAL</v>
      </c>
      <c r="D90" s="2">
        <f>ROUND(+'Phys. Thy.'!J85,0)</f>
        <v>23281</v>
      </c>
      <c r="E90" s="2">
        <f>ROUND(+'Phys. Thy.'!F85,0)</f>
        <v>26028</v>
      </c>
      <c r="F90" s="7">
        <f t="shared" si="3"/>
        <v>0.89</v>
      </c>
      <c r="G90" s="2">
        <f>ROUND(+'Phys. Thy.'!J185,0)</f>
        <v>22021</v>
      </c>
      <c r="H90" s="2">
        <f>ROUND(+'Phys. Thy.'!F185,0)</f>
        <v>26220</v>
      </c>
      <c r="I90" s="7">
        <f t="shared" si="4"/>
        <v>0.84</v>
      </c>
      <c r="J90" s="7"/>
      <c r="K90" s="8">
        <f t="shared" si="5"/>
        <v>-0.0562</v>
      </c>
    </row>
    <row r="91" spans="2:11" ht="12">
      <c r="B91">
        <f>+'Phys. Thy.'!A86</f>
        <v>194</v>
      </c>
      <c r="C91" t="str">
        <f>+'Phys. Thy.'!B86</f>
        <v>PROVIDENCE SAINT JOSEPHS HOSPITAL</v>
      </c>
      <c r="D91" s="2">
        <f>ROUND(+'Phys. Thy.'!J86,0)</f>
        <v>41349</v>
      </c>
      <c r="E91" s="2">
        <f>ROUND(+'Phys. Thy.'!F86,0)</f>
        <v>17849</v>
      </c>
      <c r="F91" s="7">
        <f t="shared" si="3"/>
        <v>2.32</v>
      </c>
      <c r="G91" s="2">
        <f>ROUND(+'Phys. Thy.'!J186,0)</f>
        <v>45197</v>
      </c>
      <c r="H91" s="2">
        <f>ROUND(+'Phys. Thy.'!F186,0)</f>
        <v>18204</v>
      </c>
      <c r="I91" s="7">
        <f t="shared" si="4"/>
        <v>2.48</v>
      </c>
      <c r="J91" s="7"/>
      <c r="K91" s="8">
        <f t="shared" si="5"/>
        <v>0.069</v>
      </c>
    </row>
    <row r="92" spans="2:11" ht="12">
      <c r="B92">
        <f>+'Phys. Thy.'!A87</f>
        <v>195</v>
      </c>
      <c r="C92" t="str">
        <f>+'Phys. Thy.'!B87</f>
        <v>SNOQUALMIE VALLEY HOSPITAL</v>
      </c>
      <c r="D92" s="2">
        <f>ROUND(+'Phys. Thy.'!J87,0)</f>
        <v>33178</v>
      </c>
      <c r="E92" s="2">
        <f>ROUND(+'Phys. Thy.'!F87,0)</f>
        <v>12052</v>
      </c>
      <c r="F92" s="7">
        <f t="shared" si="3"/>
        <v>2.75</v>
      </c>
      <c r="G92" s="2">
        <f>ROUND(+'Phys. Thy.'!J187,0)</f>
        <v>23095</v>
      </c>
      <c r="H92" s="2">
        <f>ROUND(+'Phys. Thy.'!F187,0)</f>
        <v>12774</v>
      </c>
      <c r="I92" s="7">
        <f t="shared" si="4"/>
        <v>1.81</v>
      </c>
      <c r="J92" s="7"/>
      <c r="K92" s="8">
        <f t="shared" si="5"/>
        <v>-0.3418</v>
      </c>
    </row>
    <row r="93" spans="2:11" ht="12">
      <c r="B93">
        <f>+'Phys. Thy.'!A88</f>
        <v>197</v>
      </c>
      <c r="C93" t="str">
        <f>+'Phys. Thy.'!B88</f>
        <v>CAPITAL MEDICAL CENTER</v>
      </c>
      <c r="D93" s="2">
        <f>ROUND(+'Phys. Thy.'!J88,0)</f>
        <v>17493</v>
      </c>
      <c r="E93" s="2">
        <f>ROUND(+'Phys. Thy.'!F88,0)</f>
        <v>22571</v>
      </c>
      <c r="F93" s="7">
        <f t="shared" si="3"/>
        <v>0.78</v>
      </c>
      <c r="G93" s="2">
        <f>ROUND(+'Phys. Thy.'!J188,0)</f>
        <v>18592</v>
      </c>
      <c r="H93" s="2">
        <f>ROUND(+'Phys. Thy.'!F188,0)</f>
        <v>25445</v>
      </c>
      <c r="I93" s="7">
        <f t="shared" si="4"/>
        <v>0.73</v>
      </c>
      <c r="J93" s="7"/>
      <c r="K93" s="8">
        <f t="shared" si="5"/>
        <v>-0.0641</v>
      </c>
    </row>
    <row r="94" spans="2:11" ht="12">
      <c r="B94">
        <f>+'Phys. Thy.'!A89</f>
        <v>198</v>
      </c>
      <c r="C94" t="str">
        <f>+'Phys. Thy.'!B89</f>
        <v>SUNNYSIDE COMMUNITY HOSPITAL</v>
      </c>
      <c r="D94" s="2">
        <f>ROUND(+'Phys. Thy.'!J89,0)</f>
        <v>0</v>
      </c>
      <c r="E94" s="2">
        <f>ROUND(+'Phys. Thy.'!F89,0)</f>
        <v>1548</v>
      </c>
      <c r="F94" s="7">
        <f t="shared" si="3"/>
      </c>
      <c r="G94" s="2">
        <f>ROUND(+'Phys. Thy.'!J189,0)</f>
        <v>0</v>
      </c>
      <c r="H94" s="2">
        <f>ROUND(+'Phys. Thy.'!F189,0)</f>
        <v>1341</v>
      </c>
      <c r="I94" s="7">
        <f t="shared" si="4"/>
      </c>
      <c r="J94" s="7"/>
      <c r="K94" s="8">
        <f t="shared" si="5"/>
      </c>
    </row>
    <row r="95" spans="2:11" ht="12">
      <c r="B95">
        <f>+'Phys. Thy.'!A90</f>
        <v>199</v>
      </c>
      <c r="C95" t="str">
        <f>+'Phys. Thy.'!B90</f>
        <v>TOPPENISH COMMUNITY HOSPITAL</v>
      </c>
      <c r="D95" s="2">
        <f>ROUND(+'Phys. Thy.'!J90,0)</f>
        <v>0</v>
      </c>
      <c r="E95" s="2">
        <f>ROUND(+'Phys. Thy.'!F90,0)</f>
        <v>148</v>
      </c>
      <c r="F95" s="7">
        <f t="shared" si="3"/>
      </c>
      <c r="G95" s="2">
        <f>ROUND(+'Phys. Thy.'!J190,0)</f>
        <v>0</v>
      </c>
      <c r="H95" s="2">
        <f>ROUND(+'Phys. Thy.'!F190,0)</f>
        <v>92</v>
      </c>
      <c r="I95" s="7">
        <f t="shared" si="4"/>
      </c>
      <c r="J95" s="7"/>
      <c r="K95" s="8">
        <f t="shared" si="5"/>
      </c>
    </row>
    <row r="96" spans="2:11" ht="12">
      <c r="B96">
        <f>+'Phys. Thy.'!A91</f>
        <v>201</v>
      </c>
      <c r="C96" t="str">
        <f>+'Phys. Thy.'!B91</f>
        <v>SAINT FRANCIS COMMUNITY HOSPITAL</v>
      </c>
      <c r="D96" s="2">
        <f>ROUND(+'Phys. Thy.'!J91,0)</f>
        <v>13776</v>
      </c>
      <c r="E96" s="2">
        <f>ROUND(+'Phys. Thy.'!F91,0)</f>
        <v>26662</v>
      </c>
      <c r="F96" s="7">
        <f t="shared" si="3"/>
        <v>0.52</v>
      </c>
      <c r="G96" s="2">
        <f>ROUND(+'Phys. Thy.'!J191,0)</f>
        <v>14757</v>
      </c>
      <c r="H96" s="2">
        <f>ROUND(+'Phys. Thy.'!F191,0)</f>
        <v>32242</v>
      </c>
      <c r="I96" s="7">
        <f t="shared" si="4"/>
        <v>0.46</v>
      </c>
      <c r="J96" s="7"/>
      <c r="K96" s="8">
        <f t="shared" si="5"/>
        <v>-0.1154</v>
      </c>
    </row>
    <row r="97" spans="2:11" ht="12">
      <c r="B97">
        <f>+'Phys. Thy.'!A92</f>
        <v>202</v>
      </c>
      <c r="C97" t="str">
        <f>+'Phys. Thy.'!B92</f>
        <v>REGIONAL HOSP. FOR RESP. &amp; COMPLEX CARE</v>
      </c>
      <c r="D97" s="2">
        <f>ROUND(+'Phys. Thy.'!J92,0)</f>
        <v>7630</v>
      </c>
      <c r="E97" s="2">
        <f>ROUND(+'Phys. Thy.'!F92,0)</f>
        <v>0</v>
      </c>
      <c r="F97" s="7">
        <f t="shared" si="3"/>
      </c>
      <c r="G97" s="2">
        <f>ROUND(+'Phys. Thy.'!J192,0)</f>
        <v>26902</v>
      </c>
      <c r="H97" s="2">
        <f>ROUND(+'Phys. Thy.'!F192,0)</f>
        <v>0</v>
      </c>
      <c r="I97" s="7">
        <f t="shared" si="4"/>
      </c>
      <c r="J97" s="7"/>
      <c r="K97" s="8">
        <f t="shared" si="5"/>
      </c>
    </row>
    <row r="98" spans="2:11" ht="12">
      <c r="B98">
        <f>+'Phys. Thy.'!A93</f>
        <v>204</v>
      </c>
      <c r="C98" t="str">
        <f>+'Phys. Thy.'!B93</f>
        <v>SEATTLE CANCER CARE ALLIANCE</v>
      </c>
      <c r="D98" s="2">
        <f>ROUND(+'Phys. Thy.'!J93,0)</f>
        <v>4318</v>
      </c>
      <c r="E98" s="2">
        <f>ROUND(+'Phys. Thy.'!F93,0)</f>
        <v>0</v>
      </c>
      <c r="F98" s="7">
        <f t="shared" si="3"/>
      </c>
      <c r="G98" s="2">
        <f>ROUND(+'Phys. Thy.'!J193,0)</f>
        <v>1719</v>
      </c>
      <c r="H98" s="2">
        <f>ROUND(+'Phys. Thy.'!F193,0)</f>
        <v>0</v>
      </c>
      <c r="I98" s="7">
        <f t="shared" si="4"/>
      </c>
      <c r="J98" s="7"/>
      <c r="K98" s="8">
        <f t="shared" si="5"/>
      </c>
    </row>
    <row r="99" spans="2:11" ht="12">
      <c r="B99">
        <f>+'Phys. Thy.'!A94</f>
        <v>205</v>
      </c>
      <c r="C99" t="str">
        <f>+'Phys. Thy.'!B94</f>
        <v>WENATCHEE VALLEY MEDICAL CENTER</v>
      </c>
      <c r="D99" s="2">
        <f>ROUND(+'Phys. Thy.'!J94,0)</f>
        <v>32106</v>
      </c>
      <c r="E99" s="2">
        <f>ROUND(+'Phys. Thy.'!F94,0)</f>
        <v>63445</v>
      </c>
      <c r="F99" s="7">
        <f t="shared" si="3"/>
        <v>0.51</v>
      </c>
      <c r="G99" s="2">
        <f>ROUND(+'Phys. Thy.'!J194,0)</f>
        <v>16889</v>
      </c>
      <c r="H99" s="2">
        <f>ROUND(+'Phys. Thy.'!F194,0)</f>
        <v>71992</v>
      </c>
      <c r="I99" s="7">
        <f t="shared" si="4"/>
        <v>0.23</v>
      </c>
      <c r="J99" s="7"/>
      <c r="K99" s="8">
        <f t="shared" si="5"/>
        <v>-0.549</v>
      </c>
    </row>
    <row r="100" spans="2:11" ht="12">
      <c r="B100">
        <f>+'Phys. Thy.'!A95</f>
        <v>206</v>
      </c>
      <c r="C100" t="str">
        <f>+'Phys. Thy.'!B95</f>
        <v>UNITED GENERAL HOSPITAL</v>
      </c>
      <c r="D100" s="2">
        <f>ROUND(+'Phys. Thy.'!J95,0)</f>
        <v>25534</v>
      </c>
      <c r="E100" s="2">
        <f>ROUND(+'Phys. Thy.'!F95,0)</f>
        <v>12262</v>
      </c>
      <c r="F100" s="7">
        <f t="shared" si="3"/>
        <v>2.08</v>
      </c>
      <c r="G100" s="2">
        <f>ROUND(+'Phys. Thy.'!J195,0)</f>
        <v>24886</v>
      </c>
      <c r="H100" s="2">
        <f>ROUND(+'Phys. Thy.'!F195,0)</f>
        <v>13374</v>
      </c>
      <c r="I100" s="7">
        <f t="shared" si="4"/>
        <v>1.86</v>
      </c>
      <c r="J100" s="7"/>
      <c r="K100" s="8">
        <f t="shared" si="5"/>
        <v>-0.1058</v>
      </c>
    </row>
    <row r="101" spans="2:11" ht="12">
      <c r="B101">
        <f>+'Phys. Thy.'!A96</f>
        <v>207</v>
      </c>
      <c r="C101" t="str">
        <f>+'Phys. Thy.'!B96</f>
        <v>SKAGIT VALLEY HOSPITAL</v>
      </c>
      <c r="D101" s="2">
        <f>ROUND(+'Phys. Thy.'!J96,0)</f>
        <v>192586</v>
      </c>
      <c r="E101" s="2">
        <f>ROUND(+'Phys. Thy.'!F96,0)</f>
        <v>31083</v>
      </c>
      <c r="F101" s="7">
        <f t="shared" si="3"/>
        <v>6.2</v>
      </c>
      <c r="G101" s="2">
        <f>ROUND(+'Phys. Thy.'!J196,0)</f>
        <v>195854</v>
      </c>
      <c r="H101" s="2">
        <f>ROUND(+'Phys. Thy.'!F196,0)</f>
        <v>29707</v>
      </c>
      <c r="I101" s="7">
        <f t="shared" si="4"/>
        <v>6.59</v>
      </c>
      <c r="J101" s="7"/>
      <c r="K101" s="8">
        <f t="shared" si="5"/>
        <v>0.0629</v>
      </c>
    </row>
    <row r="102" spans="2:11" ht="12">
      <c r="B102">
        <f>+'Phys. Thy.'!A97</f>
        <v>208</v>
      </c>
      <c r="C102" t="str">
        <f>+'Phys. Thy.'!B97</f>
        <v>LEGACY SALMON CREEK HOSPITAL</v>
      </c>
      <c r="D102" s="2">
        <f>ROUND(+'Phys. Thy.'!J97,0)</f>
        <v>62481</v>
      </c>
      <c r="E102" s="2">
        <f>ROUND(+'Phys. Thy.'!F97,0)</f>
        <v>69448</v>
      </c>
      <c r="F102" s="7">
        <f t="shared" si="3"/>
        <v>0.9</v>
      </c>
      <c r="G102" s="2">
        <f>ROUND(+'Phys. Thy.'!J197,0)</f>
        <v>88874</v>
      </c>
      <c r="H102" s="2">
        <f>ROUND(+'Phys. Thy.'!F197,0)</f>
        <v>92922</v>
      </c>
      <c r="I102" s="7">
        <f t="shared" si="4"/>
        <v>0.96</v>
      </c>
      <c r="J102" s="7"/>
      <c r="K102" s="8">
        <f t="shared" si="5"/>
        <v>0.0667</v>
      </c>
    </row>
    <row r="103" spans="2:11" ht="12">
      <c r="B103">
        <f>+'Phys. Thy.'!A98</f>
        <v>209</v>
      </c>
      <c r="C103" t="str">
        <f>+'Phys. Thy.'!B98</f>
        <v>SAINT ANTHONY HOSPITAL</v>
      </c>
      <c r="D103" s="2">
        <f>ROUND(+'Phys. Thy.'!J98,0)</f>
        <v>0</v>
      </c>
      <c r="E103" s="2">
        <f>ROUND(+'Phys. Thy.'!F98,0)</f>
        <v>0</v>
      </c>
      <c r="F103" s="7">
        <f t="shared" si="3"/>
      </c>
      <c r="G103" s="2">
        <f>ROUND(+'Phys. Thy.'!J198,0)</f>
        <v>5122</v>
      </c>
      <c r="H103" s="2">
        <f>ROUND(+'Phys. Thy.'!F198,0)</f>
        <v>2418</v>
      </c>
      <c r="I103" s="7">
        <f t="shared" si="4"/>
        <v>2.12</v>
      </c>
      <c r="J103" s="7"/>
      <c r="K103" s="8">
        <f t="shared" si="5"/>
      </c>
    </row>
    <row r="104" spans="2:11" ht="12">
      <c r="B104">
        <f>+'Phys. Thy.'!A99</f>
        <v>904</v>
      </c>
      <c r="C104" t="str">
        <f>+'Phys. Thy.'!B99</f>
        <v>BHC FAIRFAX HOSPITAL</v>
      </c>
      <c r="D104" s="2">
        <f>ROUND(+'Phys. Thy.'!J99,0)</f>
        <v>0</v>
      </c>
      <c r="E104" s="2">
        <f>ROUND(+'Phys. Thy.'!F99,0)</f>
        <v>0</v>
      </c>
      <c r="F104" s="7">
        <f t="shared" si="3"/>
      </c>
      <c r="G104" s="2">
        <f>ROUND(+'Phys. Thy.'!J199,0)</f>
        <v>0</v>
      </c>
      <c r="H104" s="2">
        <f>ROUND(+'Phys. Thy.'!F199,0)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+'Phys. Thy.'!A100</f>
        <v>915</v>
      </c>
      <c r="C105" t="str">
        <f>+'Phys. Thy.'!B100</f>
        <v>LOURDES COUNSELING CENTER</v>
      </c>
      <c r="D105" s="2">
        <f>ROUND(+'Phys. Thy.'!J100,0)</f>
        <v>0</v>
      </c>
      <c r="E105" s="2">
        <f>ROUND(+'Phys. Thy.'!F100,0)</f>
        <v>0</v>
      </c>
      <c r="F105" s="7">
        <f t="shared" si="3"/>
      </c>
      <c r="G105" s="2">
        <f>ROUND(+'Phys. Thy.'!J200,0)</f>
        <v>0</v>
      </c>
      <c r="H105" s="2">
        <f>ROUND(+'Phys. Thy.'!F200,0)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+'Phys. Thy.'!A101</f>
        <v>919</v>
      </c>
      <c r="C106" t="str">
        <f>+'Phys. Thy.'!B101</f>
        <v>NAVOS</v>
      </c>
      <c r="D106" s="2">
        <f>ROUND(+'Phys. Thy.'!J101,0)</f>
        <v>0</v>
      </c>
      <c r="E106" s="2">
        <f>ROUND(+'Phys. Thy.'!F101,0)</f>
        <v>0</v>
      </c>
      <c r="F106" s="7">
        <f t="shared" si="3"/>
      </c>
      <c r="G106" s="2">
        <f>ROUND(+'Phys. Thy.'!J201,0)</f>
        <v>0</v>
      </c>
      <c r="H106" s="2">
        <f>ROUND(+'Phys. Thy.'!F201,0)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1.50390625" style="0" bestFit="1" customWidth="1"/>
    <col min="5" max="5" width="7.875" style="0" bestFit="1" customWidth="1"/>
    <col min="6" max="6" width="6.875" style="0" bestFit="1" customWidth="1"/>
    <col min="7" max="7" width="11.50390625" style="0" bestFit="1" customWidth="1"/>
    <col min="8" max="8" width="7.875" style="0" bestFit="1" customWidth="1"/>
    <col min="9" max="9" width="6.875" style="0" bestFit="1" customWidth="1"/>
    <col min="10" max="10" width="2.625" style="0" customWidth="1"/>
    <col min="11" max="11" width="9.125" style="0" bestFit="1" customWidth="1"/>
  </cols>
  <sheetData>
    <row r="1" spans="1:9" ht="12">
      <c r="A1" s="4" t="s">
        <v>10</v>
      </c>
      <c r="B1" s="5"/>
      <c r="C1" s="5"/>
      <c r="D1" s="5"/>
      <c r="E1" s="5"/>
      <c r="F1" s="5"/>
      <c r="G1" s="5"/>
      <c r="H1" s="5"/>
      <c r="I1" s="5"/>
    </row>
    <row r="2" spans="1:11" ht="1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ht="12">
      <c r="A3" s="5"/>
      <c r="B3" s="5"/>
      <c r="C3" s="5"/>
      <c r="D3" s="5"/>
      <c r="E3" s="5"/>
      <c r="F3" s="4"/>
      <c r="G3" s="5"/>
      <c r="H3" s="5"/>
      <c r="I3" s="5"/>
      <c r="K3">
        <v>340</v>
      </c>
    </row>
    <row r="4" spans="1:9" ht="1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9" ht="12">
      <c r="A5" s="4" t="s">
        <v>25</v>
      </c>
      <c r="B5" s="5"/>
      <c r="C5" s="5"/>
      <c r="D5" s="5"/>
      <c r="E5" s="5"/>
      <c r="F5" s="5"/>
      <c r="G5" s="5"/>
      <c r="H5" s="5"/>
      <c r="I5" s="5"/>
    </row>
    <row r="7" spans="5:9" ht="12">
      <c r="E7" s="18">
        <f>ROUND(+'Phys. Thy.'!D5,0)</f>
        <v>2008</v>
      </c>
      <c r="F7" s="3">
        <f>+E7</f>
        <v>2008</v>
      </c>
      <c r="G7" s="3"/>
      <c r="H7" s="1">
        <f>+F7+1</f>
        <v>2009</v>
      </c>
      <c r="I7" s="3">
        <f>+H7</f>
        <v>2009</v>
      </c>
    </row>
    <row r="8" spans="1:11" ht="12">
      <c r="A8" s="10"/>
      <c r="B8" s="2"/>
      <c r="C8" s="2"/>
      <c r="D8" s="1" t="s">
        <v>61</v>
      </c>
      <c r="F8" s="1" t="s">
        <v>2</v>
      </c>
      <c r="G8" s="1" t="s">
        <v>61</v>
      </c>
      <c r="I8" s="1" t="s">
        <v>2</v>
      </c>
      <c r="J8" s="1"/>
      <c r="K8" s="9" t="s">
        <v>32</v>
      </c>
    </row>
    <row r="9" spans="1:11" ht="12">
      <c r="A9" s="10"/>
      <c r="B9" s="10" t="s">
        <v>16</v>
      </c>
      <c r="C9" s="10" t="s">
        <v>17</v>
      </c>
      <c r="D9" s="1" t="s">
        <v>62</v>
      </c>
      <c r="E9" s="1" t="s">
        <v>4</v>
      </c>
      <c r="F9" s="1" t="s">
        <v>4</v>
      </c>
      <c r="G9" s="1" t="s">
        <v>62</v>
      </c>
      <c r="H9" s="1" t="s">
        <v>4</v>
      </c>
      <c r="I9" s="1" t="s">
        <v>4</v>
      </c>
      <c r="J9" s="1"/>
      <c r="K9" s="9" t="s">
        <v>33</v>
      </c>
    </row>
    <row r="10" spans="2:11" ht="12">
      <c r="B10">
        <f>+'Phys. Thy.'!A5</f>
        <v>1</v>
      </c>
      <c r="C10" t="str">
        <f>+'Phys. Thy.'!B5</f>
        <v>SWEDISH HEALTH SERVICES</v>
      </c>
      <c r="D10" s="2">
        <f>ROUND(SUM('Phys. Thy.'!K5:L5),0)</f>
        <v>39481</v>
      </c>
      <c r="E10" s="2">
        <f>ROUND(+'Phys. Thy.'!F5,0)</f>
        <v>149332</v>
      </c>
      <c r="F10" s="7">
        <f>IF(D10=0,"",IF(E10=0,"",ROUND(D10/E10,2)))</f>
        <v>0.26</v>
      </c>
      <c r="G10" s="2">
        <f>ROUND(SUM('Phys. Thy.'!K105:L105),0)</f>
        <v>45901</v>
      </c>
      <c r="H10" s="2">
        <f>ROUND(+'Phys. Thy.'!F105,0)</f>
        <v>156226</v>
      </c>
      <c r="I10" s="7">
        <f>IF(G10=0,"",IF(H10=0,"",ROUND(G10/H10,2)))</f>
        <v>0.29</v>
      </c>
      <c r="J10" s="7"/>
      <c r="K10" s="8">
        <f>IF(D10=0,"",IF(E10=0,"",IF(G10=0,"",IF(H10=0,"",ROUND(I10/F10-1,4)))))</f>
        <v>0.1154</v>
      </c>
    </row>
    <row r="11" spans="2:11" ht="12">
      <c r="B11">
        <f>+'Phys. Thy.'!A6</f>
        <v>3</v>
      </c>
      <c r="C11" t="str">
        <f>+'Phys. Thy.'!B6</f>
        <v>SWEDISH MEDICAL CENTER CHERRY HILL</v>
      </c>
      <c r="D11" s="2">
        <f>ROUND(SUM('Phys. Thy.'!K6:L6),0)</f>
        <v>4959</v>
      </c>
      <c r="E11" s="2">
        <f>ROUND(+'Phys. Thy.'!F6,0)</f>
        <v>73702</v>
      </c>
      <c r="F11" s="7">
        <f aca="true" t="shared" si="0" ref="F11:F74">IF(D11=0,"",IF(E11=0,"",ROUND(D11/E11,2)))</f>
        <v>0.07</v>
      </c>
      <c r="G11" s="2">
        <f>ROUND(SUM('Phys. Thy.'!K106:L106),0)</f>
        <v>3733</v>
      </c>
      <c r="H11" s="2">
        <f>ROUND(+'Phys. Thy.'!F106,0)</f>
        <v>70377</v>
      </c>
      <c r="I11" s="7">
        <f aca="true" t="shared" si="1" ref="I11:I74">IF(G11=0,"",IF(H11=0,"",ROUND(G11/H11,2)))</f>
        <v>0.05</v>
      </c>
      <c r="J11" s="7"/>
      <c r="K11" s="8">
        <f aca="true" t="shared" si="2" ref="K11:K74">IF(D11=0,"",IF(E11=0,"",IF(G11=0,"",IF(H11=0,"",ROUND(I11/F11-1,4)))))</f>
        <v>-0.2857</v>
      </c>
    </row>
    <row r="12" spans="2:11" ht="12">
      <c r="B12">
        <f>+'Phys. Thy.'!A7</f>
        <v>8</v>
      </c>
      <c r="C12" t="str">
        <f>+'Phys. Thy.'!B7</f>
        <v>KLICKITAT VALLEY HOSPITAL</v>
      </c>
      <c r="D12" s="2">
        <f>ROUND(SUM('Phys. Thy.'!K7:L7),0)</f>
        <v>290016</v>
      </c>
      <c r="E12" s="2">
        <f>ROUND(+'Phys. Thy.'!F7,0)</f>
        <v>17722</v>
      </c>
      <c r="F12" s="7">
        <f t="shared" si="0"/>
        <v>16.36</v>
      </c>
      <c r="G12" s="2">
        <f>ROUND(SUM('Phys. Thy.'!K107:L107),0)</f>
        <v>363814</v>
      </c>
      <c r="H12" s="2">
        <f>ROUND(+'Phys. Thy.'!F107,0)</f>
        <v>20566</v>
      </c>
      <c r="I12" s="7">
        <f t="shared" si="1"/>
        <v>17.69</v>
      </c>
      <c r="J12" s="7"/>
      <c r="K12" s="8">
        <f t="shared" si="2"/>
        <v>0.0813</v>
      </c>
    </row>
    <row r="13" spans="2:11" ht="12">
      <c r="B13">
        <f>+'Phys. Thy.'!A8</f>
        <v>10</v>
      </c>
      <c r="C13" t="str">
        <f>+'Phys. Thy.'!B8</f>
        <v>VIRGINIA MASON MEDICAL CENTER</v>
      </c>
      <c r="D13" s="2">
        <f>ROUND(SUM('Phys. Thy.'!K8:L8),0)</f>
        <v>312967</v>
      </c>
      <c r="E13" s="2">
        <f>ROUND(+'Phys. Thy.'!F8,0)</f>
        <v>198472</v>
      </c>
      <c r="F13" s="7">
        <f t="shared" si="0"/>
        <v>1.58</v>
      </c>
      <c r="G13" s="2">
        <f>ROUND(SUM('Phys. Thy.'!K108:L108),0)</f>
        <v>299662</v>
      </c>
      <c r="H13" s="2">
        <f>ROUND(+'Phys. Thy.'!F108,0)</f>
        <v>230127</v>
      </c>
      <c r="I13" s="7">
        <f t="shared" si="1"/>
        <v>1.3</v>
      </c>
      <c r="J13" s="7"/>
      <c r="K13" s="8">
        <f t="shared" si="2"/>
        <v>-0.1772</v>
      </c>
    </row>
    <row r="14" spans="2:11" ht="12">
      <c r="B14">
        <f>+'Phys. Thy.'!A9</f>
        <v>14</v>
      </c>
      <c r="C14" t="str">
        <f>+'Phys. Thy.'!B9</f>
        <v>SEATTLE CHILDRENS HOSPITAL</v>
      </c>
      <c r="D14" s="2">
        <f>ROUND(SUM('Phys. Thy.'!K9:L9),0)</f>
        <v>80827</v>
      </c>
      <c r="E14" s="2">
        <f>ROUND(+'Phys. Thy.'!F9,0)</f>
        <v>40145</v>
      </c>
      <c r="F14" s="7">
        <f t="shared" si="0"/>
        <v>2.01</v>
      </c>
      <c r="G14" s="2">
        <f>ROUND(SUM('Phys. Thy.'!K109:L109),0)</f>
        <v>33842</v>
      </c>
      <c r="H14" s="2">
        <f>ROUND(+'Phys. Thy.'!F109,0)</f>
        <v>46183</v>
      </c>
      <c r="I14" s="7">
        <f t="shared" si="1"/>
        <v>0.73</v>
      </c>
      <c r="J14" s="7"/>
      <c r="K14" s="8">
        <f t="shared" si="2"/>
        <v>-0.6368</v>
      </c>
    </row>
    <row r="15" spans="2:11" ht="12">
      <c r="B15">
        <f>+'Phys. Thy.'!A10</f>
        <v>20</v>
      </c>
      <c r="C15" t="str">
        <f>+'Phys. Thy.'!B10</f>
        <v>GROUP HEALTH CENTRAL</v>
      </c>
      <c r="D15" s="2">
        <f>ROUND(SUM('Phys. Thy.'!K10:L10),0)</f>
        <v>6544</v>
      </c>
      <c r="E15" s="2">
        <f>ROUND(+'Phys. Thy.'!F10,0)</f>
        <v>18614</v>
      </c>
      <c r="F15" s="7">
        <f t="shared" si="0"/>
        <v>0.35</v>
      </c>
      <c r="G15" s="2">
        <f>ROUND(SUM('Phys. Thy.'!K110:L110),0)</f>
        <v>0</v>
      </c>
      <c r="H15" s="2">
        <f>ROUND(+'Phys. Thy.'!F110,0)</f>
        <v>0</v>
      </c>
      <c r="I15" s="7">
        <f t="shared" si="1"/>
      </c>
      <c r="J15" s="7"/>
      <c r="K15" s="8">
        <f t="shared" si="2"/>
      </c>
    </row>
    <row r="16" spans="2:11" ht="12">
      <c r="B16">
        <f>+'Phys. Thy.'!A11</f>
        <v>21</v>
      </c>
      <c r="C16" t="str">
        <f>+'Phys. Thy.'!B11</f>
        <v>NEWPORT COMMUNITY HOSPITAL</v>
      </c>
      <c r="D16" s="2">
        <f>ROUND(SUM('Phys. Thy.'!K11:L11),0)</f>
        <v>7678</v>
      </c>
      <c r="E16" s="2">
        <f>ROUND(+'Phys. Thy.'!F11,0)</f>
        <v>7544</v>
      </c>
      <c r="F16" s="7">
        <f t="shared" si="0"/>
        <v>1.02</v>
      </c>
      <c r="G16" s="2">
        <f>ROUND(SUM('Phys. Thy.'!K111:L111),0)</f>
        <v>13518</v>
      </c>
      <c r="H16" s="2">
        <f>ROUND(+'Phys. Thy.'!F111,0)</f>
        <v>7335</v>
      </c>
      <c r="I16" s="7">
        <f t="shared" si="1"/>
        <v>1.84</v>
      </c>
      <c r="J16" s="7"/>
      <c r="K16" s="8">
        <f t="shared" si="2"/>
        <v>0.8039</v>
      </c>
    </row>
    <row r="17" spans="2:11" ht="12">
      <c r="B17">
        <f>+'Phys. Thy.'!A12</f>
        <v>22</v>
      </c>
      <c r="C17" t="str">
        <f>+'Phys. Thy.'!B12</f>
        <v>LOURDES MEDICAL CENTER</v>
      </c>
      <c r="D17" s="2">
        <f>ROUND(SUM('Phys. Thy.'!K12:L12),0)</f>
        <v>7152</v>
      </c>
      <c r="E17" s="2">
        <f>ROUND(+'Phys. Thy.'!F12,0)</f>
        <v>38052</v>
      </c>
      <c r="F17" s="7">
        <f t="shared" si="0"/>
        <v>0.19</v>
      </c>
      <c r="G17" s="2">
        <f>ROUND(SUM('Phys. Thy.'!K112:L112),0)</f>
        <v>10349</v>
      </c>
      <c r="H17" s="2">
        <f>ROUND(+'Phys. Thy.'!F112,0)</f>
        <v>40306</v>
      </c>
      <c r="I17" s="7">
        <f t="shared" si="1"/>
        <v>0.26</v>
      </c>
      <c r="J17" s="7"/>
      <c r="K17" s="8">
        <f t="shared" si="2"/>
        <v>0.3684</v>
      </c>
    </row>
    <row r="18" spans="2:11" ht="12">
      <c r="B18">
        <f>+'Phys. Thy.'!A13</f>
        <v>23</v>
      </c>
      <c r="C18" t="str">
        <f>+'Phys. Thy.'!B13</f>
        <v>OKANOGAN-DOUGLAS DISTRICT HOSPITAL</v>
      </c>
      <c r="D18" s="2">
        <f>ROUND(SUM('Phys. Thy.'!K13:L13),0)</f>
        <v>0</v>
      </c>
      <c r="E18" s="2">
        <f>ROUND(+'Phys. Thy.'!F13,0)</f>
        <v>6388</v>
      </c>
      <c r="F18" s="7">
        <f t="shared" si="0"/>
      </c>
      <c r="G18" s="2">
        <f>ROUND(SUM('Phys. Thy.'!K113:L113),0)</f>
        <v>0</v>
      </c>
      <c r="H18" s="2">
        <f>ROUND(+'Phys. Thy.'!F113,0)</f>
        <v>5934</v>
      </c>
      <c r="I18" s="7">
        <f t="shared" si="1"/>
      </c>
      <c r="J18" s="7"/>
      <c r="K18" s="8">
        <f t="shared" si="2"/>
      </c>
    </row>
    <row r="19" spans="2:11" ht="12">
      <c r="B19">
        <f>+'Phys. Thy.'!A14</f>
        <v>26</v>
      </c>
      <c r="C19" t="str">
        <f>+'Phys. Thy.'!B14</f>
        <v>PEACEHEALTH SAINT JOHN MEDICAL CENTER</v>
      </c>
      <c r="D19" s="2">
        <f>ROUND(SUM('Phys. Thy.'!K14:L14),0)</f>
        <v>235498</v>
      </c>
      <c r="E19" s="2">
        <f>ROUND(+'Phys. Thy.'!F14,0)</f>
        <v>61692</v>
      </c>
      <c r="F19" s="7">
        <f t="shared" si="0"/>
        <v>3.82</v>
      </c>
      <c r="G19" s="2">
        <f>ROUND(SUM('Phys. Thy.'!K114:L114),0)</f>
        <v>409786</v>
      </c>
      <c r="H19" s="2">
        <f>ROUND(+'Phys. Thy.'!F114,0)</f>
        <v>61369</v>
      </c>
      <c r="I19" s="7">
        <f t="shared" si="1"/>
        <v>6.68</v>
      </c>
      <c r="J19" s="7"/>
      <c r="K19" s="8">
        <f t="shared" si="2"/>
        <v>0.7487</v>
      </c>
    </row>
    <row r="20" spans="2:11" ht="12">
      <c r="B20">
        <f>+'Phys. Thy.'!A15</f>
        <v>29</v>
      </c>
      <c r="C20" t="str">
        <f>+'Phys. Thy.'!B15</f>
        <v>HARBORVIEW MEDICAL CENTER</v>
      </c>
      <c r="D20" s="2">
        <f>ROUND(SUM('Phys. Thy.'!K15:L15),0)</f>
        <v>29299</v>
      </c>
      <c r="E20" s="2">
        <f>ROUND(+'Phys. Thy.'!F15,0)</f>
        <v>67557</v>
      </c>
      <c r="F20" s="7">
        <f t="shared" si="0"/>
        <v>0.43</v>
      </c>
      <c r="G20" s="2">
        <f>ROUND(SUM('Phys. Thy.'!K115:L115),0)</f>
        <v>20238</v>
      </c>
      <c r="H20" s="2">
        <f>ROUND(+'Phys. Thy.'!F115,0)</f>
        <v>77724</v>
      </c>
      <c r="I20" s="7">
        <f t="shared" si="1"/>
        <v>0.26</v>
      </c>
      <c r="J20" s="7"/>
      <c r="K20" s="8">
        <f t="shared" si="2"/>
        <v>-0.3953</v>
      </c>
    </row>
    <row r="21" spans="2:11" ht="12">
      <c r="B21">
        <f>+'Phys. Thy.'!A16</f>
        <v>32</v>
      </c>
      <c r="C21" t="str">
        <f>+'Phys. Thy.'!B16</f>
        <v>SAINT JOSEPH MEDICAL CENTER</v>
      </c>
      <c r="D21" s="2">
        <f>ROUND(SUM('Phys. Thy.'!K16:L16),0)</f>
        <v>3811</v>
      </c>
      <c r="E21" s="2">
        <f>ROUND(+'Phys. Thy.'!F16,0)</f>
        <v>121395</v>
      </c>
      <c r="F21" s="7">
        <f t="shared" si="0"/>
        <v>0.03</v>
      </c>
      <c r="G21" s="2">
        <f>ROUND(SUM('Phys. Thy.'!K116:L116),0)</f>
        <v>4090</v>
      </c>
      <c r="H21" s="2">
        <f>ROUND(+'Phys. Thy.'!F116,0)</f>
        <v>131637</v>
      </c>
      <c r="I21" s="7">
        <f t="shared" si="1"/>
        <v>0.03</v>
      </c>
      <c r="J21" s="7"/>
      <c r="K21" s="8">
        <f t="shared" si="2"/>
        <v>0</v>
      </c>
    </row>
    <row r="22" spans="2:11" ht="12">
      <c r="B22">
        <f>+'Phys. Thy.'!A17</f>
        <v>35</v>
      </c>
      <c r="C22" t="str">
        <f>+'Phys. Thy.'!B17</f>
        <v>ENUMCLAW REGIONAL HOSPITAL</v>
      </c>
      <c r="D22" s="2">
        <f>ROUND(SUM('Phys. Thy.'!K17:L17),0)</f>
        <v>0</v>
      </c>
      <c r="E22" s="2">
        <f>ROUND(+'Phys. Thy.'!F17,0)</f>
        <v>1802</v>
      </c>
      <c r="F22" s="7">
        <f t="shared" si="0"/>
      </c>
      <c r="G22" s="2">
        <f>ROUND(SUM('Phys. Thy.'!K117:L117),0)</f>
        <v>108</v>
      </c>
      <c r="H22" s="2">
        <f>ROUND(+'Phys. Thy.'!F117,0)</f>
        <v>1836</v>
      </c>
      <c r="I22" s="7">
        <f t="shared" si="1"/>
        <v>0.06</v>
      </c>
      <c r="J22" s="7"/>
      <c r="K22" s="8">
        <f t="shared" si="2"/>
      </c>
    </row>
    <row r="23" spans="2:11" ht="12">
      <c r="B23">
        <f>+'Phys. Thy.'!A18</f>
        <v>37</v>
      </c>
      <c r="C23" t="str">
        <f>+'Phys. Thy.'!B18</f>
        <v>DEACONESS MEDICAL CENTER</v>
      </c>
      <c r="D23" s="2">
        <f>ROUND(SUM('Phys. Thy.'!K18:L18),0)</f>
        <v>898003</v>
      </c>
      <c r="E23" s="2">
        <f>ROUND(+'Phys. Thy.'!F18,0)</f>
        <v>20927</v>
      </c>
      <c r="F23" s="7">
        <f t="shared" si="0"/>
        <v>42.91</v>
      </c>
      <c r="G23" s="2">
        <f>ROUND(SUM('Phys. Thy.'!K118:L118),0)</f>
        <v>1151052</v>
      </c>
      <c r="H23" s="2">
        <f>ROUND(+'Phys. Thy.'!F118,0)</f>
        <v>20932</v>
      </c>
      <c r="I23" s="7">
        <f t="shared" si="1"/>
        <v>54.99</v>
      </c>
      <c r="J23" s="7"/>
      <c r="K23" s="8">
        <f t="shared" si="2"/>
        <v>0.2815</v>
      </c>
    </row>
    <row r="24" spans="2:11" ht="12">
      <c r="B24">
        <f>+'Phys. Thy.'!A19</f>
        <v>38</v>
      </c>
      <c r="C24" t="str">
        <f>+'Phys. Thy.'!B19</f>
        <v>OLYMPIC MEDICAL CENTER</v>
      </c>
      <c r="D24" s="2">
        <f>ROUND(SUM('Phys. Thy.'!K19:L19),0)</f>
        <v>435771</v>
      </c>
      <c r="E24" s="2">
        <f>ROUND(+'Phys. Thy.'!F19,0)</f>
        <v>109172</v>
      </c>
      <c r="F24" s="7">
        <f t="shared" si="0"/>
        <v>3.99</v>
      </c>
      <c r="G24" s="2">
        <f>ROUND(SUM('Phys. Thy.'!K119:L119),0)</f>
        <v>72341</v>
      </c>
      <c r="H24" s="2">
        <f>ROUND(+'Phys. Thy.'!F119,0)</f>
        <v>118580</v>
      </c>
      <c r="I24" s="7">
        <f t="shared" si="1"/>
        <v>0.61</v>
      </c>
      <c r="J24" s="7"/>
      <c r="K24" s="8">
        <f t="shared" si="2"/>
        <v>-0.8471</v>
      </c>
    </row>
    <row r="25" spans="2:11" ht="12">
      <c r="B25">
        <f>+'Phys. Thy.'!A20</f>
        <v>39</v>
      </c>
      <c r="C25" t="str">
        <f>+'Phys. Thy.'!B20</f>
        <v>KENNEWICK GENERAL HOSPITAL</v>
      </c>
      <c r="D25" s="2">
        <f>ROUND(SUM('Phys. Thy.'!K20:L20),0)</f>
        <v>4236</v>
      </c>
      <c r="E25" s="2">
        <f>ROUND(+'Phys. Thy.'!F20,0)</f>
        <v>325950</v>
      </c>
      <c r="F25" s="7">
        <f t="shared" si="0"/>
        <v>0.01</v>
      </c>
      <c r="G25" s="2">
        <f>ROUND(SUM('Phys. Thy.'!K120:L120),0)</f>
        <v>4580</v>
      </c>
      <c r="H25" s="2">
        <f>ROUND(+'Phys. Thy.'!F120,0)</f>
        <v>325205</v>
      </c>
      <c r="I25" s="7">
        <f t="shared" si="1"/>
        <v>0.01</v>
      </c>
      <c r="J25" s="7"/>
      <c r="K25" s="8">
        <f t="shared" si="2"/>
        <v>0</v>
      </c>
    </row>
    <row r="26" spans="2:11" ht="12">
      <c r="B26">
        <f>+'Phys. Thy.'!A21</f>
        <v>43</v>
      </c>
      <c r="C26" t="str">
        <f>+'Phys. Thy.'!B21</f>
        <v>WALLA WALLA GENERAL HOSPITAL</v>
      </c>
      <c r="D26" s="2">
        <f>ROUND(SUM('Phys. Thy.'!K21:L21),0)</f>
        <v>4763</v>
      </c>
      <c r="E26" s="2">
        <f>ROUND(+'Phys. Thy.'!F21,0)</f>
        <v>10826</v>
      </c>
      <c r="F26" s="7">
        <f t="shared" si="0"/>
        <v>0.44</v>
      </c>
      <c r="G26" s="2">
        <f>ROUND(SUM('Phys. Thy.'!K121:L121),0)</f>
        <v>6004</v>
      </c>
      <c r="H26" s="2">
        <f>ROUND(+'Phys. Thy.'!F121,0)</f>
        <v>9724</v>
      </c>
      <c r="I26" s="7">
        <f t="shared" si="1"/>
        <v>0.62</v>
      </c>
      <c r="J26" s="7"/>
      <c r="K26" s="8">
        <f t="shared" si="2"/>
        <v>0.4091</v>
      </c>
    </row>
    <row r="27" spans="2:11" ht="12">
      <c r="B27">
        <f>+'Phys. Thy.'!A22</f>
        <v>45</v>
      </c>
      <c r="C27" t="str">
        <f>+'Phys. Thy.'!B22</f>
        <v>COLUMBIA BASIN HOSPITAL</v>
      </c>
      <c r="D27" s="2">
        <f>ROUND(SUM('Phys. Thy.'!K22:L22),0)</f>
        <v>1898</v>
      </c>
      <c r="E27" s="2">
        <f>ROUND(+'Phys. Thy.'!F22,0)</f>
        <v>8850</v>
      </c>
      <c r="F27" s="7">
        <f t="shared" si="0"/>
        <v>0.21</v>
      </c>
      <c r="G27" s="2">
        <f>ROUND(SUM('Phys. Thy.'!K122:L122),0)</f>
        <v>1425</v>
      </c>
      <c r="H27" s="2">
        <f>ROUND(+'Phys. Thy.'!F122,0)</f>
        <v>12847</v>
      </c>
      <c r="I27" s="7">
        <f t="shared" si="1"/>
        <v>0.11</v>
      </c>
      <c r="J27" s="7"/>
      <c r="K27" s="8">
        <f t="shared" si="2"/>
        <v>-0.4762</v>
      </c>
    </row>
    <row r="28" spans="2:11" ht="12">
      <c r="B28">
        <f>+'Phys. Thy.'!A23</f>
        <v>46</v>
      </c>
      <c r="C28" t="str">
        <f>+'Phys. Thy.'!B23</f>
        <v>PROSSER MEMORIAL HOSPITAL</v>
      </c>
      <c r="D28" s="2">
        <f>ROUND(SUM('Phys. Thy.'!K23:L23),0)</f>
        <v>469730</v>
      </c>
      <c r="E28" s="2">
        <f>ROUND(+'Phys. Thy.'!F23,0)</f>
        <v>5338</v>
      </c>
      <c r="F28" s="7">
        <f t="shared" si="0"/>
        <v>88</v>
      </c>
      <c r="G28" s="2">
        <f>ROUND(SUM('Phys. Thy.'!K123:L123),0)</f>
        <v>549997</v>
      </c>
      <c r="H28" s="2">
        <f>ROUND(+'Phys. Thy.'!F123,0)</f>
        <v>5100</v>
      </c>
      <c r="I28" s="7">
        <f t="shared" si="1"/>
        <v>107.84</v>
      </c>
      <c r="J28" s="7"/>
      <c r="K28" s="8">
        <f t="shared" si="2"/>
        <v>0.2255</v>
      </c>
    </row>
    <row r="29" spans="2:11" ht="12">
      <c r="B29">
        <f>+'Phys. Thy.'!A24</f>
        <v>50</v>
      </c>
      <c r="C29" t="str">
        <f>+'Phys. Thy.'!B24</f>
        <v>PROVIDENCE SAINT MARY MEDICAL CENTER</v>
      </c>
      <c r="D29" s="2">
        <f>ROUND(SUM('Phys. Thy.'!K24:L24),0)</f>
        <v>877</v>
      </c>
      <c r="E29" s="2">
        <f>ROUND(+'Phys. Thy.'!F24,0)</f>
        <v>0</v>
      </c>
      <c r="F29" s="7">
        <f t="shared" si="0"/>
      </c>
      <c r="G29" s="2">
        <f>ROUND(SUM('Phys. Thy.'!K124:L124),0)</f>
        <v>8447</v>
      </c>
      <c r="H29" s="2">
        <f>ROUND(+'Phys. Thy.'!F124,0)</f>
        <v>0</v>
      </c>
      <c r="I29" s="7">
        <f t="shared" si="1"/>
      </c>
      <c r="J29" s="7"/>
      <c r="K29" s="8">
        <f t="shared" si="2"/>
      </c>
    </row>
    <row r="30" spans="2:11" ht="12">
      <c r="B30">
        <f>+'Phys. Thy.'!A25</f>
        <v>54</v>
      </c>
      <c r="C30" t="str">
        <f>+'Phys. Thy.'!B25</f>
        <v>FORKS COMMUNITY HOSPITAL</v>
      </c>
      <c r="D30" s="2">
        <f>ROUND(SUM('Phys. Thy.'!K25:L25),0)</f>
        <v>56</v>
      </c>
      <c r="E30" s="2">
        <f>ROUND(+'Phys. Thy.'!F25,0)</f>
        <v>0</v>
      </c>
      <c r="F30" s="7">
        <f t="shared" si="0"/>
      </c>
      <c r="G30" s="2">
        <f>ROUND(SUM('Phys. Thy.'!K125:L125),0)</f>
        <v>748</v>
      </c>
      <c r="H30" s="2">
        <f>ROUND(+'Phys. Thy.'!F125,0)</f>
        <v>0</v>
      </c>
      <c r="I30" s="7">
        <f t="shared" si="1"/>
      </c>
      <c r="J30" s="7"/>
      <c r="K30" s="8">
        <f t="shared" si="2"/>
      </c>
    </row>
    <row r="31" spans="2:11" ht="12">
      <c r="B31">
        <f>+'Phys. Thy.'!A26</f>
        <v>56</v>
      </c>
      <c r="C31" t="str">
        <f>+'Phys. Thy.'!B26</f>
        <v>WILLAPA HARBOR HOSPITAL</v>
      </c>
      <c r="D31" s="2">
        <f>ROUND(SUM('Phys. Thy.'!K26:L26),0)</f>
        <v>0</v>
      </c>
      <c r="E31" s="2">
        <f>ROUND(+'Phys. Thy.'!F26,0)</f>
        <v>0</v>
      </c>
      <c r="F31" s="7">
        <f t="shared" si="0"/>
      </c>
      <c r="G31" s="2">
        <f>ROUND(SUM('Phys. Thy.'!K126:L126),0)</f>
        <v>0</v>
      </c>
      <c r="H31" s="2">
        <f>ROUND(+'Phys. Thy.'!F126,0)</f>
        <v>0</v>
      </c>
      <c r="I31" s="7">
        <f t="shared" si="1"/>
      </c>
      <c r="J31" s="7"/>
      <c r="K31" s="8">
        <f t="shared" si="2"/>
      </c>
    </row>
    <row r="32" spans="2:11" ht="12">
      <c r="B32">
        <f>+'Phys. Thy.'!A27</f>
        <v>58</v>
      </c>
      <c r="C32" t="str">
        <f>+'Phys. Thy.'!B27</f>
        <v>YAKIMA VALLEY MEMORIAL HOSPITAL</v>
      </c>
      <c r="D32" s="2">
        <f>ROUND(SUM('Phys. Thy.'!K27:L27),0)</f>
        <v>350276</v>
      </c>
      <c r="E32" s="2">
        <f>ROUND(+'Phys. Thy.'!F27,0)</f>
        <v>156685</v>
      </c>
      <c r="F32" s="7">
        <f t="shared" si="0"/>
        <v>2.24</v>
      </c>
      <c r="G32" s="2">
        <f>ROUND(SUM('Phys. Thy.'!K127:L127),0)</f>
        <v>194389</v>
      </c>
      <c r="H32" s="2">
        <f>ROUND(+'Phys. Thy.'!F127,0)</f>
        <v>167253</v>
      </c>
      <c r="I32" s="7">
        <f t="shared" si="1"/>
        <v>1.16</v>
      </c>
      <c r="J32" s="7"/>
      <c r="K32" s="8">
        <f t="shared" si="2"/>
        <v>-0.4821</v>
      </c>
    </row>
    <row r="33" spans="2:11" ht="12">
      <c r="B33">
        <f>+'Phys. Thy.'!A28</f>
        <v>63</v>
      </c>
      <c r="C33" t="str">
        <f>+'Phys. Thy.'!B28</f>
        <v>GRAYS HARBOR COMMUNITY HOSPITAL</v>
      </c>
      <c r="D33" s="2">
        <f>ROUND(SUM('Phys. Thy.'!K28:L28),0)</f>
        <v>1146625</v>
      </c>
      <c r="E33" s="2">
        <f>ROUND(+'Phys. Thy.'!F28,0)</f>
        <v>24200</v>
      </c>
      <c r="F33" s="7">
        <f t="shared" si="0"/>
        <v>47.38</v>
      </c>
      <c r="G33" s="2">
        <f>ROUND(SUM('Phys. Thy.'!K128:L128),0)</f>
        <v>1258879</v>
      </c>
      <c r="H33" s="2">
        <f>ROUND(+'Phys. Thy.'!F128,0)</f>
        <v>36304</v>
      </c>
      <c r="I33" s="7">
        <f t="shared" si="1"/>
        <v>34.68</v>
      </c>
      <c r="J33" s="7"/>
      <c r="K33" s="8">
        <f t="shared" si="2"/>
        <v>-0.268</v>
      </c>
    </row>
    <row r="34" spans="2:11" ht="12">
      <c r="B34">
        <f>+'Phys. Thy.'!A29</f>
        <v>78</v>
      </c>
      <c r="C34" t="str">
        <f>+'Phys. Thy.'!B29</f>
        <v>SAMARITAN HOSPITAL</v>
      </c>
      <c r="D34" s="2">
        <f>ROUND(SUM('Phys. Thy.'!K29:L29),0)</f>
        <v>0</v>
      </c>
      <c r="E34" s="2">
        <f>ROUND(+'Phys. Thy.'!F29,0)</f>
        <v>4262</v>
      </c>
      <c r="F34" s="7">
        <f t="shared" si="0"/>
      </c>
      <c r="G34" s="2">
        <f>ROUND(SUM('Phys. Thy.'!K129:L129),0)</f>
        <v>0</v>
      </c>
      <c r="H34" s="2">
        <f>ROUND(+'Phys. Thy.'!F129,0)</f>
        <v>5959</v>
      </c>
      <c r="I34" s="7">
        <f t="shared" si="1"/>
      </c>
      <c r="J34" s="7"/>
      <c r="K34" s="8">
        <f t="shared" si="2"/>
      </c>
    </row>
    <row r="35" spans="2:11" ht="12">
      <c r="B35">
        <f>+'Phys. Thy.'!A30</f>
        <v>79</v>
      </c>
      <c r="C35" t="str">
        <f>+'Phys. Thy.'!B30</f>
        <v>OCEAN BEACH HOSPITAL</v>
      </c>
      <c r="D35" s="2">
        <f>ROUND(SUM('Phys. Thy.'!K30:L30),0)</f>
        <v>35</v>
      </c>
      <c r="E35" s="2">
        <f>ROUND(+'Phys. Thy.'!F30,0)</f>
        <v>0</v>
      </c>
      <c r="F35" s="7">
        <f t="shared" si="0"/>
      </c>
      <c r="G35" s="2">
        <f>ROUND(SUM('Phys. Thy.'!K130:L130),0)</f>
        <v>0</v>
      </c>
      <c r="H35" s="2">
        <f>ROUND(+'Phys. Thy.'!F130,0)</f>
        <v>0</v>
      </c>
      <c r="I35" s="7">
        <f t="shared" si="1"/>
      </c>
      <c r="J35" s="7"/>
      <c r="K35" s="8">
        <f t="shared" si="2"/>
      </c>
    </row>
    <row r="36" spans="2:11" ht="12">
      <c r="B36">
        <f>+'Phys. Thy.'!A31</f>
        <v>80</v>
      </c>
      <c r="C36" t="str">
        <f>+'Phys. Thy.'!B31</f>
        <v>ODESSA MEMORIAL HOSPITAL</v>
      </c>
      <c r="D36" s="2">
        <f>ROUND(SUM('Phys. Thy.'!K31:L31),0)</f>
        <v>316</v>
      </c>
      <c r="E36" s="2">
        <f>ROUND(+'Phys. Thy.'!F31,0)</f>
        <v>4720</v>
      </c>
      <c r="F36" s="7">
        <f t="shared" si="0"/>
        <v>0.07</v>
      </c>
      <c r="G36" s="2">
        <f>ROUND(SUM('Phys. Thy.'!K131:L131),0)</f>
        <v>486</v>
      </c>
      <c r="H36" s="2">
        <f>ROUND(+'Phys. Thy.'!F131,0)</f>
        <v>4845</v>
      </c>
      <c r="I36" s="7">
        <f t="shared" si="1"/>
        <v>0.1</v>
      </c>
      <c r="J36" s="7"/>
      <c r="K36" s="8">
        <f t="shared" si="2"/>
        <v>0.4286</v>
      </c>
    </row>
    <row r="37" spans="2:11" ht="12">
      <c r="B37">
        <f>+'Phys. Thy.'!A32</f>
        <v>81</v>
      </c>
      <c r="C37" t="str">
        <f>+'Phys. Thy.'!B32</f>
        <v>GOOD SAMARITAN HOSPITAL</v>
      </c>
      <c r="D37" s="2">
        <f>ROUND(SUM('Phys. Thy.'!K32:L32),0)</f>
        <v>34802</v>
      </c>
      <c r="E37" s="2">
        <f>ROUND(+'Phys. Thy.'!F32,0)</f>
        <v>79300</v>
      </c>
      <c r="F37" s="7">
        <f t="shared" si="0"/>
        <v>0.44</v>
      </c>
      <c r="G37" s="2">
        <f>ROUND(SUM('Phys. Thy.'!K132:L132),0)</f>
        <v>5319</v>
      </c>
      <c r="H37" s="2">
        <f>ROUND(+'Phys. Thy.'!F132,0)</f>
        <v>49844</v>
      </c>
      <c r="I37" s="7">
        <f t="shared" si="1"/>
        <v>0.11</v>
      </c>
      <c r="J37" s="7"/>
      <c r="K37" s="8">
        <f t="shared" si="2"/>
        <v>-0.75</v>
      </c>
    </row>
    <row r="38" spans="2:11" ht="12">
      <c r="B38">
        <f>+'Phys. Thy.'!A33</f>
        <v>82</v>
      </c>
      <c r="C38" t="str">
        <f>+'Phys. Thy.'!B33</f>
        <v>GARFIELD COUNTY MEMORIAL HOSPITAL</v>
      </c>
      <c r="D38" s="2">
        <f>ROUND(SUM('Phys. Thy.'!K33:L33),0)</f>
        <v>0</v>
      </c>
      <c r="E38" s="2">
        <f>ROUND(+'Phys. Thy.'!F33,0)</f>
        <v>4020</v>
      </c>
      <c r="F38" s="7">
        <f t="shared" si="0"/>
      </c>
      <c r="G38" s="2">
        <f>ROUND(SUM('Phys. Thy.'!K133:L133),0)</f>
        <v>0</v>
      </c>
      <c r="H38" s="2">
        <f>ROUND(+'Phys. Thy.'!F133,0)</f>
        <v>5512</v>
      </c>
      <c r="I38" s="7">
        <f t="shared" si="1"/>
      </c>
      <c r="J38" s="7"/>
      <c r="K38" s="8">
        <f t="shared" si="2"/>
      </c>
    </row>
    <row r="39" spans="2:11" ht="12">
      <c r="B39">
        <f>+'Phys. Thy.'!A34</f>
        <v>84</v>
      </c>
      <c r="C39" t="str">
        <f>+'Phys. Thy.'!B34</f>
        <v>PROVIDENCE REGIONAL MEDICAL CENTER EVERETT</v>
      </c>
      <c r="D39" s="2">
        <f>ROUND(SUM('Phys. Thy.'!K34:L34),0)</f>
        <v>1882</v>
      </c>
      <c r="E39" s="2">
        <f>ROUND(+'Phys. Thy.'!F34,0)</f>
        <v>106256</v>
      </c>
      <c r="F39" s="7">
        <f t="shared" si="0"/>
        <v>0.02</v>
      </c>
      <c r="G39" s="2">
        <f>ROUND(SUM('Phys. Thy.'!K134:L134),0)</f>
        <v>1953</v>
      </c>
      <c r="H39" s="2">
        <f>ROUND(+'Phys. Thy.'!F134,0)</f>
        <v>93624</v>
      </c>
      <c r="I39" s="7">
        <f t="shared" si="1"/>
        <v>0.02</v>
      </c>
      <c r="J39" s="7"/>
      <c r="K39" s="8">
        <f t="shared" si="2"/>
        <v>0</v>
      </c>
    </row>
    <row r="40" spans="2:11" ht="12">
      <c r="B40">
        <f>+'Phys. Thy.'!A35</f>
        <v>85</v>
      </c>
      <c r="C40" t="str">
        <f>+'Phys. Thy.'!B35</f>
        <v>JEFFERSON HEALTHCARE HOSPITAL</v>
      </c>
      <c r="D40" s="2">
        <f>ROUND(SUM('Phys. Thy.'!K35:L35),0)</f>
        <v>1267</v>
      </c>
      <c r="E40" s="2">
        <f>ROUND(+'Phys. Thy.'!F35,0)</f>
        <v>16126</v>
      </c>
      <c r="F40" s="7">
        <f t="shared" si="0"/>
        <v>0.08</v>
      </c>
      <c r="G40" s="2">
        <f>ROUND(SUM('Phys. Thy.'!K135:L135),0)</f>
        <v>573</v>
      </c>
      <c r="H40" s="2">
        <f>ROUND(+'Phys. Thy.'!F135,0)</f>
        <v>15608</v>
      </c>
      <c r="I40" s="7">
        <f t="shared" si="1"/>
        <v>0.04</v>
      </c>
      <c r="J40" s="7"/>
      <c r="K40" s="8">
        <f t="shared" si="2"/>
        <v>-0.5</v>
      </c>
    </row>
    <row r="41" spans="2:11" ht="12">
      <c r="B41">
        <f>+'Phys. Thy.'!A36</f>
        <v>96</v>
      </c>
      <c r="C41" t="str">
        <f>+'Phys. Thy.'!B36</f>
        <v>SKYLINE HOSPITAL</v>
      </c>
      <c r="D41" s="2">
        <f>ROUND(SUM('Phys. Thy.'!K36:L36),0)</f>
        <v>50533</v>
      </c>
      <c r="E41" s="2">
        <f>ROUND(+'Phys. Thy.'!F36,0)</f>
        <v>15557</v>
      </c>
      <c r="F41" s="7">
        <f t="shared" si="0"/>
        <v>3.25</v>
      </c>
      <c r="G41" s="2">
        <f>ROUND(SUM('Phys. Thy.'!K136:L136),0)</f>
        <v>57056</v>
      </c>
      <c r="H41" s="2">
        <f>ROUND(+'Phys. Thy.'!F136,0)</f>
        <v>16343</v>
      </c>
      <c r="I41" s="7">
        <f t="shared" si="1"/>
        <v>3.49</v>
      </c>
      <c r="J41" s="7"/>
      <c r="K41" s="8">
        <f t="shared" si="2"/>
        <v>0.0738</v>
      </c>
    </row>
    <row r="42" spans="2:11" ht="12">
      <c r="B42">
        <f>+'Phys. Thy.'!A37</f>
        <v>102</v>
      </c>
      <c r="C42" t="str">
        <f>+'Phys. Thy.'!B37</f>
        <v>YAKIMA REGIONAL MEDICAL AND CARDIAC CENTER</v>
      </c>
      <c r="D42" s="2">
        <f>ROUND(SUM('Phys. Thy.'!K37:L37),0)</f>
        <v>10264</v>
      </c>
      <c r="E42" s="2">
        <f>ROUND(+'Phys. Thy.'!F37,0)</f>
        <v>49458</v>
      </c>
      <c r="F42" s="7">
        <f t="shared" si="0"/>
        <v>0.21</v>
      </c>
      <c r="G42" s="2">
        <f>ROUND(SUM('Phys. Thy.'!K137:L137),0)</f>
        <v>8895</v>
      </c>
      <c r="H42" s="2">
        <f>ROUND(+'Phys. Thy.'!F137,0)</f>
        <v>52398</v>
      </c>
      <c r="I42" s="7">
        <f t="shared" si="1"/>
        <v>0.17</v>
      </c>
      <c r="J42" s="7"/>
      <c r="K42" s="8">
        <f t="shared" si="2"/>
        <v>-0.1905</v>
      </c>
    </row>
    <row r="43" spans="2:11" ht="12">
      <c r="B43">
        <f>+'Phys. Thy.'!A38</f>
        <v>104</v>
      </c>
      <c r="C43" t="str">
        <f>+'Phys. Thy.'!B38</f>
        <v>VALLEY GENERAL HOSPITAL</v>
      </c>
      <c r="D43" s="2">
        <f>ROUND(SUM('Phys. Thy.'!K38:L38),0)</f>
        <v>1632</v>
      </c>
      <c r="E43" s="2">
        <f>ROUND(+'Phys. Thy.'!F38,0)</f>
        <v>51730</v>
      </c>
      <c r="F43" s="7">
        <f t="shared" si="0"/>
        <v>0.03</v>
      </c>
      <c r="G43" s="2">
        <f>ROUND(SUM('Phys. Thy.'!K138:L138),0)</f>
        <v>502029</v>
      </c>
      <c r="H43" s="2">
        <f>ROUND(+'Phys. Thy.'!F138,0)</f>
        <v>45859</v>
      </c>
      <c r="I43" s="7">
        <f t="shared" si="1"/>
        <v>10.95</v>
      </c>
      <c r="J43" s="7"/>
      <c r="K43" s="8">
        <f t="shared" si="2"/>
        <v>364</v>
      </c>
    </row>
    <row r="44" spans="2:11" ht="12">
      <c r="B44">
        <f>+'Phys. Thy.'!A39</f>
        <v>106</v>
      </c>
      <c r="C44" t="str">
        <f>+'Phys. Thy.'!B39</f>
        <v>CASCADE VALLEY HOSPITAL</v>
      </c>
      <c r="D44" s="2">
        <f>ROUND(SUM('Phys. Thy.'!K39:L39),0)</f>
        <v>19702</v>
      </c>
      <c r="E44" s="2">
        <f>ROUND(+'Phys. Thy.'!F39,0)</f>
        <v>1369</v>
      </c>
      <c r="F44" s="7">
        <f t="shared" si="0"/>
        <v>14.39</v>
      </c>
      <c r="G44" s="2">
        <f>ROUND(SUM('Phys. Thy.'!K139:L139),0)</f>
        <v>16296</v>
      </c>
      <c r="H44" s="2">
        <f>ROUND(+'Phys. Thy.'!F139,0)</f>
        <v>1337</v>
      </c>
      <c r="I44" s="7">
        <f t="shared" si="1"/>
        <v>12.19</v>
      </c>
      <c r="J44" s="7"/>
      <c r="K44" s="8">
        <f t="shared" si="2"/>
        <v>-0.1529</v>
      </c>
    </row>
    <row r="45" spans="2:11" ht="12">
      <c r="B45">
        <f>+'Phys. Thy.'!A40</f>
        <v>107</v>
      </c>
      <c r="C45" t="str">
        <f>+'Phys. Thy.'!B40</f>
        <v>NORTH VALLEY HOSPITAL</v>
      </c>
      <c r="D45" s="2">
        <f>ROUND(SUM('Phys. Thy.'!K40:L40),0)</f>
        <v>145008</v>
      </c>
      <c r="E45" s="2">
        <f>ROUND(+'Phys. Thy.'!F40,0)</f>
        <v>15794</v>
      </c>
      <c r="F45" s="7">
        <f t="shared" si="0"/>
        <v>9.18</v>
      </c>
      <c r="G45" s="2">
        <f>ROUND(SUM('Phys. Thy.'!K140:L140),0)</f>
        <v>26127</v>
      </c>
      <c r="H45" s="2">
        <f>ROUND(+'Phys. Thy.'!F140,0)</f>
        <v>18635</v>
      </c>
      <c r="I45" s="7">
        <f t="shared" si="1"/>
        <v>1.4</v>
      </c>
      <c r="J45" s="7"/>
      <c r="K45" s="8">
        <f t="shared" si="2"/>
        <v>-0.8475</v>
      </c>
    </row>
    <row r="46" spans="2:11" ht="12">
      <c r="B46">
        <f>+'Phys. Thy.'!A41</f>
        <v>108</v>
      </c>
      <c r="C46" t="str">
        <f>+'Phys. Thy.'!B41</f>
        <v>TRI-STATE MEMORIAL HOSPITAL</v>
      </c>
      <c r="D46" s="2">
        <f>ROUND(SUM('Phys. Thy.'!K41:L41),0)</f>
        <v>0</v>
      </c>
      <c r="E46" s="2">
        <f>ROUND(+'Phys. Thy.'!F41,0)</f>
        <v>0</v>
      </c>
      <c r="F46" s="7">
        <f t="shared" si="0"/>
      </c>
      <c r="G46" s="2">
        <f>ROUND(SUM('Phys. Thy.'!K141:L141),0)</f>
        <v>0</v>
      </c>
      <c r="H46" s="2">
        <f>ROUND(+'Phys. Thy.'!F141,0)</f>
        <v>0</v>
      </c>
      <c r="I46" s="7">
        <f t="shared" si="1"/>
      </c>
      <c r="J46" s="7"/>
      <c r="K46" s="8">
        <f t="shared" si="2"/>
      </c>
    </row>
    <row r="47" spans="2:11" ht="12">
      <c r="B47">
        <f>+'Phys. Thy.'!A42</f>
        <v>111</v>
      </c>
      <c r="C47" t="str">
        <f>+'Phys. Thy.'!B42</f>
        <v>EAST ADAMS RURAL HOSPITAL</v>
      </c>
      <c r="D47" s="2">
        <f>ROUND(SUM('Phys. Thy.'!K42:L42),0)</f>
        <v>0</v>
      </c>
      <c r="E47" s="2">
        <f>ROUND(+'Phys. Thy.'!F42,0)</f>
        <v>1367</v>
      </c>
      <c r="F47" s="7">
        <f t="shared" si="0"/>
      </c>
      <c r="G47" s="2">
        <f>ROUND(SUM('Phys. Thy.'!K142:L142),0)</f>
        <v>54508</v>
      </c>
      <c r="H47" s="2">
        <f>ROUND(+'Phys. Thy.'!F142,0)</f>
        <v>1482</v>
      </c>
      <c r="I47" s="7">
        <f t="shared" si="1"/>
        <v>36.78</v>
      </c>
      <c r="J47" s="7"/>
      <c r="K47" s="8">
        <f t="shared" si="2"/>
      </c>
    </row>
    <row r="48" spans="2:11" ht="12">
      <c r="B48">
        <f>+'Phys. Thy.'!A43</f>
        <v>125</v>
      </c>
      <c r="C48" t="str">
        <f>+'Phys. Thy.'!B43</f>
        <v>OTHELLO COMMUNITY HOSPITAL</v>
      </c>
      <c r="D48" s="2">
        <f>ROUND(SUM('Phys. Thy.'!K43:L43),0)</f>
        <v>342</v>
      </c>
      <c r="E48" s="2">
        <f>ROUND(+'Phys. Thy.'!F43,0)</f>
        <v>9180</v>
      </c>
      <c r="F48" s="7">
        <f t="shared" si="0"/>
        <v>0.04</v>
      </c>
      <c r="G48" s="2">
        <f>ROUND(SUM('Phys. Thy.'!K143:L143),0)</f>
        <v>129</v>
      </c>
      <c r="H48" s="2">
        <f>ROUND(+'Phys. Thy.'!F143,0)</f>
        <v>8545</v>
      </c>
      <c r="I48" s="7">
        <f t="shared" si="1"/>
        <v>0.02</v>
      </c>
      <c r="J48" s="7"/>
      <c r="K48" s="8">
        <f t="shared" si="2"/>
        <v>-0.5</v>
      </c>
    </row>
    <row r="49" spans="2:11" ht="12">
      <c r="B49">
        <f>+'Phys. Thy.'!A44</f>
        <v>126</v>
      </c>
      <c r="C49" t="str">
        <f>+'Phys. Thy.'!B44</f>
        <v>HIGHLINE MEDICAL CENTER</v>
      </c>
      <c r="D49" s="2">
        <f>ROUND(SUM('Phys. Thy.'!K44:L44),0)</f>
        <v>1395242</v>
      </c>
      <c r="E49" s="2">
        <f>ROUND(+'Phys. Thy.'!F44,0)</f>
        <v>35012</v>
      </c>
      <c r="F49" s="7">
        <f t="shared" si="0"/>
        <v>39.85</v>
      </c>
      <c r="G49" s="2">
        <f>ROUND(SUM('Phys. Thy.'!K144:L144),0)</f>
        <v>1373011</v>
      </c>
      <c r="H49" s="2">
        <f>ROUND(+'Phys. Thy.'!F144,0)</f>
        <v>33248</v>
      </c>
      <c r="I49" s="7">
        <f t="shared" si="1"/>
        <v>41.3</v>
      </c>
      <c r="J49" s="7"/>
      <c r="K49" s="8">
        <f t="shared" si="2"/>
        <v>0.0364</v>
      </c>
    </row>
    <row r="50" spans="2:11" ht="12">
      <c r="B50">
        <f>+'Phys. Thy.'!A45</f>
        <v>128</v>
      </c>
      <c r="C50" t="str">
        <f>+'Phys. Thy.'!B45</f>
        <v>UNIVERSITY OF WASHINGTON MEDICAL CENTER</v>
      </c>
      <c r="D50" s="2">
        <f>ROUND(SUM('Phys. Thy.'!K45:L45),0)</f>
        <v>24958</v>
      </c>
      <c r="E50" s="2">
        <f>ROUND(+'Phys. Thy.'!F45,0)</f>
        <v>139941</v>
      </c>
      <c r="F50" s="7">
        <f t="shared" si="0"/>
        <v>0.18</v>
      </c>
      <c r="G50" s="2">
        <f>ROUND(SUM('Phys. Thy.'!K145:L145),0)</f>
        <v>14720</v>
      </c>
      <c r="H50" s="2">
        <f>ROUND(+'Phys. Thy.'!F145,0)</f>
        <v>140180</v>
      </c>
      <c r="I50" s="7">
        <f t="shared" si="1"/>
        <v>0.11</v>
      </c>
      <c r="J50" s="7"/>
      <c r="K50" s="8">
        <f t="shared" si="2"/>
        <v>-0.3889</v>
      </c>
    </row>
    <row r="51" spans="2:11" ht="12">
      <c r="B51">
        <f>+'Phys. Thy.'!A46</f>
        <v>129</v>
      </c>
      <c r="C51" t="str">
        <f>+'Phys. Thy.'!B46</f>
        <v>QUINCY VALLEY MEDICAL CENTER</v>
      </c>
      <c r="D51" s="2">
        <f>ROUND(SUM('Phys. Thy.'!K46:L46),0)</f>
        <v>26387</v>
      </c>
      <c r="E51" s="2">
        <f>ROUND(+'Phys. Thy.'!F46,0)</f>
        <v>9970</v>
      </c>
      <c r="F51" s="7">
        <f t="shared" si="0"/>
        <v>2.65</v>
      </c>
      <c r="G51" s="2">
        <f>ROUND(SUM('Phys. Thy.'!K146:L146),0)</f>
        <v>30574</v>
      </c>
      <c r="H51" s="2">
        <f>ROUND(+'Phys. Thy.'!F146,0)</f>
        <v>9909</v>
      </c>
      <c r="I51" s="7">
        <f t="shared" si="1"/>
        <v>3.09</v>
      </c>
      <c r="J51" s="7"/>
      <c r="K51" s="8">
        <f t="shared" si="2"/>
        <v>0.166</v>
      </c>
    </row>
    <row r="52" spans="2:11" ht="12">
      <c r="B52">
        <f>+'Phys. Thy.'!A47</f>
        <v>130</v>
      </c>
      <c r="C52" t="str">
        <f>+'Phys. Thy.'!B47</f>
        <v>NORTHWEST HOSPITAL &amp; MEDICAL CENTER</v>
      </c>
      <c r="D52" s="2">
        <f>ROUND(SUM('Phys. Thy.'!K47:L47),0)</f>
        <v>55551</v>
      </c>
      <c r="E52" s="2">
        <f>ROUND(+'Phys. Thy.'!F47,0)</f>
        <v>82782</v>
      </c>
      <c r="F52" s="7">
        <f t="shared" si="0"/>
        <v>0.67</v>
      </c>
      <c r="G52" s="2">
        <f>ROUND(SUM('Phys. Thy.'!K147:L147),0)</f>
        <v>49251</v>
      </c>
      <c r="H52" s="2">
        <f>ROUND(+'Phys. Thy.'!F147,0)</f>
        <v>81888</v>
      </c>
      <c r="I52" s="7">
        <f t="shared" si="1"/>
        <v>0.6</v>
      </c>
      <c r="J52" s="7"/>
      <c r="K52" s="8">
        <f t="shared" si="2"/>
        <v>-0.1045</v>
      </c>
    </row>
    <row r="53" spans="2:11" ht="12">
      <c r="B53">
        <f>+'Phys. Thy.'!A48</f>
        <v>131</v>
      </c>
      <c r="C53" t="str">
        <f>+'Phys. Thy.'!B48</f>
        <v>OVERLAKE HOSPITAL MEDICAL CENTER</v>
      </c>
      <c r="D53" s="2">
        <f>ROUND(SUM('Phys. Thy.'!K48:L48),0)</f>
        <v>46971</v>
      </c>
      <c r="E53" s="2">
        <f>ROUND(+'Phys. Thy.'!F48,0)</f>
        <v>0</v>
      </c>
      <c r="F53" s="7">
        <f t="shared" si="0"/>
      </c>
      <c r="G53" s="2">
        <f>ROUND(SUM('Phys. Thy.'!K148:L148),0)</f>
        <v>38729</v>
      </c>
      <c r="H53" s="2">
        <f>ROUND(+'Phys. Thy.'!F148,0)</f>
        <v>0</v>
      </c>
      <c r="I53" s="7">
        <f t="shared" si="1"/>
      </c>
      <c r="J53" s="7"/>
      <c r="K53" s="8">
        <f t="shared" si="2"/>
      </c>
    </row>
    <row r="54" spans="2:11" ht="12">
      <c r="B54">
        <f>+'Phys. Thy.'!A49</f>
        <v>132</v>
      </c>
      <c r="C54" t="str">
        <f>+'Phys. Thy.'!B49</f>
        <v>SAINT CLARE HOSPITAL</v>
      </c>
      <c r="D54" s="2">
        <f>ROUND(SUM('Phys. Thy.'!K49:L49),0)</f>
        <v>2020</v>
      </c>
      <c r="E54" s="2">
        <f>ROUND(+'Phys. Thy.'!F49,0)</f>
        <v>41202</v>
      </c>
      <c r="F54" s="7">
        <f t="shared" si="0"/>
        <v>0.05</v>
      </c>
      <c r="G54" s="2">
        <f>ROUND(SUM('Phys. Thy.'!K149:L149),0)</f>
        <v>6648</v>
      </c>
      <c r="H54" s="2">
        <f>ROUND(+'Phys. Thy.'!F149,0)</f>
        <v>38772</v>
      </c>
      <c r="I54" s="7">
        <f t="shared" si="1"/>
        <v>0.17</v>
      </c>
      <c r="J54" s="7"/>
      <c r="K54" s="8">
        <f t="shared" si="2"/>
        <v>2.4</v>
      </c>
    </row>
    <row r="55" spans="2:11" ht="12">
      <c r="B55">
        <f>+'Phys. Thy.'!A50</f>
        <v>134</v>
      </c>
      <c r="C55" t="str">
        <f>+'Phys. Thy.'!B50</f>
        <v>ISLAND HOSPITAL</v>
      </c>
      <c r="D55" s="2">
        <f>ROUND(SUM('Phys. Thy.'!K50:L50),0)</f>
        <v>166529</v>
      </c>
      <c r="E55" s="2">
        <f>ROUND(+'Phys. Thy.'!F50,0)</f>
        <v>17944</v>
      </c>
      <c r="F55" s="7">
        <f t="shared" si="0"/>
        <v>9.28</v>
      </c>
      <c r="G55" s="2">
        <f>ROUND(SUM('Phys. Thy.'!K150:L150),0)</f>
        <v>190075</v>
      </c>
      <c r="H55" s="2">
        <f>ROUND(+'Phys. Thy.'!F150,0)</f>
        <v>18627</v>
      </c>
      <c r="I55" s="7">
        <f t="shared" si="1"/>
        <v>10.2</v>
      </c>
      <c r="J55" s="7"/>
      <c r="K55" s="8">
        <f t="shared" si="2"/>
        <v>0.0991</v>
      </c>
    </row>
    <row r="56" spans="2:11" ht="12">
      <c r="B56">
        <f>+'Phys. Thy.'!A51</f>
        <v>137</v>
      </c>
      <c r="C56" t="str">
        <f>+'Phys. Thy.'!B51</f>
        <v>LINCOLN HOSPITAL</v>
      </c>
      <c r="D56" s="2">
        <f>ROUND(SUM('Phys. Thy.'!K51:L51),0)</f>
        <v>1676</v>
      </c>
      <c r="E56" s="2">
        <f>ROUND(+'Phys. Thy.'!F51,0)</f>
        <v>5694</v>
      </c>
      <c r="F56" s="7">
        <f t="shared" si="0"/>
        <v>0.29</v>
      </c>
      <c r="G56" s="2">
        <f>ROUND(SUM('Phys. Thy.'!K151:L151),0)</f>
        <v>1285</v>
      </c>
      <c r="H56" s="2">
        <f>ROUND(+'Phys. Thy.'!F151,0)</f>
        <v>0</v>
      </c>
      <c r="I56" s="7">
        <f t="shared" si="1"/>
      </c>
      <c r="J56" s="7"/>
      <c r="K56" s="8">
        <f t="shared" si="2"/>
      </c>
    </row>
    <row r="57" spans="2:11" ht="12">
      <c r="B57">
        <f>+'Phys. Thy.'!A52</f>
        <v>138</v>
      </c>
      <c r="C57" t="str">
        <f>+'Phys. Thy.'!B52</f>
        <v>SWEDISH EDMONDS</v>
      </c>
      <c r="D57" s="2">
        <f>ROUND(SUM('Phys. Thy.'!K52:L52),0)</f>
        <v>7376</v>
      </c>
      <c r="E57" s="2">
        <f>ROUND(+'Phys. Thy.'!F52,0)</f>
        <v>14923</v>
      </c>
      <c r="F57" s="7">
        <f t="shared" si="0"/>
        <v>0.49</v>
      </c>
      <c r="G57" s="2">
        <f>ROUND(SUM('Phys. Thy.'!K152:L152),0)</f>
        <v>16889</v>
      </c>
      <c r="H57" s="2">
        <f>ROUND(+'Phys. Thy.'!F152,0)</f>
        <v>16483</v>
      </c>
      <c r="I57" s="7">
        <f t="shared" si="1"/>
        <v>1.02</v>
      </c>
      <c r="J57" s="7"/>
      <c r="K57" s="8">
        <f t="shared" si="2"/>
        <v>1.0816</v>
      </c>
    </row>
    <row r="58" spans="2:11" ht="12">
      <c r="B58">
        <f>+'Phys. Thy.'!A53</f>
        <v>139</v>
      </c>
      <c r="C58" t="str">
        <f>+'Phys. Thy.'!B53</f>
        <v>PROVIDENCE HOLY FAMILY HOSPITAL</v>
      </c>
      <c r="D58" s="2">
        <f>ROUND(SUM('Phys. Thy.'!K53:L53),0)</f>
        <v>10882</v>
      </c>
      <c r="E58" s="2">
        <f>ROUND(+'Phys. Thy.'!F53,0)</f>
        <v>67392</v>
      </c>
      <c r="F58" s="7">
        <f t="shared" si="0"/>
        <v>0.16</v>
      </c>
      <c r="G58" s="2">
        <f>ROUND(SUM('Phys. Thy.'!K153:L153),0)</f>
        <v>26321</v>
      </c>
      <c r="H58" s="2">
        <f>ROUND(+'Phys. Thy.'!F153,0)</f>
        <v>71799</v>
      </c>
      <c r="I58" s="7">
        <f t="shared" si="1"/>
        <v>0.37</v>
      </c>
      <c r="J58" s="7"/>
      <c r="K58" s="8">
        <f t="shared" si="2"/>
        <v>1.3125</v>
      </c>
    </row>
    <row r="59" spans="2:11" ht="12">
      <c r="B59">
        <f>+'Phys. Thy.'!A54</f>
        <v>140</v>
      </c>
      <c r="C59" t="str">
        <f>+'Phys. Thy.'!B54</f>
        <v>KITTITAS VALLEY HOSPITAL</v>
      </c>
      <c r="D59" s="2">
        <f>ROUND(SUM('Phys. Thy.'!K54:L54),0)</f>
        <v>346087</v>
      </c>
      <c r="E59" s="2">
        <f>ROUND(+'Phys. Thy.'!F54,0)</f>
        <v>45287</v>
      </c>
      <c r="F59" s="7">
        <f t="shared" si="0"/>
        <v>7.64</v>
      </c>
      <c r="G59" s="2">
        <f>ROUND(SUM('Phys. Thy.'!K154:L154),0)</f>
        <v>171436</v>
      </c>
      <c r="H59" s="2">
        <f>ROUND(+'Phys. Thy.'!F154,0)</f>
        <v>37323</v>
      </c>
      <c r="I59" s="7">
        <f t="shared" si="1"/>
        <v>4.59</v>
      </c>
      <c r="J59" s="7"/>
      <c r="K59" s="8">
        <f t="shared" si="2"/>
        <v>-0.3992</v>
      </c>
    </row>
    <row r="60" spans="2:11" ht="12">
      <c r="B60">
        <f>+'Phys. Thy.'!A55</f>
        <v>141</v>
      </c>
      <c r="C60" t="str">
        <f>+'Phys. Thy.'!B55</f>
        <v>DAYTON GENERAL HOSPITAL</v>
      </c>
      <c r="D60" s="2">
        <f>ROUND(SUM('Phys. Thy.'!K55:L55),0)</f>
        <v>26794</v>
      </c>
      <c r="E60" s="2">
        <f>ROUND(+'Phys. Thy.'!F55,0)</f>
        <v>2535</v>
      </c>
      <c r="F60" s="7">
        <f t="shared" si="0"/>
        <v>10.57</v>
      </c>
      <c r="G60" s="2">
        <f>ROUND(SUM('Phys. Thy.'!K155:L155),0)</f>
        <v>0</v>
      </c>
      <c r="H60" s="2">
        <f>ROUND(+'Phys. Thy.'!F155,0)</f>
        <v>0</v>
      </c>
      <c r="I60" s="7">
        <f t="shared" si="1"/>
      </c>
      <c r="J60" s="7"/>
      <c r="K60" s="8">
        <f t="shared" si="2"/>
      </c>
    </row>
    <row r="61" spans="2:11" ht="12">
      <c r="B61">
        <f>+'Phys. Thy.'!A56</f>
        <v>142</v>
      </c>
      <c r="C61" t="str">
        <f>+'Phys. Thy.'!B56</f>
        <v>HARRISON MEDICAL CENTER</v>
      </c>
      <c r="D61" s="2">
        <f>ROUND(SUM('Phys. Thy.'!K56:L56),0)</f>
        <v>453515</v>
      </c>
      <c r="E61" s="2">
        <f>ROUND(+'Phys. Thy.'!F56,0)</f>
        <v>30309</v>
      </c>
      <c r="F61" s="7">
        <f t="shared" si="0"/>
        <v>14.96</v>
      </c>
      <c r="G61" s="2">
        <f>ROUND(SUM('Phys. Thy.'!K156:L156),0)</f>
        <v>450447</v>
      </c>
      <c r="H61" s="2">
        <f>ROUND(+'Phys. Thy.'!F156,0)</f>
        <v>30375</v>
      </c>
      <c r="I61" s="7">
        <f t="shared" si="1"/>
        <v>14.83</v>
      </c>
      <c r="J61" s="7"/>
      <c r="K61" s="8">
        <f t="shared" si="2"/>
        <v>-0.0087</v>
      </c>
    </row>
    <row r="62" spans="2:11" ht="12">
      <c r="B62">
        <f>+'Phys. Thy.'!A57</f>
        <v>145</v>
      </c>
      <c r="C62" t="str">
        <f>+'Phys. Thy.'!B57</f>
        <v>PEACEHEALTH SAINT JOSEPH HOSPITAL</v>
      </c>
      <c r="D62" s="2">
        <f>ROUND(SUM('Phys. Thy.'!K57:L57),0)</f>
        <v>192216</v>
      </c>
      <c r="E62" s="2">
        <f>ROUND(+'Phys. Thy.'!F57,0)</f>
        <v>128212</v>
      </c>
      <c r="F62" s="7">
        <f t="shared" si="0"/>
        <v>1.5</v>
      </c>
      <c r="G62" s="2">
        <f>ROUND(SUM('Phys. Thy.'!K157:L157),0)</f>
        <v>123070</v>
      </c>
      <c r="H62" s="2">
        <f>ROUND(+'Phys. Thy.'!F157,0)</f>
        <v>176625</v>
      </c>
      <c r="I62" s="7">
        <f t="shared" si="1"/>
        <v>0.7</v>
      </c>
      <c r="J62" s="7"/>
      <c r="K62" s="8">
        <f t="shared" si="2"/>
        <v>-0.5333</v>
      </c>
    </row>
    <row r="63" spans="2:11" ht="12">
      <c r="B63">
        <f>+'Phys. Thy.'!A58</f>
        <v>147</v>
      </c>
      <c r="C63" t="str">
        <f>+'Phys. Thy.'!B58</f>
        <v>MID VALLEY HOSPITAL</v>
      </c>
      <c r="D63" s="2">
        <f>ROUND(SUM('Phys. Thy.'!K58:L58),0)</f>
        <v>1062</v>
      </c>
      <c r="E63" s="2">
        <f>ROUND(+'Phys. Thy.'!F58,0)</f>
        <v>7009</v>
      </c>
      <c r="F63" s="7">
        <f t="shared" si="0"/>
        <v>0.15</v>
      </c>
      <c r="G63" s="2">
        <f>ROUND(SUM('Phys. Thy.'!K158:L158),0)</f>
        <v>16</v>
      </c>
      <c r="H63" s="2">
        <f>ROUND(+'Phys. Thy.'!F158,0)</f>
        <v>6244</v>
      </c>
      <c r="I63" s="7">
        <f t="shared" si="1"/>
        <v>0</v>
      </c>
      <c r="J63" s="7"/>
      <c r="K63" s="8">
        <f t="shared" si="2"/>
        <v>-1</v>
      </c>
    </row>
    <row r="64" spans="2:11" ht="12">
      <c r="B64">
        <f>+'Phys. Thy.'!A59</f>
        <v>148</v>
      </c>
      <c r="C64" t="str">
        <f>+'Phys. Thy.'!B59</f>
        <v>KINDRED HOSPITAL - SEATTLE</v>
      </c>
      <c r="D64" s="2">
        <f>ROUND(SUM('Phys. Thy.'!K59:L59),0)</f>
        <v>329744</v>
      </c>
      <c r="E64" s="2">
        <f>ROUND(+'Phys. Thy.'!F59,0)</f>
        <v>8647</v>
      </c>
      <c r="F64" s="7">
        <f t="shared" si="0"/>
        <v>38.13</v>
      </c>
      <c r="G64" s="2">
        <f>ROUND(SUM('Phys. Thy.'!K159:L159),0)</f>
        <v>366126</v>
      </c>
      <c r="H64" s="2">
        <f>ROUND(+'Phys. Thy.'!F159,0)</f>
        <v>9587</v>
      </c>
      <c r="I64" s="7">
        <f t="shared" si="1"/>
        <v>38.19</v>
      </c>
      <c r="J64" s="7"/>
      <c r="K64" s="8">
        <f t="shared" si="2"/>
        <v>0.0016</v>
      </c>
    </row>
    <row r="65" spans="2:11" ht="12">
      <c r="B65">
        <f>+'Phys. Thy.'!A60</f>
        <v>150</v>
      </c>
      <c r="C65" t="str">
        <f>+'Phys. Thy.'!B60</f>
        <v>COULEE COMMUNITY HOSPITAL</v>
      </c>
      <c r="D65" s="2">
        <f>ROUND(SUM('Phys. Thy.'!K60:L60),0)</f>
        <v>0</v>
      </c>
      <c r="E65" s="2">
        <f>ROUND(+'Phys. Thy.'!F60,0)</f>
        <v>516</v>
      </c>
      <c r="F65" s="7">
        <f t="shared" si="0"/>
      </c>
      <c r="G65" s="2">
        <f>ROUND(SUM('Phys. Thy.'!K160:L160),0)</f>
        <v>0</v>
      </c>
      <c r="H65" s="2">
        <f>ROUND(+'Phys. Thy.'!F160,0)</f>
        <v>674</v>
      </c>
      <c r="I65" s="7">
        <f t="shared" si="1"/>
      </c>
      <c r="J65" s="7"/>
      <c r="K65" s="8">
        <f t="shared" si="2"/>
      </c>
    </row>
    <row r="66" spans="2:11" ht="12">
      <c r="B66">
        <f>+'Phys. Thy.'!A61</f>
        <v>152</v>
      </c>
      <c r="C66" t="str">
        <f>+'Phys. Thy.'!B61</f>
        <v>MASON GENERAL HOSPITAL</v>
      </c>
      <c r="D66" s="2">
        <f>ROUND(SUM('Phys. Thy.'!K61:L61),0)</f>
        <v>724150</v>
      </c>
      <c r="E66" s="2">
        <f>ROUND(+'Phys. Thy.'!F61,0)</f>
        <v>11474</v>
      </c>
      <c r="F66" s="7">
        <f t="shared" si="0"/>
        <v>63.11</v>
      </c>
      <c r="G66" s="2">
        <f>ROUND(SUM('Phys. Thy.'!K161:L161),0)</f>
        <v>689724</v>
      </c>
      <c r="H66" s="2">
        <f>ROUND(+'Phys. Thy.'!F161,0)</f>
        <v>10882</v>
      </c>
      <c r="I66" s="7">
        <f t="shared" si="1"/>
        <v>63.38</v>
      </c>
      <c r="J66" s="7"/>
      <c r="K66" s="8">
        <f t="shared" si="2"/>
        <v>0.0043</v>
      </c>
    </row>
    <row r="67" spans="2:11" ht="12">
      <c r="B67">
        <f>+'Phys. Thy.'!A62</f>
        <v>153</v>
      </c>
      <c r="C67" t="str">
        <f>+'Phys. Thy.'!B62</f>
        <v>WHITMAN HOSPITAL AND MEDICAL CENTER</v>
      </c>
      <c r="D67" s="2">
        <f>ROUND(SUM('Phys. Thy.'!K62:L62),0)</f>
        <v>12489</v>
      </c>
      <c r="E67" s="2">
        <f>ROUND(+'Phys. Thy.'!F62,0)</f>
        <v>15257</v>
      </c>
      <c r="F67" s="7">
        <f t="shared" si="0"/>
        <v>0.82</v>
      </c>
      <c r="G67" s="2">
        <f>ROUND(SUM('Phys. Thy.'!K162:L162),0)</f>
        <v>38566</v>
      </c>
      <c r="H67" s="2">
        <f>ROUND(+'Phys. Thy.'!F162,0)</f>
        <v>11743</v>
      </c>
      <c r="I67" s="7">
        <f t="shared" si="1"/>
        <v>3.28</v>
      </c>
      <c r="J67" s="7"/>
      <c r="K67" s="8">
        <f t="shared" si="2"/>
        <v>3</v>
      </c>
    </row>
    <row r="68" spans="2:11" ht="12">
      <c r="B68">
        <f>+'Phys. Thy.'!A63</f>
        <v>155</v>
      </c>
      <c r="C68" t="str">
        <f>+'Phys. Thy.'!B63</f>
        <v>VALLEY MEDICAL CENTER</v>
      </c>
      <c r="D68" s="2">
        <f>ROUND(SUM('Phys. Thy.'!K63:L63),0)</f>
        <v>44296</v>
      </c>
      <c r="E68" s="2">
        <f>ROUND(+'Phys. Thy.'!F63,0)</f>
        <v>93175</v>
      </c>
      <c r="F68" s="7">
        <f t="shared" si="0"/>
        <v>0.48</v>
      </c>
      <c r="G68" s="2">
        <f>ROUND(SUM('Phys. Thy.'!K163:L163),0)</f>
        <v>41706</v>
      </c>
      <c r="H68" s="2">
        <f>ROUND(+'Phys. Thy.'!F163,0)</f>
        <v>105621</v>
      </c>
      <c r="I68" s="7">
        <f t="shared" si="1"/>
        <v>0.39</v>
      </c>
      <c r="J68" s="7"/>
      <c r="K68" s="8">
        <f t="shared" si="2"/>
        <v>-0.1875</v>
      </c>
    </row>
    <row r="69" spans="2:11" ht="12">
      <c r="B69">
        <f>+'Phys. Thy.'!A64</f>
        <v>156</v>
      </c>
      <c r="C69" t="str">
        <f>+'Phys. Thy.'!B64</f>
        <v>WHIDBEY GENERAL HOSPITAL</v>
      </c>
      <c r="D69" s="2">
        <f>ROUND(SUM('Phys. Thy.'!K64:L64),0)</f>
        <v>231168</v>
      </c>
      <c r="E69" s="2">
        <f>ROUND(+'Phys. Thy.'!F64,0)</f>
        <v>10690</v>
      </c>
      <c r="F69" s="7">
        <f t="shared" si="0"/>
        <v>21.62</v>
      </c>
      <c r="G69" s="2">
        <f>ROUND(SUM('Phys. Thy.'!K164:L164),0)</f>
        <v>90241</v>
      </c>
      <c r="H69" s="2">
        <f>ROUND(+'Phys. Thy.'!F164,0)</f>
        <v>12998</v>
      </c>
      <c r="I69" s="7">
        <f t="shared" si="1"/>
        <v>6.94</v>
      </c>
      <c r="J69" s="7"/>
      <c r="K69" s="8">
        <f t="shared" si="2"/>
        <v>-0.679</v>
      </c>
    </row>
    <row r="70" spans="2:11" ht="12">
      <c r="B70">
        <f>+'Phys. Thy.'!A65</f>
        <v>157</v>
      </c>
      <c r="C70" t="str">
        <f>+'Phys. Thy.'!B65</f>
        <v>SAINT LUKES REHABILIATION INSTITUTE</v>
      </c>
      <c r="D70" s="2">
        <f>ROUND(SUM('Phys. Thy.'!K65:L65),0)</f>
        <v>14348</v>
      </c>
      <c r="E70" s="2">
        <f>ROUND(+'Phys. Thy.'!F65,0)</f>
        <v>0</v>
      </c>
      <c r="F70" s="7">
        <f t="shared" si="0"/>
      </c>
      <c r="G70" s="2">
        <f>ROUND(SUM('Phys. Thy.'!K165:L165),0)</f>
        <v>39052</v>
      </c>
      <c r="H70" s="2">
        <f>ROUND(+'Phys. Thy.'!F165,0)</f>
        <v>0</v>
      </c>
      <c r="I70" s="7">
        <f t="shared" si="1"/>
      </c>
      <c r="J70" s="7"/>
      <c r="K70" s="8">
        <f t="shared" si="2"/>
      </c>
    </row>
    <row r="71" spans="2:11" ht="12">
      <c r="B71">
        <f>+'Phys. Thy.'!A66</f>
        <v>158</v>
      </c>
      <c r="C71" t="str">
        <f>+'Phys. Thy.'!B66</f>
        <v>CASCADE MEDICAL CENTER</v>
      </c>
      <c r="D71" s="2">
        <f>ROUND(SUM('Phys. Thy.'!K66:L66),0)</f>
        <v>7221</v>
      </c>
      <c r="E71" s="2">
        <f>ROUND(+'Phys. Thy.'!F66,0)</f>
        <v>9572</v>
      </c>
      <c r="F71" s="7">
        <f t="shared" si="0"/>
        <v>0.75</v>
      </c>
      <c r="G71" s="2">
        <f>ROUND(SUM('Phys. Thy.'!K166:L166),0)</f>
        <v>5668</v>
      </c>
      <c r="H71" s="2">
        <f>ROUND(+'Phys. Thy.'!F166,0)</f>
        <v>11823</v>
      </c>
      <c r="I71" s="7">
        <f t="shared" si="1"/>
        <v>0.48</v>
      </c>
      <c r="J71" s="7"/>
      <c r="K71" s="8">
        <f t="shared" si="2"/>
        <v>-0.36</v>
      </c>
    </row>
    <row r="72" spans="2:11" ht="12">
      <c r="B72">
        <f>+'Phys. Thy.'!A67</f>
        <v>159</v>
      </c>
      <c r="C72" t="str">
        <f>+'Phys. Thy.'!B67</f>
        <v>PROVIDENCE SAINT PETER HOSPITAL</v>
      </c>
      <c r="D72" s="2">
        <f>ROUND(SUM('Phys. Thy.'!K67:L67),0)</f>
        <v>44547</v>
      </c>
      <c r="E72" s="2">
        <f>ROUND(+'Phys. Thy.'!F67,0)</f>
        <v>1879366</v>
      </c>
      <c r="F72" s="7">
        <f t="shared" si="0"/>
        <v>0.02</v>
      </c>
      <c r="G72" s="2">
        <f>ROUND(SUM('Phys. Thy.'!K167:L167),0)</f>
        <v>53495</v>
      </c>
      <c r="H72" s="2">
        <f>ROUND(+'Phys. Thy.'!F167,0)</f>
        <v>2162595</v>
      </c>
      <c r="I72" s="7">
        <f t="shared" si="1"/>
        <v>0.02</v>
      </c>
      <c r="J72" s="7"/>
      <c r="K72" s="8">
        <f t="shared" si="2"/>
        <v>0</v>
      </c>
    </row>
    <row r="73" spans="2:11" ht="12">
      <c r="B73">
        <f>+'Phys. Thy.'!A68</f>
        <v>161</v>
      </c>
      <c r="C73" t="str">
        <f>+'Phys. Thy.'!B68</f>
        <v>KADLEC REGIONAL MEDICAL CENTER</v>
      </c>
      <c r="D73" s="2">
        <f>ROUND(SUM('Phys. Thy.'!K68:L68),0)</f>
        <v>39474</v>
      </c>
      <c r="E73" s="2">
        <f>ROUND(+'Phys. Thy.'!F68,0)</f>
        <v>98344</v>
      </c>
      <c r="F73" s="7">
        <f t="shared" si="0"/>
        <v>0.4</v>
      </c>
      <c r="G73" s="2">
        <f>ROUND(SUM('Phys. Thy.'!K168:L168),0)</f>
        <v>44747</v>
      </c>
      <c r="H73" s="2">
        <f>ROUND(+'Phys. Thy.'!F168,0)</f>
        <v>115970</v>
      </c>
      <c r="I73" s="7">
        <f t="shared" si="1"/>
        <v>0.39</v>
      </c>
      <c r="J73" s="7"/>
      <c r="K73" s="8">
        <f t="shared" si="2"/>
        <v>-0.025</v>
      </c>
    </row>
    <row r="74" spans="2:11" ht="12">
      <c r="B74">
        <f>+'Phys. Thy.'!A69</f>
        <v>162</v>
      </c>
      <c r="C74" t="str">
        <f>+'Phys. Thy.'!B69</f>
        <v>PROVIDENCE SACRED HEART MEDICAL CENTER</v>
      </c>
      <c r="D74" s="2">
        <f>ROUND(SUM('Phys. Thy.'!K69:L69),0)</f>
        <v>2043721</v>
      </c>
      <c r="E74" s="2">
        <f>ROUND(+'Phys. Thy.'!F69,0)</f>
        <v>55207</v>
      </c>
      <c r="F74" s="7">
        <f t="shared" si="0"/>
        <v>37.02</v>
      </c>
      <c r="G74" s="2">
        <f>ROUND(SUM('Phys. Thy.'!K169:L169),0)</f>
        <v>2330874</v>
      </c>
      <c r="H74" s="2">
        <f>ROUND(+'Phys. Thy.'!F169,0)</f>
        <v>0</v>
      </c>
      <c r="I74" s="7">
        <f t="shared" si="1"/>
      </c>
      <c r="J74" s="7"/>
      <c r="K74" s="8">
        <f t="shared" si="2"/>
      </c>
    </row>
    <row r="75" spans="2:11" ht="12">
      <c r="B75">
        <f>+'Phys. Thy.'!A70</f>
        <v>164</v>
      </c>
      <c r="C75" t="str">
        <f>+'Phys. Thy.'!B70</f>
        <v>EVERGREEN HOSPITAL MEDICAL CENTER</v>
      </c>
      <c r="D75" s="2">
        <f>ROUND(SUM('Phys. Thy.'!K70:L70),0)</f>
        <v>31186</v>
      </c>
      <c r="E75" s="2">
        <f>ROUND(+'Phys. Thy.'!F70,0)</f>
        <v>36434</v>
      </c>
      <c r="F75" s="7">
        <f aca="true" t="shared" si="3" ref="F75:F106">IF(D75=0,"",IF(E75=0,"",ROUND(D75/E75,2)))</f>
        <v>0.86</v>
      </c>
      <c r="G75" s="2">
        <f>ROUND(SUM('Phys. Thy.'!K170:L170),0)</f>
        <v>21315</v>
      </c>
      <c r="H75" s="2">
        <f>ROUND(+'Phys. Thy.'!F170,0)</f>
        <v>39388</v>
      </c>
      <c r="I75" s="7">
        <f aca="true" t="shared" si="4" ref="I75:I106">IF(G75=0,"",IF(H75=0,"",ROUND(G75/H75,2)))</f>
        <v>0.54</v>
      </c>
      <c r="J75" s="7"/>
      <c r="K75" s="8">
        <f aca="true" t="shared" si="5" ref="K75:K106">IF(D75=0,"",IF(E75=0,"",IF(G75=0,"",IF(H75=0,"",ROUND(I75/F75-1,4)))))</f>
        <v>-0.3721</v>
      </c>
    </row>
    <row r="76" spans="2:11" ht="12">
      <c r="B76">
        <f>+'Phys. Thy.'!A71</f>
        <v>165</v>
      </c>
      <c r="C76" t="str">
        <f>+'Phys. Thy.'!B71</f>
        <v>LAKE CHELAN COMMUNITY HOSPITAL</v>
      </c>
      <c r="D76" s="2">
        <f>ROUND(SUM('Phys. Thy.'!K71:L71),0)</f>
        <v>-6</v>
      </c>
      <c r="E76" s="2">
        <f>ROUND(+'Phys. Thy.'!F71,0)</f>
        <v>265</v>
      </c>
      <c r="F76" s="7">
        <f t="shared" si="3"/>
        <v>-0.02</v>
      </c>
      <c r="G76" s="2">
        <f>ROUND(SUM('Phys. Thy.'!K171:L171),0)</f>
        <v>16</v>
      </c>
      <c r="H76" s="2">
        <f>ROUND(+'Phys. Thy.'!F171,0)</f>
        <v>1264</v>
      </c>
      <c r="I76" s="7">
        <f t="shared" si="4"/>
        <v>0.01</v>
      </c>
      <c r="J76" s="7"/>
      <c r="K76" s="8">
        <f t="shared" si="5"/>
        <v>-1.5</v>
      </c>
    </row>
    <row r="77" spans="2:11" ht="12">
      <c r="B77">
        <f>+'Phys. Thy.'!A72</f>
        <v>167</v>
      </c>
      <c r="C77" t="str">
        <f>+'Phys. Thy.'!B72</f>
        <v>FERRY COUNTY MEMORIAL HOSPITAL</v>
      </c>
      <c r="D77" s="2">
        <f>ROUND(SUM('Phys. Thy.'!K72:L72),0)</f>
        <v>0</v>
      </c>
      <c r="E77" s="2">
        <f>ROUND(+'Phys. Thy.'!F72,0)</f>
        <v>4321</v>
      </c>
      <c r="F77" s="7">
        <f t="shared" si="3"/>
      </c>
      <c r="G77" s="2">
        <f>ROUND(SUM('Phys. Thy.'!K172:L172),0)</f>
        <v>30</v>
      </c>
      <c r="H77" s="2">
        <f>ROUND(+'Phys. Thy.'!F172,0)</f>
        <v>5547</v>
      </c>
      <c r="I77" s="7">
        <f t="shared" si="4"/>
        <v>0.01</v>
      </c>
      <c r="J77" s="7"/>
      <c r="K77" s="8">
        <f t="shared" si="5"/>
      </c>
    </row>
    <row r="78" spans="2:11" ht="12">
      <c r="B78">
        <f>+'Phys. Thy.'!A73</f>
        <v>168</v>
      </c>
      <c r="C78" t="str">
        <f>+'Phys. Thy.'!B73</f>
        <v>CENTRAL WASHINGTON HOSPITAL</v>
      </c>
      <c r="D78" s="2">
        <f>ROUND(SUM('Phys. Thy.'!K73:L73),0)</f>
        <v>2332</v>
      </c>
      <c r="E78" s="2">
        <f>ROUND(+'Phys. Thy.'!F73,0)</f>
        <v>82444</v>
      </c>
      <c r="F78" s="7">
        <f t="shared" si="3"/>
        <v>0.03</v>
      </c>
      <c r="G78" s="2">
        <f>ROUND(SUM('Phys. Thy.'!K173:L173),0)</f>
        <v>3203</v>
      </c>
      <c r="H78" s="2">
        <f>ROUND(+'Phys. Thy.'!F173,0)</f>
        <v>65046</v>
      </c>
      <c r="I78" s="7">
        <f t="shared" si="4"/>
        <v>0.05</v>
      </c>
      <c r="J78" s="7"/>
      <c r="K78" s="8">
        <f t="shared" si="5"/>
        <v>0.6667</v>
      </c>
    </row>
    <row r="79" spans="2:11" ht="12">
      <c r="B79">
        <f>+'Phys. Thy.'!A74</f>
        <v>169</v>
      </c>
      <c r="C79" t="str">
        <f>+'Phys. Thy.'!B74</f>
        <v>GROUP HEALTH EASTSIDE</v>
      </c>
      <c r="D79" s="2">
        <f>ROUND(SUM('Phys. Thy.'!K74:L74),0)</f>
        <v>21711</v>
      </c>
      <c r="E79" s="2">
        <f>ROUND(+'Phys. Thy.'!F74,0)</f>
        <v>900</v>
      </c>
      <c r="F79" s="7">
        <f t="shared" si="3"/>
        <v>24.12</v>
      </c>
      <c r="G79" s="2">
        <f>ROUND(SUM('Phys. Thy.'!K174:L174),0)</f>
        <v>0</v>
      </c>
      <c r="H79" s="2">
        <f>ROUND(+'Phys. Thy.'!F174,0)</f>
        <v>0</v>
      </c>
      <c r="I79" s="7">
        <f t="shared" si="4"/>
      </c>
      <c r="J79" s="7"/>
      <c r="K79" s="8">
        <f t="shared" si="5"/>
      </c>
    </row>
    <row r="80" spans="2:11" ht="12">
      <c r="B80">
        <f>+'Phys. Thy.'!A75</f>
        <v>170</v>
      </c>
      <c r="C80" t="str">
        <f>+'Phys. Thy.'!B75</f>
        <v>SOUTHWEST WASHINGTON MEDICAL CENTER</v>
      </c>
      <c r="D80" s="2">
        <f>ROUND(SUM('Phys. Thy.'!K75:L75),0)</f>
        <v>234553</v>
      </c>
      <c r="E80" s="2">
        <f>ROUND(+'Phys. Thy.'!F75,0)</f>
        <v>111707</v>
      </c>
      <c r="F80" s="7">
        <f t="shared" si="3"/>
        <v>2.1</v>
      </c>
      <c r="G80" s="2">
        <f>ROUND(SUM('Phys. Thy.'!K175:L175),0)</f>
        <v>205303</v>
      </c>
      <c r="H80" s="2">
        <f>ROUND(+'Phys. Thy.'!F175,0)</f>
        <v>105114</v>
      </c>
      <c r="I80" s="7">
        <f t="shared" si="4"/>
        <v>1.95</v>
      </c>
      <c r="J80" s="7"/>
      <c r="K80" s="8">
        <f t="shared" si="5"/>
        <v>-0.0714</v>
      </c>
    </row>
    <row r="81" spans="2:11" ht="12">
      <c r="B81">
        <f>+'Phys. Thy.'!A76</f>
        <v>172</v>
      </c>
      <c r="C81" t="str">
        <f>+'Phys. Thy.'!B76</f>
        <v>PULLMAN REGIONAL HOSPITAL</v>
      </c>
      <c r="D81" s="2">
        <f>ROUND(SUM('Phys. Thy.'!K76:L76),0)</f>
        <v>46487</v>
      </c>
      <c r="E81" s="2">
        <f>ROUND(+'Phys. Thy.'!F76,0)</f>
        <v>15483</v>
      </c>
      <c r="F81" s="7">
        <f t="shared" si="3"/>
        <v>3</v>
      </c>
      <c r="G81" s="2">
        <f>ROUND(SUM('Phys. Thy.'!K176:L176),0)</f>
        <v>43767</v>
      </c>
      <c r="H81" s="2">
        <f>ROUND(+'Phys. Thy.'!F176,0)</f>
        <v>23162</v>
      </c>
      <c r="I81" s="7">
        <f t="shared" si="4"/>
        <v>1.89</v>
      </c>
      <c r="J81" s="7"/>
      <c r="K81" s="8">
        <f t="shared" si="5"/>
        <v>-0.37</v>
      </c>
    </row>
    <row r="82" spans="2:11" ht="12">
      <c r="B82">
        <f>+'Phys. Thy.'!A77</f>
        <v>173</v>
      </c>
      <c r="C82" t="str">
        <f>+'Phys. Thy.'!B77</f>
        <v>MORTON GENERAL HOSPITAL</v>
      </c>
      <c r="D82" s="2">
        <f>ROUND(SUM('Phys. Thy.'!K77:L77),0)</f>
        <v>115</v>
      </c>
      <c r="E82" s="2">
        <f>ROUND(+'Phys. Thy.'!F77,0)</f>
        <v>0</v>
      </c>
      <c r="F82" s="7">
        <f t="shared" si="3"/>
      </c>
      <c r="G82" s="2">
        <f>ROUND(SUM('Phys. Thy.'!K177:L177),0)</f>
        <v>28</v>
      </c>
      <c r="H82" s="2">
        <f>ROUND(+'Phys. Thy.'!F177,0)</f>
        <v>0</v>
      </c>
      <c r="I82" s="7">
        <f t="shared" si="4"/>
      </c>
      <c r="J82" s="7"/>
      <c r="K82" s="8">
        <f t="shared" si="5"/>
      </c>
    </row>
    <row r="83" spans="2:11" ht="12">
      <c r="B83">
        <f>+'Phys. Thy.'!A78</f>
        <v>175</v>
      </c>
      <c r="C83" t="str">
        <f>+'Phys. Thy.'!B78</f>
        <v>MARY BRIDGE CHILDRENS HEALTH CENTER</v>
      </c>
      <c r="D83" s="2">
        <f>ROUND(SUM('Phys. Thy.'!K78:L78),0)</f>
        <v>5005</v>
      </c>
      <c r="E83" s="2">
        <f>ROUND(+'Phys. Thy.'!F78,0)</f>
        <v>7112</v>
      </c>
      <c r="F83" s="7">
        <f t="shared" si="3"/>
        <v>0.7</v>
      </c>
      <c r="G83" s="2">
        <f>ROUND(SUM('Phys. Thy.'!K178:L178),0)</f>
        <v>5014</v>
      </c>
      <c r="H83" s="2">
        <f>ROUND(+'Phys. Thy.'!F178,0)</f>
        <v>7215</v>
      </c>
      <c r="I83" s="7">
        <f t="shared" si="4"/>
        <v>0.69</v>
      </c>
      <c r="J83" s="7"/>
      <c r="K83" s="8">
        <f t="shared" si="5"/>
        <v>-0.0143</v>
      </c>
    </row>
    <row r="84" spans="2:11" ht="12">
      <c r="B84">
        <f>+'Phys. Thy.'!A79</f>
        <v>176</v>
      </c>
      <c r="C84" t="str">
        <f>+'Phys. Thy.'!B79</f>
        <v>TACOMA GENERAL ALLENMORE HOSPITAL</v>
      </c>
      <c r="D84" s="2">
        <f>ROUND(SUM('Phys. Thy.'!K79:L79),0)</f>
        <v>25851</v>
      </c>
      <c r="E84" s="2">
        <f>ROUND(+'Phys. Thy.'!F79,0)</f>
        <v>190310</v>
      </c>
      <c r="F84" s="7">
        <f t="shared" si="3"/>
        <v>0.14</v>
      </c>
      <c r="G84" s="2">
        <f>ROUND(SUM('Phys. Thy.'!K179:L179),0)</f>
        <v>20372</v>
      </c>
      <c r="H84" s="2">
        <f>ROUND(+'Phys. Thy.'!F179,0)</f>
        <v>185610</v>
      </c>
      <c r="I84" s="7">
        <f t="shared" si="4"/>
        <v>0.11</v>
      </c>
      <c r="J84" s="7"/>
      <c r="K84" s="8">
        <f t="shared" si="5"/>
        <v>-0.2143</v>
      </c>
    </row>
    <row r="85" spans="2:11" ht="12">
      <c r="B85">
        <f>+'Phys. Thy.'!A80</f>
        <v>178</v>
      </c>
      <c r="C85" t="str">
        <f>+'Phys. Thy.'!B80</f>
        <v>DEER PARK HOSPITAL</v>
      </c>
      <c r="D85" s="2">
        <f>ROUND(SUM('Phys. Thy.'!K80:L80),0)</f>
        <v>0</v>
      </c>
      <c r="E85" s="2">
        <f>ROUND(+'Phys. Thy.'!F80,0)</f>
        <v>0</v>
      </c>
      <c r="F85" s="7">
        <f t="shared" si="3"/>
      </c>
      <c r="G85" s="2">
        <f>ROUND(SUM('Phys. Thy.'!K180:L180),0)</f>
        <v>0</v>
      </c>
      <c r="H85" s="2">
        <f>ROUND(+'Phys. Thy.'!F180,0)</f>
        <v>0</v>
      </c>
      <c r="I85" s="7">
        <f t="shared" si="4"/>
      </c>
      <c r="J85" s="7"/>
      <c r="K85" s="8">
        <f t="shared" si="5"/>
      </c>
    </row>
    <row r="86" spans="2:11" ht="12">
      <c r="B86">
        <f>+'Phys. Thy.'!A81</f>
        <v>180</v>
      </c>
      <c r="C86" t="str">
        <f>+'Phys. Thy.'!B81</f>
        <v>VALLEY HOSPITAL AND MEDICAL CENTER</v>
      </c>
      <c r="D86" s="2">
        <f>ROUND(SUM('Phys. Thy.'!K81:L81),0)</f>
        <v>289810</v>
      </c>
      <c r="E86" s="2">
        <f>ROUND(+'Phys. Thy.'!F81,0)</f>
        <v>10928</v>
      </c>
      <c r="F86" s="7">
        <f t="shared" si="3"/>
        <v>26.52</v>
      </c>
      <c r="G86" s="2">
        <f>ROUND(SUM('Phys. Thy.'!K181:L181),0)</f>
        <v>343784</v>
      </c>
      <c r="H86" s="2">
        <f>ROUND(+'Phys. Thy.'!F181,0)</f>
        <v>8646</v>
      </c>
      <c r="I86" s="7">
        <f t="shared" si="4"/>
        <v>39.76</v>
      </c>
      <c r="J86" s="7"/>
      <c r="K86" s="8">
        <f t="shared" si="5"/>
        <v>0.4992</v>
      </c>
    </row>
    <row r="87" spans="2:11" ht="12">
      <c r="B87">
        <f>+'Phys. Thy.'!A82</f>
        <v>183</v>
      </c>
      <c r="C87" t="str">
        <f>+'Phys. Thy.'!B82</f>
        <v>AUBURN REGIONAL MEDICAL CENTER</v>
      </c>
      <c r="D87" s="2">
        <f>ROUND(SUM('Phys. Thy.'!K82:L82),0)</f>
        <v>200</v>
      </c>
      <c r="E87" s="2">
        <f>ROUND(+'Phys. Thy.'!F82,0)</f>
        <v>35203</v>
      </c>
      <c r="F87" s="7">
        <f t="shared" si="3"/>
        <v>0.01</v>
      </c>
      <c r="G87" s="2">
        <f>ROUND(SUM('Phys. Thy.'!K182:L182),0)</f>
        <v>2760</v>
      </c>
      <c r="H87" s="2">
        <f>ROUND(+'Phys. Thy.'!F182,0)</f>
        <v>38518</v>
      </c>
      <c r="I87" s="7">
        <f t="shared" si="4"/>
        <v>0.07</v>
      </c>
      <c r="J87" s="7"/>
      <c r="K87" s="8">
        <f t="shared" si="5"/>
        <v>6</v>
      </c>
    </row>
    <row r="88" spans="2:11" ht="12">
      <c r="B88">
        <f>+'Phys. Thy.'!A83</f>
        <v>186</v>
      </c>
      <c r="C88" t="str">
        <f>+'Phys. Thy.'!B83</f>
        <v>MARK REED HOSPITAL</v>
      </c>
      <c r="D88" s="2">
        <f>ROUND(SUM('Phys. Thy.'!K83:L83),0)</f>
        <v>0</v>
      </c>
      <c r="E88" s="2">
        <f>ROUND(+'Phys. Thy.'!F83,0)</f>
        <v>0</v>
      </c>
      <c r="F88" s="7">
        <f t="shared" si="3"/>
      </c>
      <c r="G88" s="2">
        <f>ROUND(SUM('Phys. Thy.'!K183:L183),0)</f>
        <v>0</v>
      </c>
      <c r="H88" s="2">
        <f>ROUND(+'Phys. Thy.'!F183,0)</f>
        <v>0</v>
      </c>
      <c r="I88" s="7">
        <f t="shared" si="4"/>
      </c>
      <c r="J88" s="7"/>
      <c r="K88" s="8">
        <f t="shared" si="5"/>
      </c>
    </row>
    <row r="89" spans="2:11" ht="12">
      <c r="B89">
        <f>+'Phys. Thy.'!A84</f>
        <v>191</v>
      </c>
      <c r="C89" t="str">
        <f>+'Phys. Thy.'!B84</f>
        <v>PROVIDENCE CENTRALIA HOSPITAL</v>
      </c>
      <c r="D89" s="2">
        <f>ROUND(SUM('Phys. Thy.'!K84:L84),0)</f>
        <v>2251</v>
      </c>
      <c r="E89" s="2">
        <f>ROUND(+'Phys. Thy.'!F84,0)</f>
        <v>54394</v>
      </c>
      <c r="F89" s="7">
        <f t="shared" si="3"/>
        <v>0.04</v>
      </c>
      <c r="G89" s="2">
        <f>ROUND(SUM('Phys. Thy.'!K184:L184),0)</f>
        <v>2418</v>
      </c>
      <c r="H89" s="2">
        <f>ROUND(+'Phys. Thy.'!F184,0)</f>
        <v>57795</v>
      </c>
      <c r="I89" s="7">
        <f t="shared" si="4"/>
        <v>0.04</v>
      </c>
      <c r="J89" s="7"/>
      <c r="K89" s="8">
        <f t="shared" si="5"/>
        <v>0</v>
      </c>
    </row>
    <row r="90" spans="2:11" ht="12">
      <c r="B90">
        <f>+'Phys. Thy.'!A85</f>
        <v>193</v>
      </c>
      <c r="C90" t="str">
        <f>+'Phys. Thy.'!B85</f>
        <v>PROVIDENCE MOUNT CARMEL HOSPITAL</v>
      </c>
      <c r="D90" s="2">
        <f>ROUND(SUM('Phys. Thy.'!K85:L85),0)</f>
        <v>5662</v>
      </c>
      <c r="E90" s="2">
        <f>ROUND(+'Phys. Thy.'!F85,0)</f>
        <v>26028</v>
      </c>
      <c r="F90" s="7">
        <f t="shared" si="3"/>
        <v>0.22</v>
      </c>
      <c r="G90" s="2">
        <f>ROUND(SUM('Phys. Thy.'!K185:L185),0)</f>
        <v>11519</v>
      </c>
      <c r="H90" s="2">
        <f>ROUND(+'Phys. Thy.'!F185,0)</f>
        <v>26220</v>
      </c>
      <c r="I90" s="7">
        <f t="shared" si="4"/>
        <v>0.44</v>
      </c>
      <c r="J90" s="7"/>
      <c r="K90" s="8">
        <f t="shared" si="5"/>
        <v>1</v>
      </c>
    </row>
    <row r="91" spans="2:11" ht="12">
      <c r="B91">
        <f>+'Phys. Thy.'!A86</f>
        <v>194</v>
      </c>
      <c r="C91" t="str">
        <f>+'Phys. Thy.'!B86</f>
        <v>PROVIDENCE SAINT JOSEPHS HOSPITAL</v>
      </c>
      <c r="D91" s="2">
        <f>ROUND(SUM('Phys. Thy.'!K86:L86),0)</f>
        <v>455</v>
      </c>
      <c r="E91" s="2">
        <f>ROUND(+'Phys. Thy.'!F86,0)</f>
        <v>17849</v>
      </c>
      <c r="F91" s="7">
        <f t="shared" si="3"/>
        <v>0.03</v>
      </c>
      <c r="G91" s="2">
        <f>ROUND(SUM('Phys. Thy.'!K186:L186),0)</f>
        <v>2259</v>
      </c>
      <c r="H91" s="2">
        <f>ROUND(+'Phys. Thy.'!F186,0)</f>
        <v>18204</v>
      </c>
      <c r="I91" s="7">
        <f t="shared" si="4"/>
        <v>0.12</v>
      </c>
      <c r="J91" s="7"/>
      <c r="K91" s="8">
        <f t="shared" si="5"/>
        <v>3</v>
      </c>
    </row>
    <row r="92" spans="2:11" ht="12">
      <c r="B92">
        <f>+'Phys. Thy.'!A87</f>
        <v>195</v>
      </c>
      <c r="C92" t="str">
        <f>+'Phys. Thy.'!B87</f>
        <v>SNOQUALMIE VALLEY HOSPITAL</v>
      </c>
      <c r="D92" s="2">
        <f>ROUND(SUM('Phys. Thy.'!K87:L87),0)</f>
        <v>0</v>
      </c>
      <c r="E92" s="2">
        <f>ROUND(+'Phys. Thy.'!F87,0)</f>
        <v>12052</v>
      </c>
      <c r="F92" s="7">
        <f t="shared" si="3"/>
      </c>
      <c r="G92" s="2">
        <f>ROUND(SUM('Phys. Thy.'!K187:L187),0)</f>
        <v>209</v>
      </c>
      <c r="H92" s="2">
        <f>ROUND(+'Phys. Thy.'!F187,0)</f>
        <v>12774</v>
      </c>
      <c r="I92" s="7">
        <f t="shared" si="4"/>
        <v>0.02</v>
      </c>
      <c r="J92" s="7"/>
      <c r="K92" s="8">
        <f t="shared" si="5"/>
      </c>
    </row>
    <row r="93" spans="2:11" ht="12">
      <c r="B93">
        <f>+'Phys. Thy.'!A88</f>
        <v>197</v>
      </c>
      <c r="C93" t="str">
        <f>+'Phys. Thy.'!B88</f>
        <v>CAPITAL MEDICAL CENTER</v>
      </c>
      <c r="D93" s="2">
        <f>ROUND(SUM('Phys. Thy.'!K88:L88),0)</f>
        <v>107774</v>
      </c>
      <c r="E93" s="2">
        <f>ROUND(+'Phys. Thy.'!F88,0)</f>
        <v>22571</v>
      </c>
      <c r="F93" s="7">
        <f t="shared" si="3"/>
        <v>4.77</v>
      </c>
      <c r="G93" s="2">
        <f>ROUND(SUM('Phys. Thy.'!K188:L188),0)</f>
        <v>298330</v>
      </c>
      <c r="H93" s="2">
        <f>ROUND(+'Phys. Thy.'!F188,0)</f>
        <v>25445</v>
      </c>
      <c r="I93" s="7">
        <f t="shared" si="4"/>
        <v>11.72</v>
      </c>
      <c r="J93" s="7"/>
      <c r="K93" s="8">
        <f t="shared" si="5"/>
        <v>1.457</v>
      </c>
    </row>
    <row r="94" spans="2:11" ht="12">
      <c r="B94">
        <f>+'Phys. Thy.'!A89</f>
        <v>198</v>
      </c>
      <c r="C94" t="str">
        <f>+'Phys. Thy.'!B89</f>
        <v>SUNNYSIDE COMMUNITY HOSPITAL</v>
      </c>
      <c r="D94" s="2">
        <f>ROUND(SUM('Phys. Thy.'!K89:L89),0)</f>
        <v>65266</v>
      </c>
      <c r="E94" s="2">
        <f>ROUND(+'Phys. Thy.'!F89,0)</f>
        <v>1548</v>
      </c>
      <c r="F94" s="7">
        <f t="shared" si="3"/>
        <v>42.16</v>
      </c>
      <c r="G94" s="2">
        <f>ROUND(SUM('Phys. Thy.'!K189:L189),0)</f>
        <v>53224</v>
      </c>
      <c r="H94" s="2">
        <f>ROUND(+'Phys. Thy.'!F189,0)</f>
        <v>1341</v>
      </c>
      <c r="I94" s="7">
        <f t="shared" si="4"/>
        <v>39.69</v>
      </c>
      <c r="J94" s="7"/>
      <c r="K94" s="8">
        <f t="shared" si="5"/>
        <v>-0.0586</v>
      </c>
    </row>
    <row r="95" spans="2:11" ht="12">
      <c r="B95">
        <f>+'Phys. Thy.'!A90</f>
        <v>199</v>
      </c>
      <c r="C95" t="str">
        <f>+'Phys. Thy.'!B90</f>
        <v>TOPPENISH COMMUNITY HOSPITAL</v>
      </c>
      <c r="D95" s="2">
        <f>ROUND(SUM('Phys. Thy.'!K90:L90),0)</f>
        <v>6930</v>
      </c>
      <c r="E95" s="2">
        <f>ROUND(+'Phys. Thy.'!F90,0)</f>
        <v>148</v>
      </c>
      <c r="F95" s="7">
        <f t="shared" si="3"/>
        <v>46.82</v>
      </c>
      <c r="G95" s="2">
        <f>ROUND(SUM('Phys. Thy.'!K190:L190),0)</f>
        <v>2769</v>
      </c>
      <c r="H95" s="2">
        <f>ROUND(+'Phys. Thy.'!F190,0)</f>
        <v>92</v>
      </c>
      <c r="I95" s="7">
        <f t="shared" si="4"/>
        <v>30.1</v>
      </c>
      <c r="J95" s="7"/>
      <c r="K95" s="8">
        <f t="shared" si="5"/>
        <v>-0.3571</v>
      </c>
    </row>
    <row r="96" spans="2:11" ht="12">
      <c r="B96">
        <f>+'Phys. Thy.'!A91</f>
        <v>201</v>
      </c>
      <c r="C96" t="str">
        <f>+'Phys. Thy.'!B91</f>
        <v>SAINT FRANCIS COMMUNITY HOSPITAL</v>
      </c>
      <c r="D96" s="2">
        <f>ROUND(SUM('Phys. Thy.'!K91:L91),0)</f>
        <v>590</v>
      </c>
      <c r="E96" s="2">
        <f>ROUND(+'Phys. Thy.'!F91,0)</f>
        <v>26662</v>
      </c>
      <c r="F96" s="7">
        <f t="shared" si="3"/>
        <v>0.02</v>
      </c>
      <c r="G96" s="2">
        <f>ROUND(SUM('Phys. Thy.'!K191:L191),0)</f>
        <v>816</v>
      </c>
      <c r="H96" s="2">
        <f>ROUND(+'Phys. Thy.'!F191,0)</f>
        <v>32242</v>
      </c>
      <c r="I96" s="7">
        <f t="shared" si="4"/>
        <v>0.03</v>
      </c>
      <c r="J96" s="7"/>
      <c r="K96" s="8">
        <f t="shared" si="5"/>
        <v>0.5</v>
      </c>
    </row>
    <row r="97" spans="2:11" ht="12">
      <c r="B97">
        <f>+'Phys. Thy.'!A92</f>
        <v>202</v>
      </c>
      <c r="C97" t="str">
        <f>+'Phys. Thy.'!B92</f>
        <v>REGIONAL HOSP. FOR RESP. &amp; COMPLEX CARE</v>
      </c>
      <c r="D97" s="2">
        <f>ROUND(SUM('Phys. Thy.'!K92:L92),0)</f>
        <v>419276</v>
      </c>
      <c r="E97" s="2">
        <f>ROUND(+'Phys. Thy.'!F92,0)</f>
        <v>0</v>
      </c>
      <c r="F97" s="7">
        <f t="shared" si="3"/>
      </c>
      <c r="G97" s="2">
        <f>ROUND(SUM('Phys. Thy.'!K192:L192),0)</f>
        <v>500114</v>
      </c>
      <c r="H97" s="2">
        <f>ROUND(+'Phys. Thy.'!F192,0)</f>
        <v>0</v>
      </c>
      <c r="I97" s="7">
        <f t="shared" si="4"/>
      </c>
      <c r="J97" s="7"/>
      <c r="K97" s="8">
        <f t="shared" si="5"/>
      </c>
    </row>
    <row r="98" spans="2:11" ht="12">
      <c r="B98">
        <f>+'Phys. Thy.'!A93</f>
        <v>204</v>
      </c>
      <c r="C98" t="str">
        <f>+'Phys. Thy.'!B93</f>
        <v>SEATTLE CANCER CARE ALLIANCE</v>
      </c>
      <c r="D98" s="2">
        <f>ROUND(SUM('Phys. Thy.'!K93:L93),0)</f>
        <v>9906</v>
      </c>
      <c r="E98" s="2">
        <f>ROUND(+'Phys. Thy.'!F93,0)</f>
        <v>0</v>
      </c>
      <c r="F98" s="7">
        <f t="shared" si="3"/>
      </c>
      <c r="G98" s="2">
        <f>ROUND(SUM('Phys. Thy.'!K193:L193),0)</f>
        <v>3405</v>
      </c>
      <c r="H98" s="2">
        <f>ROUND(+'Phys. Thy.'!F193,0)</f>
        <v>0</v>
      </c>
      <c r="I98" s="7">
        <f t="shared" si="4"/>
      </c>
      <c r="J98" s="7"/>
      <c r="K98" s="8">
        <f t="shared" si="5"/>
      </c>
    </row>
    <row r="99" spans="2:11" ht="12">
      <c r="B99">
        <f>+'Phys. Thy.'!A94</f>
        <v>205</v>
      </c>
      <c r="C99" t="str">
        <f>+'Phys. Thy.'!B94</f>
        <v>WENATCHEE VALLEY MEDICAL CENTER</v>
      </c>
      <c r="D99" s="2">
        <f>ROUND(SUM('Phys. Thy.'!K94:L94),0)</f>
        <v>0</v>
      </c>
      <c r="E99" s="2">
        <f>ROUND(+'Phys. Thy.'!F94,0)</f>
        <v>63445</v>
      </c>
      <c r="F99" s="7">
        <f t="shared" si="3"/>
      </c>
      <c r="G99" s="2">
        <f>ROUND(SUM('Phys. Thy.'!K194:L194),0)</f>
        <v>292</v>
      </c>
      <c r="H99" s="2">
        <f>ROUND(+'Phys. Thy.'!F194,0)</f>
        <v>71992</v>
      </c>
      <c r="I99" s="7">
        <f t="shared" si="4"/>
        <v>0</v>
      </c>
      <c r="J99" s="7"/>
      <c r="K99" s="8">
        <f t="shared" si="5"/>
      </c>
    </row>
    <row r="100" spans="2:11" ht="12">
      <c r="B100">
        <f>+'Phys. Thy.'!A95</f>
        <v>206</v>
      </c>
      <c r="C100" t="str">
        <f>+'Phys. Thy.'!B95</f>
        <v>UNITED GENERAL HOSPITAL</v>
      </c>
      <c r="D100" s="2">
        <f>ROUND(SUM('Phys. Thy.'!K95:L95),0)</f>
        <v>48409</v>
      </c>
      <c r="E100" s="2">
        <f>ROUND(+'Phys. Thy.'!F95,0)</f>
        <v>12262</v>
      </c>
      <c r="F100" s="7">
        <f t="shared" si="3"/>
        <v>3.95</v>
      </c>
      <c r="G100" s="2">
        <f>ROUND(SUM('Phys. Thy.'!K195:L195),0)</f>
        <v>2405</v>
      </c>
      <c r="H100" s="2">
        <f>ROUND(+'Phys. Thy.'!F195,0)</f>
        <v>13374</v>
      </c>
      <c r="I100" s="7">
        <f t="shared" si="4"/>
        <v>0.18</v>
      </c>
      <c r="J100" s="7"/>
      <c r="K100" s="8">
        <f t="shared" si="5"/>
        <v>-0.9544</v>
      </c>
    </row>
    <row r="101" spans="2:11" ht="12">
      <c r="B101">
        <f>+'Phys. Thy.'!A96</f>
        <v>207</v>
      </c>
      <c r="C101" t="str">
        <f>+'Phys. Thy.'!B96</f>
        <v>SKAGIT VALLEY HOSPITAL</v>
      </c>
      <c r="D101" s="2">
        <f>ROUND(SUM('Phys. Thy.'!K96:L96),0)</f>
        <v>23439</v>
      </c>
      <c r="E101" s="2">
        <f>ROUND(+'Phys. Thy.'!F96,0)</f>
        <v>31083</v>
      </c>
      <c r="F101" s="7">
        <f t="shared" si="3"/>
        <v>0.75</v>
      </c>
      <c r="G101" s="2">
        <f>ROUND(SUM('Phys. Thy.'!K196:L196),0)</f>
        <v>20727</v>
      </c>
      <c r="H101" s="2">
        <f>ROUND(+'Phys. Thy.'!F196,0)</f>
        <v>29707</v>
      </c>
      <c r="I101" s="7">
        <f t="shared" si="4"/>
        <v>0.7</v>
      </c>
      <c r="J101" s="7"/>
      <c r="K101" s="8">
        <f t="shared" si="5"/>
        <v>-0.0667</v>
      </c>
    </row>
    <row r="102" spans="2:11" ht="12">
      <c r="B102">
        <f>+'Phys. Thy.'!A97</f>
        <v>208</v>
      </c>
      <c r="C102" t="str">
        <f>+'Phys. Thy.'!B97</f>
        <v>LEGACY SALMON CREEK HOSPITAL</v>
      </c>
      <c r="D102" s="2">
        <f>ROUND(SUM('Phys. Thy.'!K97:L97),0)</f>
        <v>1297</v>
      </c>
      <c r="E102" s="2">
        <f>ROUND(+'Phys. Thy.'!F97,0)</f>
        <v>69448</v>
      </c>
      <c r="F102" s="7">
        <f t="shared" si="3"/>
        <v>0.02</v>
      </c>
      <c r="G102" s="2">
        <f>ROUND(SUM('Phys. Thy.'!K197:L197),0)</f>
        <v>1280</v>
      </c>
      <c r="H102" s="2">
        <f>ROUND(+'Phys. Thy.'!F197,0)</f>
        <v>92922</v>
      </c>
      <c r="I102" s="7">
        <f t="shared" si="4"/>
        <v>0.01</v>
      </c>
      <c r="J102" s="7"/>
      <c r="K102" s="8">
        <f t="shared" si="5"/>
        <v>-0.5</v>
      </c>
    </row>
    <row r="103" spans="2:11" ht="12">
      <c r="B103">
        <f>+'Phys. Thy.'!A98</f>
        <v>209</v>
      </c>
      <c r="C103" t="str">
        <f>+'Phys. Thy.'!B98</f>
        <v>SAINT ANTHONY HOSPITAL</v>
      </c>
      <c r="D103" s="2">
        <f>ROUND(SUM('Phys. Thy.'!K98:L98),0)</f>
        <v>0</v>
      </c>
      <c r="E103" s="2">
        <f>ROUND(+'Phys. Thy.'!F98,0)</f>
        <v>0</v>
      </c>
      <c r="F103" s="7">
        <f t="shared" si="3"/>
      </c>
      <c r="G103" s="2">
        <f>ROUND(SUM('Phys. Thy.'!K198:L198),0)</f>
        <v>71</v>
      </c>
      <c r="H103" s="2">
        <f>ROUND(+'Phys. Thy.'!F198,0)</f>
        <v>2418</v>
      </c>
      <c r="I103" s="7">
        <f t="shared" si="4"/>
        <v>0.03</v>
      </c>
      <c r="J103" s="7"/>
      <c r="K103" s="8">
        <f t="shared" si="5"/>
      </c>
    </row>
    <row r="104" spans="2:11" ht="12">
      <c r="B104">
        <f>+'Phys. Thy.'!A99</f>
        <v>904</v>
      </c>
      <c r="C104" t="str">
        <f>+'Phys. Thy.'!B99</f>
        <v>BHC FAIRFAX HOSPITAL</v>
      </c>
      <c r="D104" s="2">
        <f>ROUND(SUM('Phys. Thy.'!K99:L99),0)</f>
        <v>0</v>
      </c>
      <c r="E104" s="2">
        <f>ROUND(+'Phys. Thy.'!F99,0)</f>
        <v>0</v>
      </c>
      <c r="F104" s="7">
        <f t="shared" si="3"/>
      </c>
      <c r="G104" s="2">
        <f>ROUND(SUM('Phys. Thy.'!K199:L199),0)</f>
        <v>0</v>
      </c>
      <c r="H104" s="2">
        <f>ROUND(+'Phys. Thy.'!F199,0)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+'Phys. Thy.'!A100</f>
        <v>915</v>
      </c>
      <c r="C105" t="str">
        <f>+'Phys. Thy.'!B100</f>
        <v>LOURDES COUNSELING CENTER</v>
      </c>
      <c r="D105" s="2">
        <f>ROUND(SUM('Phys. Thy.'!K100:L100),0)</f>
        <v>0</v>
      </c>
      <c r="E105" s="2">
        <f>ROUND(+'Phys. Thy.'!F100,0)</f>
        <v>0</v>
      </c>
      <c r="F105" s="7">
        <f t="shared" si="3"/>
      </c>
      <c r="G105" s="2">
        <f>ROUND(SUM('Phys. Thy.'!K200:L200),0)</f>
        <v>0</v>
      </c>
      <c r="H105" s="2">
        <f>ROUND(+'Phys. Thy.'!F200,0)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+'Phys. Thy.'!A101</f>
        <v>919</v>
      </c>
      <c r="C106" t="str">
        <f>+'Phys. Thy.'!B101</f>
        <v>NAVOS</v>
      </c>
      <c r="D106" s="2">
        <f>ROUND(SUM('Phys. Thy.'!K101:L101),0)</f>
        <v>0</v>
      </c>
      <c r="E106" s="2">
        <f>ROUND(+'Phys. Thy.'!F101,0)</f>
        <v>0</v>
      </c>
      <c r="F106" s="7">
        <f t="shared" si="3"/>
      </c>
      <c r="G106" s="2">
        <f>ROUND(SUM('Phys. Thy.'!K201:L201),0)</f>
        <v>0</v>
      </c>
      <c r="H106" s="2">
        <f>ROUND(+'Phys. Thy.'!F201,0)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1.50390625" style="0" bestFit="1" customWidth="1"/>
    <col min="5" max="5" width="7.875" style="0" bestFit="1" customWidth="1"/>
    <col min="6" max="6" width="5.875" style="0" bestFit="1" customWidth="1"/>
    <col min="7" max="7" width="11.50390625" style="0" bestFit="1" customWidth="1"/>
    <col min="8" max="8" width="7.875" style="0" bestFit="1" customWidth="1"/>
    <col min="9" max="9" width="5.875" style="0" bestFit="1" customWidth="1"/>
    <col min="10" max="10" width="2.625" style="0" customWidth="1"/>
    <col min="11" max="11" width="9.125" style="0" bestFit="1" customWidth="1"/>
  </cols>
  <sheetData>
    <row r="1" spans="1:9" ht="12">
      <c r="A1" s="4" t="s">
        <v>11</v>
      </c>
      <c r="B1" s="5"/>
      <c r="C1" s="5"/>
      <c r="D1" s="5"/>
      <c r="E1" s="5"/>
      <c r="F1" s="5"/>
      <c r="G1" s="5"/>
      <c r="H1" s="5"/>
      <c r="I1" s="5"/>
    </row>
    <row r="2" spans="1:11" ht="1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ht="12">
      <c r="A3" s="5"/>
      <c r="B3" s="5"/>
      <c r="C3" s="5"/>
      <c r="D3" s="5"/>
      <c r="E3" s="5"/>
      <c r="F3" s="4"/>
      <c r="G3" s="5"/>
      <c r="H3" s="5"/>
      <c r="I3" s="5"/>
      <c r="K3">
        <v>342</v>
      </c>
    </row>
    <row r="4" spans="1:9" ht="1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9" ht="12">
      <c r="A5" s="4" t="s">
        <v>26</v>
      </c>
      <c r="B5" s="5"/>
      <c r="C5" s="5"/>
      <c r="D5" s="5"/>
      <c r="E5" s="5"/>
      <c r="F5" s="5"/>
      <c r="G5" s="5"/>
      <c r="H5" s="5"/>
      <c r="I5" s="5"/>
    </row>
    <row r="7" spans="5:9" ht="12">
      <c r="E7" s="18">
        <f>ROUND(+'Phys. Thy.'!D5,0)</f>
        <v>2008</v>
      </c>
      <c r="F7" s="3">
        <f>+E7</f>
        <v>2008</v>
      </c>
      <c r="G7" s="3"/>
      <c r="H7" s="1">
        <f>+F7+1</f>
        <v>2009</v>
      </c>
      <c r="I7" s="3">
        <f>+H7</f>
        <v>2009</v>
      </c>
    </row>
    <row r="8" spans="1:11" ht="12">
      <c r="A8" s="10"/>
      <c r="B8" s="2"/>
      <c r="C8" s="2"/>
      <c r="D8" s="1" t="s">
        <v>63</v>
      </c>
      <c r="F8" s="1" t="s">
        <v>2</v>
      </c>
      <c r="G8" s="1" t="s">
        <v>63</v>
      </c>
      <c r="I8" s="1" t="s">
        <v>2</v>
      </c>
      <c r="J8" s="1"/>
      <c r="K8" s="9" t="s">
        <v>32</v>
      </c>
    </row>
    <row r="9" spans="1:11" ht="12">
      <c r="A9" s="10"/>
      <c r="B9" s="10" t="s">
        <v>16</v>
      </c>
      <c r="C9" s="10" t="s">
        <v>17</v>
      </c>
      <c r="D9" s="1" t="s">
        <v>64</v>
      </c>
      <c r="E9" s="1" t="s">
        <v>4</v>
      </c>
      <c r="F9" s="1" t="s">
        <v>4</v>
      </c>
      <c r="G9" s="1" t="s">
        <v>64</v>
      </c>
      <c r="H9" s="1" t="s">
        <v>4</v>
      </c>
      <c r="I9" s="1" t="s">
        <v>4</v>
      </c>
      <c r="J9" s="1"/>
      <c r="K9" s="9" t="s">
        <v>33</v>
      </c>
    </row>
    <row r="10" spans="2:11" ht="12">
      <c r="B10">
        <f>+'Phys. Thy.'!A5</f>
        <v>1</v>
      </c>
      <c r="C10" t="str">
        <f>+'Phys. Thy.'!B5</f>
        <v>SWEDISH HEALTH SERVICES</v>
      </c>
      <c r="D10" s="2">
        <f>ROUND(SUM('Phys. Thy.'!M5:N5),0)</f>
        <v>403307</v>
      </c>
      <c r="E10" s="2">
        <f>ROUND(+'Phys. Thy.'!F5,0)</f>
        <v>149332</v>
      </c>
      <c r="F10" s="7">
        <f>IF(D10=0,"",IF(E10=0,"",ROUND(D10/E10,2)))</f>
        <v>2.7</v>
      </c>
      <c r="G10" s="2">
        <f>ROUND(SUM('Phys. Thy.'!M105:N105),0)</f>
        <v>482633</v>
      </c>
      <c r="H10" s="2">
        <f>ROUND(+'Phys. Thy.'!F5,0)</f>
        <v>149332</v>
      </c>
      <c r="I10" s="7">
        <f>IF(G10=0,"",IF(H10=0,"",ROUND(G10/H10,2)))</f>
        <v>3.23</v>
      </c>
      <c r="J10" s="7"/>
      <c r="K10" s="8">
        <f>IF(D10=0,"",IF(E10=0,"",IF(G10=0,"",IF(H10=0,"",ROUND(I10/F10-1,4)))))</f>
        <v>0.1963</v>
      </c>
    </row>
    <row r="11" spans="2:11" ht="12">
      <c r="B11">
        <f>+'Phys. Thy.'!A6</f>
        <v>3</v>
      </c>
      <c r="C11" t="str">
        <f>+'Phys. Thy.'!B6</f>
        <v>SWEDISH MEDICAL CENTER CHERRY HILL</v>
      </c>
      <c r="D11" s="2">
        <f>ROUND(SUM('Phys. Thy.'!M6:N6),0)</f>
        <v>727645</v>
      </c>
      <c r="E11" s="2">
        <f>ROUND(+'Phys. Thy.'!F6,0)</f>
        <v>73702</v>
      </c>
      <c r="F11" s="7">
        <f aca="true" t="shared" si="0" ref="F11:F74">IF(D11=0,"",IF(E11=0,"",ROUND(D11/E11,2)))</f>
        <v>9.87</v>
      </c>
      <c r="G11" s="2">
        <f>ROUND(SUM('Phys. Thy.'!M106:N106),0)</f>
        <v>754566</v>
      </c>
      <c r="H11" s="2">
        <f>ROUND(+'Phys. Thy.'!F6,0)</f>
        <v>73702</v>
      </c>
      <c r="I11" s="7">
        <f aca="true" t="shared" si="1" ref="I11:I74">IF(G11=0,"",IF(H11=0,"",ROUND(G11/H11,2)))</f>
        <v>10.24</v>
      </c>
      <c r="J11" s="7"/>
      <c r="K11" s="8">
        <f aca="true" t="shared" si="2" ref="K11:K74">IF(D11=0,"",IF(E11=0,"",IF(G11=0,"",IF(H11=0,"",ROUND(I11/F11-1,4)))))</f>
        <v>0.0375</v>
      </c>
    </row>
    <row r="12" spans="2:11" ht="12">
      <c r="B12">
        <f>+'Phys. Thy.'!A7</f>
        <v>8</v>
      </c>
      <c r="C12" t="str">
        <f>+'Phys. Thy.'!B7</f>
        <v>KLICKITAT VALLEY HOSPITAL</v>
      </c>
      <c r="D12" s="2">
        <f>ROUND(SUM('Phys. Thy.'!M7:N7),0)</f>
        <v>0</v>
      </c>
      <c r="E12" s="2">
        <f>ROUND(+'Phys. Thy.'!F7,0)</f>
        <v>17722</v>
      </c>
      <c r="F12" s="7">
        <f t="shared" si="0"/>
      </c>
      <c r="G12" s="2">
        <f>ROUND(SUM('Phys. Thy.'!M107:N107),0)</f>
        <v>0</v>
      </c>
      <c r="H12" s="2">
        <f>ROUND(+'Phys. Thy.'!F7,0)</f>
        <v>17722</v>
      </c>
      <c r="I12" s="7">
        <f t="shared" si="1"/>
      </c>
      <c r="J12" s="7"/>
      <c r="K12" s="8">
        <f t="shared" si="2"/>
      </c>
    </row>
    <row r="13" spans="2:11" ht="12">
      <c r="B13">
        <f>+'Phys. Thy.'!A8</f>
        <v>10</v>
      </c>
      <c r="C13" t="str">
        <f>+'Phys. Thy.'!B8</f>
        <v>VIRGINIA MASON MEDICAL CENTER</v>
      </c>
      <c r="D13" s="2">
        <f>ROUND(SUM('Phys. Thy.'!M8:N8),0)</f>
        <v>58918</v>
      </c>
      <c r="E13" s="2">
        <f>ROUND(+'Phys. Thy.'!F8,0)</f>
        <v>198472</v>
      </c>
      <c r="F13" s="7">
        <f t="shared" si="0"/>
        <v>0.3</v>
      </c>
      <c r="G13" s="2">
        <f>ROUND(SUM('Phys. Thy.'!M108:N108),0)</f>
        <v>69992</v>
      </c>
      <c r="H13" s="2">
        <f>ROUND(+'Phys. Thy.'!F8,0)</f>
        <v>198472</v>
      </c>
      <c r="I13" s="7">
        <f t="shared" si="1"/>
        <v>0.35</v>
      </c>
      <c r="J13" s="7"/>
      <c r="K13" s="8">
        <f t="shared" si="2"/>
        <v>0.1667</v>
      </c>
    </row>
    <row r="14" spans="2:11" ht="12">
      <c r="B14">
        <f>+'Phys. Thy.'!A9</f>
        <v>14</v>
      </c>
      <c r="C14" t="str">
        <f>+'Phys. Thy.'!B9</f>
        <v>SEATTLE CHILDRENS HOSPITAL</v>
      </c>
      <c r="D14" s="2">
        <f>ROUND(SUM('Phys. Thy.'!M9:N9),0)</f>
        <v>14940</v>
      </c>
      <c r="E14" s="2">
        <f>ROUND(+'Phys. Thy.'!F9,0)</f>
        <v>40145</v>
      </c>
      <c r="F14" s="7">
        <f t="shared" si="0"/>
        <v>0.37</v>
      </c>
      <c r="G14" s="2">
        <f>ROUND(SUM('Phys. Thy.'!M109:N109),0)</f>
        <v>314653</v>
      </c>
      <c r="H14" s="2">
        <f>ROUND(+'Phys. Thy.'!F9,0)</f>
        <v>40145</v>
      </c>
      <c r="I14" s="7">
        <f t="shared" si="1"/>
        <v>7.84</v>
      </c>
      <c r="J14" s="7"/>
      <c r="K14" s="8">
        <f t="shared" si="2"/>
        <v>20.1892</v>
      </c>
    </row>
    <row r="15" spans="2:11" ht="12">
      <c r="B15">
        <f>+'Phys. Thy.'!A10</f>
        <v>20</v>
      </c>
      <c r="C15" t="str">
        <f>+'Phys. Thy.'!B10</f>
        <v>GROUP HEALTH CENTRAL</v>
      </c>
      <c r="D15" s="2">
        <f>ROUND(SUM('Phys. Thy.'!M10:N10),0)</f>
        <v>14726</v>
      </c>
      <c r="E15" s="2">
        <f>ROUND(+'Phys. Thy.'!F10,0)</f>
        <v>18614</v>
      </c>
      <c r="F15" s="7">
        <f t="shared" si="0"/>
        <v>0.79</v>
      </c>
      <c r="G15" s="2">
        <f>ROUND(SUM('Phys. Thy.'!M110:N110),0)</f>
        <v>0</v>
      </c>
      <c r="H15" s="2">
        <f>ROUND(+'Phys. Thy.'!F10,0)</f>
        <v>18614</v>
      </c>
      <c r="I15" s="7">
        <f t="shared" si="1"/>
      </c>
      <c r="J15" s="7"/>
      <c r="K15" s="8">
        <f t="shared" si="2"/>
      </c>
    </row>
    <row r="16" spans="2:11" ht="12">
      <c r="B16">
        <f>+'Phys. Thy.'!A11</f>
        <v>21</v>
      </c>
      <c r="C16" t="str">
        <f>+'Phys. Thy.'!B11</f>
        <v>NEWPORT COMMUNITY HOSPITAL</v>
      </c>
      <c r="D16" s="2">
        <f>ROUND(SUM('Phys. Thy.'!M11:N11),0)</f>
        <v>26485</v>
      </c>
      <c r="E16" s="2">
        <f>ROUND(+'Phys. Thy.'!F11,0)</f>
        <v>7544</v>
      </c>
      <c r="F16" s="7">
        <f t="shared" si="0"/>
        <v>3.51</v>
      </c>
      <c r="G16" s="2">
        <f>ROUND(SUM('Phys. Thy.'!M111:N111),0)</f>
        <v>26978</v>
      </c>
      <c r="H16" s="2">
        <f>ROUND(+'Phys. Thy.'!F11,0)</f>
        <v>7544</v>
      </c>
      <c r="I16" s="7">
        <f t="shared" si="1"/>
        <v>3.58</v>
      </c>
      <c r="J16" s="7"/>
      <c r="K16" s="8">
        <f t="shared" si="2"/>
        <v>0.0199</v>
      </c>
    </row>
    <row r="17" spans="2:11" ht="12">
      <c r="B17">
        <f>+'Phys. Thy.'!A12</f>
        <v>22</v>
      </c>
      <c r="C17" t="str">
        <f>+'Phys. Thy.'!B12</f>
        <v>LOURDES MEDICAL CENTER</v>
      </c>
      <c r="D17" s="2">
        <f>ROUND(SUM('Phys. Thy.'!M12:N12),0)</f>
        <v>57579</v>
      </c>
      <c r="E17" s="2">
        <f>ROUND(+'Phys. Thy.'!F12,0)</f>
        <v>38052</v>
      </c>
      <c r="F17" s="7">
        <f t="shared" si="0"/>
        <v>1.51</v>
      </c>
      <c r="G17" s="2">
        <f>ROUND(SUM('Phys. Thy.'!M112:N112),0)</f>
        <v>116500</v>
      </c>
      <c r="H17" s="2">
        <f>ROUND(+'Phys. Thy.'!F12,0)</f>
        <v>38052</v>
      </c>
      <c r="I17" s="7">
        <f t="shared" si="1"/>
        <v>3.06</v>
      </c>
      <c r="J17" s="7"/>
      <c r="K17" s="8">
        <f t="shared" si="2"/>
        <v>1.0265</v>
      </c>
    </row>
    <row r="18" spans="2:11" ht="12">
      <c r="B18">
        <f>+'Phys. Thy.'!A13</f>
        <v>23</v>
      </c>
      <c r="C18" t="str">
        <f>+'Phys. Thy.'!B13</f>
        <v>OKANOGAN-DOUGLAS DISTRICT HOSPITAL</v>
      </c>
      <c r="D18" s="2">
        <f>ROUND(SUM('Phys. Thy.'!M13:N13),0)</f>
        <v>16145</v>
      </c>
      <c r="E18" s="2">
        <f>ROUND(+'Phys. Thy.'!F13,0)</f>
        <v>6388</v>
      </c>
      <c r="F18" s="7">
        <f t="shared" si="0"/>
        <v>2.53</v>
      </c>
      <c r="G18" s="2">
        <f>ROUND(SUM('Phys. Thy.'!M113:N113),0)</f>
        <v>17249</v>
      </c>
      <c r="H18" s="2">
        <f>ROUND(+'Phys. Thy.'!F13,0)</f>
        <v>6388</v>
      </c>
      <c r="I18" s="7">
        <f t="shared" si="1"/>
        <v>2.7</v>
      </c>
      <c r="J18" s="7"/>
      <c r="K18" s="8">
        <f t="shared" si="2"/>
        <v>0.0672</v>
      </c>
    </row>
    <row r="19" spans="2:11" ht="12">
      <c r="B19">
        <f>+'Phys. Thy.'!A14</f>
        <v>26</v>
      </c>
      <c r="C19" t="str">
        <f>+'Phys. Thy.'!B14</f>
        <v>PEACEHEALTH SAINT JOHN MEDICAL CENTER</v>
      </c>
      <c r="D19" s="2">
        <f>ROUND(SUM('Phys. Thy.'!M14:N14),0)</f>
        <v>167262</v>
      </c>
      <c r="E19" s="2">
        <f>ROUND(+'Phys. Thy.'!F14,0)</f>
        <v>61692</v>
      </c>
      <c r="F19" s="7">
        <f t="shared" si="0"/>
        <v>2.71</v>
      </c>
      <c r="G19" s="2">
        <f>ROUND(SUM('Phys. Thy.'!M114:N114),0)</f>
        <v>188201</v>
      </c>
      <c r="H19" s="2">
        <f>ROUND(+'Phys. Thy.'!F14,0)</f>
        <v>61692</v>
      </c>
      <c r="I19" s="7">
        <f t="shared" si="1"/>
        <v>3.05</v>
      </c>
      <c r="J19" s="7"/>
      <c r="K19" s="8">
        <f t="shared" si="2"/>
        <v>0.1255</v>
      </c>
    </row>
    <row r="20" spans="2:11" ht="12">
      <c r="B20">
        <f>+'Phys. Thy.'!A15</f>
        <v>29</v>
      </c>
      <c r="C20" t="str">
        <f>+'Phys. Thy.'!B15</f>
        <v>HARBORVIEW MEDICAL CENTER</v>
      </c>
      <c r="D20" s="2">
        <f>ROUND(SUM('Phys. Thy.'!M15:N15),0)</f>
        <v>186010</v>
      </c>
      <c r="E20" s="2">
        <f>ROUND(+'Phys. Thy.'!F15,0)</f>
        <v>67557</v>
      </c>
      <c r="F20" s="7">
        <f t="shared" si="0"/>
        <v>2.75</v>
      </c>
      <c r="G20" s="2">
        <f>ROUND(SUM('Phys. Thy.'!M115:N115),0)</f>
        <v>202975</v>
      </c>
      <c r="H20" s="2">
        <f>ROUND(+'Phys. Thy.'!F15,0)</f>
        <v>67557</v>
      </c>
      <c r="I20" s="7">
        <f t="shared" si="1"/>
        <v>3</v>
      </c>
      <c r="J20" s="7"/>
      <c r="K20" s="8">
        <f t="shared" si="2"/>
        <v>0.0909</v>
      </c>
    </row>
    <row r="21" spans="2:11" ht="12">
      <c r="B21">
        <f>+'Phys. Thy.'!A16</f>
        <v>32</v>
      </c>
      <c r="C21" t="str">
        <f>+'Phys. Thy.'!B16</f>
        <v>SAINT JOSEPH MEDICAL CENTER</v>
      </c>
      <c r="D21" s="2">
        <f>ROUND(SUM('Phys. Thy.'!M16:N16),0)</f>
        <v>280394</v>
      </c>
      <c r="E21" s="2">
        <f>ROUND(+'Phys. Thy.'!F16,0)</f>
        <v>121395</v>
      </c>
      <c r="F21" s="7">
        <f t="shared" si="0"/>
        <v>2.31</v>
      </c>
      <c r="G21" s="2">
        <f>ROUND(SUM('Phys. Thy.'!M116:N116),0)</f>
        <v>343015</v>
      </c>
      <c r="H21" s="2">
        <f>ROUND(+'Phys. Thy.'!F16,0)</f>
        <v>121395</v>
      </c>
      <c r="I21" s="7">
        <f t="shared" si="1"/>
        <v>2.83</v>
      </c>
      <c r="J21" s="7"/>
      <c r="K21" s="8">
        <f t="shared" si="2"/>
        <v>0.2251</v>
      </c>
    </row>
    <row r="22" spans="2:11" ht="12">
      <c r="B22">
        <f>+'Phys. Thy.'!A17</f>
        <v>35</v>
      </c>
      <c r="C22" t="str">
        <f>+'Phys. Thy.'!B17</f>
        <v>ENUMCLAW REGIONAL HOSPITAL</v>
      </c>
      <c r="D22" s="2">
        <f>ROUND(SUM('Phys. Thy.'!M17:N17),0)</f>
        <v>22714</v>
      </c>
      <c r="E22" s="2">
        <f>ROUND(+'Phys. Thy.'!F17,0)</f>
        <v>1802</v>
      </c>
      <c r="F22" s="7">
        <f t="shared" si="0"/>
        <v>12.6</v>
      </c>
      <c r="G22" s="2">
        <f>ROUND(SUM('Phys. Thy.'!M117:N117),0)</f>
        <v>12364</v>
      </c>
      <c r="H22" s="2">
        <f>ROUND(+'Phys. Thy.'!F17,0)</f>
        <v>1802</v>
      </c>
      <c r="I22" s="7">
        <f t="shared" si="1"/>
        <v>6.86</v>
      </c>
      <c r="J22" s="7"/>
      <c r="K22" s="8">
        <f t="shared" si="2"/>
        <v>-0.4556</v>
      </c>
    </row>
    <row r="23" spans="2:11" ht="12">
      <c r="B23">
        <f>+'Phys. Thy.'!A18</f>
        <v>37</v>
      </c>
      <c r="C23" t="str">
        <f>+'Phys. Thy.'!B18</f>
        <v>DEACONESS MEDICAL CENTER</v>
      </c>
      <c r="D23" s="2">
        <f>ROUND(SUM('Phys. Thy.'!M18:N18),0)</f>
        <v>0</v>
      </c>
      <c r="E23" s="2">
        <f>ROUND(+'Phys. Thy.'!F18,0)</f>
        <v>20927</v>
      </c>
      <c r="F23" s="7">
        <f t="shared" si="0"/>
      </c>
      <c r="G23" s="2">
        <f>ROUND(SUM('Phys. Thy.'!M118:N118),0)</f>
        <v>27066</v>
      </c>
      <c r="H23" s="2">
        <f>ROUND(+'Phys. Thy.'!F18,0)</f>
        <v>20927</v>
      </c>
      <c r="I23" s="7">
        <f t="shared" si="1"/>
        <v>1.29</v>
      </c>
      <c r="J23" s="7"/>
      <c r="K23" s="8">
        <f t="shared" si="2"/>
      </c>
    </row>
    <row r="24" spans="2:11" ht="12">
      <c r="B24">
        <f>+'Phys. Thy.'!A19</f>
        <v>38</v>
      </c>
      <c r="C24" t="str">
        <f>+'Phys. Thy.'!B19</f>
        <v>OLYMPIC MEDICAL CENTER</v>
      </c>
      <c r="D24" s="2">
        <f>ROUND(SUM('Phys. Thy.'!M19:N19),0)</f>
        <v>163596</v>
      </c>
      <c r="E24" s="2">
        <f>ROUND(+'Phys. Thy.'!F19,0)</f>
        <v>109172</v>
      </c>
      <c r="F24" s="7">
        <f t="shared" si="0"/>
        <v>1.5</v>
      </c>
      <c r="G24" s="2">
        <f>ROUND(SUM('Phys. Thy.'!M119:N119),0)</f>
        <v>167061</v>
      </c>
      <c r="H24" s="2">
        <f>ROUND(+'Phys. Thy.'!F19,0)</f>
        <v>109172</v>
      </c>
      <c r="I24" s="7">
        <f t="shared" si="1"/>
        <v>1.53</v>
      </c>
      <c r="J24" s="7"/>
      <c r="K24" s="8">
        <f t="shared" si="2"/>
        <v>0.02</v>
      </c>
    </row>
    <row r="25" spans="2:11" ht="12">
      <c r="B25">
        <f>+'Phys. Thy.'!A20</f>
        <v>39</v>
      </c>
      <c r="C25" t="str">
        <f>+'Phys. Thy.'!B20</f>
        <v>KENNEWICK GENERAL HOSPITAL</v>
      </c>
      <c r="D25" s="2">
        <f>ROUND(SUM('Phys. Thy.'!M20:N20),0)</f>
        <v>52184</v>
      </c>
      <c r="E25" s="2">
        <f>ROUND(+'Phys. Thy.'!F20,0)</f>
        <v>325950</v>
      </c>
      <c r="F25" s="7">
        <f t="shared" si="0"/>
        <v>0.16</v>
      </c>
      <c r="G25" s="2">
        <f>ROUND(SUM('Phys. Thy.'!M120:N120),0)</f>
        <v>39898</v>
      </c>
      <c r="H25" s="2">
        <f>ROUND(+'Phys. Thy.'!F20,0)</f>
        <v>325950</v>
      </c>
      <c r="I25" s="7">
        <f t="shared" si="1"/>
        <v>0.12</v>
      </c>
      <c r="J25" s="7"/>
      <c r="K25" s="8">
        <f t="shared" si="2"/>
        <v>-0.25</v>
      </c>
    </row>
    <row r="26" spans="2:11" ht="12">
      <c r="B26">
        <f>+'Phys. Thy.'!A21</f>
        <v>43</v>
      </c>
      <c r="C26" t="str">
        <f>+'Phys. Thy.'!B21</f>
        <v>WALLA WALLA GENERAL HOSPITAL</v>
      </c>
      <c r="D26" s="2">
        <f>ROUND(SUM('Phys. Thy.'!M21:N21),0)</f>
        <v>55351</v>
      </c>
      <c r="E26" s="2">
        <f>ROUND(+'Phys. Thy.'!F21,0)</f>
        <v>10826</v>
      </c>
      <c r="F26" s="7">
        <f t="shared" si="0"/>
        <v>5.11</v>
      </c>
      <c r="G26" s="2">
        <f>ROUND(SUM('Phys. Thy.'!M121:N121),0)</f>
        <v>57765</v>
      </c>
      <c r="H26" s="2">
        <f>ROUND(+'Phys. Thy.'!F21,0)</f>
        <v>10826</v>
      </c>
      <c r="I26" s="7">
        <f t="shared" si="1"/>
        <v>5.34</v>
      </c>
      <c r="J26" s="7"/>
      <c r="K26" s="8">
        <f t="shared" si="2"/>
        <v>0.045</v>
      </c>
    </row>
    <row r="27" spans="2:11" ht="12">
      <c r="B27">
        <f>+'Phys. Thy.'!A22</f>
        <v>45</v>
      </c>
      <c r="C27" t="str">
        <f>+'Phys. Thy.'!B22</f>
        <v>COLUMBIA BASIN HOSPITAL</v>
      </c>
      <c r="D27" s="2">
        <f>ROUND(SUM('Phys. Thy.'!M22:N22),0)</f>
        <v>15510</v>
      </c>
      <c r="E27" s="2">
        <f>ROUND(+'Phys. Thy.'!F22,0)</f>
        <v>8850</v>
      </c>
      <c r="F27" s="7">
        <f t="shared" si="0"/>
        <v>1.75</v>
      </c>
      <c r="G27" s="2">
        <f>ROUND(SUM('Phys. Thy.'!M122:N122),0)</f>
        <v>17094</v>
      </c>
      <c r="H27" s="2">
        <f>ROUND(+'Phys. Thy.'!F22,0)</f>
        <v>8850</v>
      </c>
      <c r="I27" s="7">
        <f t="shared" si="1"/>
        <v>1.93</v>
      </c>
      <c r="J27" s="7"/>
      <c r="K27" s="8">
        <f t="shared" si="2"/>
        <v>0.1029</v>
      </c>
    </row>
    <row r="28" spans="2:11" ht="12">
      <c r="B28">
        <f>+'Phys. Thy.'!A23</f>
        <v>46</v>
      </c>
      <c r="C28" t="str">
        <f>+'Phys. Thy.'!B23</f>
        <v>PROSSER MEMORIAL HOSPITAL</v>
      </c>
      <c r="D28" s="2">
        <f>ROUND(SUM('Phys. Thy.'!M23:N23),0)</f>
        <v>65624</v>
      </c>
      <c r="E28" s="2">
        <f>ROUND(+'Phys. Thy.'!F23,0)</f>
        <v>5338</v>
      </c>
      <c r="F28" s="7">
        <f t="shared" si="0"/>
        <v>12.29</v>
      </c>
      <c r="G28" s="2">
        <f>ROUND(SUM('Phys. Thy.'!M123:N123),0)</f>
        <v>60288</v>
      </c>
      <c r="H28" s="2">
        <f>ROUND(+'Phys. Thy.'!F23,0)</f>
        <v>5338</v>
      </c>
      <c r="I28" s="7">
        <f t="shared" si="1"/>
        <v>11.29</v>
      </c>
      <c r="J28" s="7"/>
      <c r="K28" s="8">
        <f t="shared" si="2"/>
        <v>-0.0814</v>
      </c>
    </row>
    <row r="29" spans="2:11" ht="12">
      <c r="B29">
        <f>+'Phys. Thy.'!A24</f>
        <v>50</v>
      </c>
      <c r="C29" t="str">
        <f>+'Phys. Thy.'!B24</f>
        <v>PROVIDENCE SAINT MARY MEDICAL CENTER</v>
      </c>
      <c r="D29" s="2">
        <f>ROUND(SUM('Phys. Thy.'!M24:N24),0)</f>
        <v>285863</v>
      </c>
      <c r="E29" s="2">
        <f>ROUND(+'Phys. Thy.'!F24,0)</f>
        <v>0</v>
      </c>
      <c r="F29" s="7">
        <f t="shared" si="0"/>
      </c>
      <c r="G29" s="2">
        <f>ROUND(SUM('Phys. Thy.'!M124:N124),0)</f>
        <v>298818</v>
      </c>
      <c r="H29" s="2">
        <f>ROUND(+'Phys. Thy.'!F24,0)</f>
        <v>0</v>
      </c>
      <c r="I29" s="7">
        <f t="shared" si="1"/>
      </c>
      <c r="J29" s="7"/>
      <c r="K29" s="8">
        <f t="shared" si="2"/>
      </c>
    </row>
    <row r="30" spans="2:11" ht="12">
      <c r="B30">
        <f>+'Phys. Thy.'!A25</f>
        <v>54</v>
      </c>
      <c r="C30" t="str">
        <f>+'Phys. Thy.'!B25</f>
        <v>FORKS COMMUNITY HOSPITAL</v>
      </c>
      <c r="D30" s="2">
        <f>ROUND(SUM('Phys. Thy.'!M25:N25),0)</f>
        <v>44711</v>
      </c>
      <c r="E30" s="2">
        <f>ROUND(+'Phys. Thy.'!F25,0)</f>
        <v>0</v>
      </c>
      <c r="F30" s="7">
        <f t="shared" si="0"/>
      </c>
      <c r="G30" s="2">
        <f>ROUND(SUM('Phys. Thy.'!M125:N125),0)</f>
        <v>46212</v>
      </c>
      <c r="H30" s="2">
        <f>ROUND(+'Phys. Thy.'!F25,0)</f>
        <v>0</v>
      </c>
      <c r="I30" s="7">
        <f t="shared" si="1"/>
      </c>
      <c r="J30" s="7"/>
      <c r="K30" s="8">
        <f t="shared" si="2"/>
      </c>
    </row>
    <row r="31" spans="2:11" ht="12">
      <c r="B31">
        <f>+'Phys. Thy.'!A26</f>
        <v>56</v>
      </c>
      <c r="C31" t="str">
        <f>+'Phys. Thy.'!B26</f>
        <v>WILLAPA HARBOR HOSPITAL</v>
      </c>
      <c r="D31" s="2">
        <f>ROUND(SUM('Phys. Thy.'!M26:N26),0)</f>
        <v>0</v>
      </c>
      <c r="E31" s="2">
        <f>ROUND(+'Phys. Thy.'!F26,0)</f>
        <v>0</v>
      </c>
      <c r="F31" s="7">
        <f t="shared" si="0"/>
      </c>
      <c r="G31" s="2">
        <f>ROUND(SUM('Phys. Thy.'!M126:N126),0)</f>
        <v>0</v>
      </c>
      <c r="H31" s="2">
        <f>ROUND(+'Phys. Thy.'!F26,0)</f>
        <v>0</v>
      </c>
      <c r="I31" s="7">
        <f t="shared" si="1"/>
      </c>
      <c r="J31" s="7"/>
      <c r="K31" s="8">
        <f t="shared" si="2"/>
      </c>
    </row>
    <row r="32" spans="2:11" ht="12">
      <c r="B32">
        <f>+'Phys. Thy.'!A27</f>
        <v>58</v>
      </c>
      <c r="C32" t="str">
        <f>+'Phys. Thy.'!B27</f>
        <v>YAKIMA VALLEY MEMORIAL HOSPITAL</v>
      </c>
      <c r="D32" s="2">
        <f>ROUND(SUM('Phys. Thy.'!M27:N27),0)</f>
        <v>206730</v>
      </c>
      <c r="E32" s="2">
        <f>ROUND(+'Phys. Thy.'!F27,0)</f>
        <v>156685</v>
      </c>
      <c r="F32" s="7">
        <f t="shared" si="0"/>
        <v>1.32</v>
      </c>
      <c r="G32" s="2">
        <f>ROUND(SUM('Phys. Thy.'!M127:N127),0)</f>
        <v>195953</v>
      </c>
      <c r="H32" s="2">
        <f>ROUND(+'Phys. Thy.'!F27,0)</f>
        <v>156685</v>
      </c>
      <c r="I32" s="7">
        <f t="shared" si="1"/>
        <v>1.25</v>
      </c>
      <c r="J32" s="7"/>
      <c r="K32" s="8">
        <f t="shared" si="2"/>
        <v>-0.053</v>
      </c>
    </row>
    <row r="33" spans="2:11" ht="12">
      <c r="B33">
        <f>+'Phys. Thy.'!A28</f>
        <v>63</v>
      </c>
      <c r="C33" t="str">
        <f>+'Phys. Thy.'!B28</f>
        <v>GRAYS HARBOR COMMUNITY HOSPITAL</v>
      </c>
      <c r="D33" s="2">
        <f>ROUND(SUM('Phys. Thy.'!M28:N28),0)</f>
        <v>83413</v>
      </c>
      <c r="E33" s="2">
        <f>ROUND(+'Phys. Thy.'!F28,0)</f>
        <v>24200</v>
      </c>
      <c r="F33" s="7">
        <f t="shared" si="0"/>
        <v>3.45</v>
      </c>
      <c r="G33" s="2">
        <f>ROUND(SUM('Phys. Thy.'!M128:N128),0)</f>
        <v>120963</v>
      </c>
      <c r="H33" s="2">
        <f>ROUND(+'Phys. Thy.'!F28,0)</f>
        <v>24200</v>
      </c>
      <c r="I33" s="7">
        <f t="shared" si="1"/>
        <v>5</v>
      </c>
      <c r="J33" s="7"/>
      <c r="K33" s="8">
        <f t="shared" si="2"/>
        <v>0.4493</v>
      </c>
    </row>
    <row r="34" spans="2:11" ht="12">
      <c r="B34">
        <f>+'Phys. Thy.'!A29</f>
        <v>78</v>
      </c>
      <c r="C34" t="str">
        <f>+'Phys. Thy.'!B29</f>
        <v>SAMARITAN HOSPITAL</v>
      </c>
      <c r="D34" s="2">
        <f>ROUND(SUM('Phys. Thy.'!M29:N29),0)</f>
        <v>4911</v>
      </c>
      <c r="E34" s="2">
        <f>ROUND(+'Phys. Thy.'!F29,0)</f>
        <v>4262</v>
      </c>
      <c r="F34" s="7">
        <f t="shared" si="0"/>
        <v>1.15</v>
      </c>
      <c r="G34" s="2">
        <f>ROUND(SUM('Phys. Thy.'!M129:N129),0)</f>
        <v>7445</v>
      </c>
      <c r="H34" s="2">
        <f>ROUND(+'Phys. Thy.'!F29,0)</f>
        <v>4262</v>
      </c>
      <c r="I34" s="7">
        <f t="shared" si="1"/>
        <v>1.75</v>
      </c>
      <c r="J34" s="7"/>
      <c r="K34" s="8">
        <f t="shared" si="2"/>
        <v>0.5217</v>
      </c>
    </row>
    <row r="35" spans="2:11" ht="12">
      <c r="B35">
        <f>+'Phys. Thy.'!A30</f>
        <v>79</v>
      </c>
      <c r="C35" t="str">
        <f>+'Phys. Thy.'!B30</f>
        <v>OCEAN BEACH HOSPITAL</v>
      </c>
      <c r="D35" s="2">
        <f>ROUND(SUM('Phys. Thy.'!M30:N30),0)</f>
        <v>0</v>
      </c>
      <c r="E35" s="2">
        <f>ROUND(+'Phys. Thy.'!F30,0)</f>
        <v>0</v>
      </c>
      <c r="F35" s="7">
        <f t="shared" si="0"/>
      </c>
      <c r="G35" s="2">
        <f>ROUND(SUM('Phys. Thy.'!M130:N130),0)</f>
        <v>0</v>
      </c>
      <c r="H35" s="2">
        <f>ROUND(+'Phys. Thy.'!F30,0)</f>
        <v>0</v>
      </c>
      <c r="I35" s="7">
        <f t="shared" si="1"/>
      </c>
      <c r="J35" s="7"/>
      <c r="K35" s="8">
        <f t="shared" si="2"/>
      </c>
    </row>
    <row r="36" spans="2:11" ht="12">
      <c r="B36">
        <f>+'Phys. Thy.'!A31</f>
        <v>80</v>
      </c>
      <c r="C36" t="str">
        <f>+'Phys. Thy.'!B31</f>
        <v>ODESSA MEMORIAL HOSPITAL</v>
      </c>
      <c r="D36" s="2">
        <f>ROUND(SUM('Phys. Thy.'!M31:N31),0)</f>
        <v>12847</v>
      </c>
      <c r="E36" s="2">
        <f>ROUND(+'Phys. Thy.'!F31,0)</f>
        <v>4720</v>
      </c>
      <c r="F36" s="7">
        <f t="shared" si="0"/>
        <v>2.72</v>
      </c>
      <c r="G36" s="2">
        <f>ROUND(SUM('Phys. Thy.'!M131:N131),0)</f>
        <v>12360</v>
      </c>
      <c r="H36" s="2">
        <f>ROUND(+'Phys. Thy.'!F31,0)</f>
        <v>4720</v>
      </c>
      <c r="I36" s="7">
        <f t="shared" si="1"/>
        <v>2.62</v>
      </c>
      <c r="J36" s="7"/>
      <c r="K36" s="8">
        <f t="shared" si="2"/>
        <v>-0.0368</v>
      </c>
    </row>
    <row r="37" spans="2:11" ht="12">
      <c r="B37">
        <f>+'Phys. Thy.'!A32</f>
        <v>81</v>
      </c>
      <c r="C37" t="str">
        <f>+'Phys. Thy.'!B32</f>
        <v>GOOD SAMARITAN HOSPITAL</v>
      </c>
      <c r="D37" s="2">
        <f>ROUND(SUM('Phys. Thy.'!M32:N32),0)</f>
        <v>390463</v>
      </c>
      <c r="E37" s="2">
        <f>ROUND(+'Phys. Thy.'!F32,0)</f>
        <v>79300</v>
      </c>
      <c r="F37" s="7">
        <f t="shared" si="0"/>
        <v>4.92</v>
      </c>
      <c r="G37" s="2">
        <f>ROUND(SUM('Phys. Thy.'!M132:N132),0)</f>
        <v>13240</v>
      </c>
      <c r="H37" s="2">
        <f>ROUND(+'Phys. Thy.'!F32,0)</f>
        <v>79300</v>
      </c>
      <c r="I37" s="7">
        <f t="shared" si="1"/>
        <v>0.17</v>
      </c>
      <c r="J37" s="7"/>
      <c r="K37" s="8">
        <f t="shared" si="2"/>
        <v>-0.9654</v>
      </c>
    </row>
    <row r="38" spans="2:11" ht="12">
      <c r="B38">
        <f>+'Phys. Thy.'!A33</f>
        <v>82</v>
      </c>
      <c r="C38" t="str">
        <f>+'Phys. Thy.'!B33</f>
        <v>GARFIELD COUNTY MEMORIAL HOSPITAL</v>
      </c>
      <c r="D38" s="2">
        <f>ROUND(SUM('Phys. Thy.'!M33:N33),0)</f>
        <v>1453</v>
      </c>
      <c r="E38" s="2">
        <f>ROUND(+'Phys. Thy.'!F33,0)</f>
        <v>4020</v>
      </c>
      <c r="F38" s="7">
        <f t="shared" si="0"/>
        <v>0.36</v>
      </c>
      <c r="G38" s="2">
        <f>ROUND(SUM('Phys. Thy.'!M133:N133),0)</f>
        <v>1251</v>
      </c>
      <c r="H38" s="2">
        <f>ROUND(+'Phys. Thy.'!F33,0)</f>
        <v>4020</v>
      </c>
      <c r="I38" s="7">
        <f t="shared" si="1"/>
        <v>0.31</v>
      </c>
      <c r="J38" s="7"/>
      <c r="K38" s="8">
        <f t="shared" si="2"/>
        <v>-0.1389</v>
      </c>
    </row>
    <row r="39" spans="2:11" ht="12">
      <c r="B39">
        <f>+'Phys. Thy.'!A34</f>
        <v>84</v>
      </c>
      <c r="C39" t="str">
        <f>+'Phys. Thy.'!B34</f>
        <v>PROVIDENCE REGIONAL MEDICAL CENTER EVERETT</v>
      </c>
      <c r="D39" s="2">
        <f>ROUND(SUM('Phys. Thy.'!M34:N34),0)</f>
        <v>8316</v>
      </c>
      <c r="E39" s="2">
        <f>ROUND(+'Phys. Thy.'!F34,0)</f>
        <v>106256</v>
      </c>
      <c r="F39" s="7">
        <f t="shared" si="0"/>
        <v>0.08</v>
      </c>
      <c r="G39" s="2">
        <f>ROUND(SUM('Phys. Thy.'!M134:N134),0)</f>
        <v>11450</v>
      </c>
      <c r="H39" s="2">
        <f>ROUND(+'Phys. Thy.'!F34,0)</f>
        <v>106256</v>
      </c>
      <c r="I39" s="7">
        <f t="shared" si="1"/>
        <v>0.11</v>
      </c>
      <c r="J39" s="7"/>
      <c r="K39" s="8">
        <f t="shared" si="2"/>
        <v>0.375</v>
      </c>
    </row>
    <row r="40" spans="2:11" ht="12">
      <c r="B40">
        <f>+'Phys. Thy.'!A35</f>
        <v>85</v>
      </c>
      <c r="C40" t="str">
        <f>+'Phys. Thy.'!B35</f>
        <v>JEFFERSON HEALTHCARE HOSPITAL</v>
      </c>
      <c r="D40" s="2">
        <f>ROUND(SUM('Phys. Thy.'!M35:N35),0)</f>
        <v>74976</v>
      </c>
      <c r="E40" s="2">
        <f>ROUND(+'Phys. Thy.'!F35,0)</f>
        <v>16126</v>
      </c>
      <c r="F40" s="7">
        <f t="shared" si="0"/>
        <v>4.65</v>
      </c>
      <c r="G40" s="2">
        <f>ROUND(SUM('Phys. Thy.'!M135:N135),0)</f>
        <v>76803</v>
      </c>
      <c r="H40" s="2">
        <f>ROUND(+'Phys. Thy.'!F35,0)</f>
        <v>16126</v>
      </c>
      <c r="I40" s="7">
        <f t="shared" si="1"/>
        <v>4.76</v>
      </c>
      <c r="J40" s="7"/>
      <c r="K40" s="8">
        <f t="shared" si="2"/>
        <v>0.0237</v>
      </c>
    </row>
    <row r="41" spans="2:11" ht="12">
      <c r="B41">
        <f>+'Phys. Thy.'!A36</f>
        <v>96</v>
      </c>
      <c r="C41" t="str">
        <f>+'Phys. Thy.'!B36</f>
        <v>SKYLINE HOSPITAL</v>
      </c>
      <c r="D41" s="2">
        <f>ROUND(SUM('Phys. Thy.'!M36:N36),0)</f>
        <v>26585</v>
      </c>
      <c r="E41" s="2">
        <f>ROUND(+'Phys. Thy.'!F36,0)</f>
        <v>15557</v>
      </c>
      <c r="F41" s="7">
        <f t="shared" si="0"/>
        <v>1.71</v>
      </c>
      <c r="G41" s="2">
        <f>ROUND(SUM('Phys. Thy.'!M136:N136),0)</f>
        <v>48336</v>
      </c>
      <c r="H41" s="2">
        <f>ROUND(+'Phys. Thy.'!F36,0)</f>
        <v>15557</v>
      </c>
      <c r="I41" s="7">
        <f t="shared" si="1"/>
        <v>3.11</v>
      </c>
      <c r="J41" s="7"/>
      <c r="K41" s="8">
        <f t="shared" si="2"/>
        <v>0.8187</v>
      </c>
    </row>
    <row r="42" spans="2:11" ht="12">
      <c r="B42">
        <f>+'Phys. Thy.'!A37</f>
        <v>102</v>
      </c>
      <c r="C42" t="str">
        <f>+'Phys. Thy.'!B37</f>
        <v>YAKIMA REGIONAL MEDICAL AND CARDIAC CENTER</v>
      </c>
      <c r="D42" s="2">
        <f>ROUND(SUM('Phys. Thy.'!M37:N37),0)</f>
        <v>67607</v>
      </c>
      <c r="E42" s="2">
        <f>ROUND(+'Phys. Thy.'!F37,0)</f>
        <v>49458</v>
      </c>
      <c r="F42" s="7">
        <f t="shared" si="0"/>
        <v>1.37</v>
      </c>
      <c r="G42" s="2">
        <f>ROUND(SUM('Phys. Thy.'!M137:N137),0)</f>
        <v>63602</v>
      </c>
      <c r="H42" s="2">
        <f>ROUND(+'Phys. Thy.'!F37,0)</f>
        <v>49458</v>
      </c>
      <c r="I42" s="7">
        <f t="shared" si="1"/>
        <v>1.29</v>
      </c>
      <c r="J42" s="7"/>
      <c r="K42" s="8">
        <f t="shared" si="2"/>
        <v>-0.0584</v>
      </c>
    </row>
    <row r="43" spans="2:11" ht="12">
      <c r="B43">
        <f>+'Phys. Thy.'!A38</f>
        <v>104</v>
      </c>
      <c r="C43" t="str">
        <f>+'Phys. Thy.'!B38</f>
        <v>VALLEY GENERAL HOSPITAL</v>
      </c>
      <c r="D43" s="2">
        <f>ROUND(SUM('Phys. Thy.'!M38:N38),0)</f>
        <v>119321</v>
      </c>
      <c r="E43" s="2">
        <f>ROUND(+'Phys. Thy.'!F38,0)</f>
        <v>51730</v>
      </c>
      <c r="F43" s="7">
        <f t="shared" si="0"/>
        <v>2.31</v>
      </c>
      <c r="G43" s="2">
        <f>ROUND(SUM('Phys. Thy.'!M138:N138),0)</f>
        <v>123907</v>
      </c>
      <c r="H43" s="2">
        <f>ROUND(+'Phys. Thy.'!F38,0)</f>
        <v>51730</v>
      </c>
      <c r="I43" s="7">
        <f t="shared" si="1"/>
        <v>2.4</v>
      </c>
      <c r="J43" s="7"/>
      <c r="K43" s="8">
        <f t="shared" si="2"/>
        <v>0.039</v>
      </c>
    </row>
    <row r="44" spans="2:11" ht="12">
      <c r="B44">
        <f>+'Phys. Thy.'!A39</f>
        <v>106</v>
      </c>
      <c r="C44" t="str">
        <f>+'Phys. Thy.'!B39</f>
        <v>CASCADE VALLEY HOSPITAL</v>
      </c>
      <c r="D44" s="2">
        <f>ROUND(SUM('Phys. Thy.'!M39:N39),0)</f>
        <v>2452</v>
      </c>
      <c r="E44" s="2">
        <f>ROUND(+'Phys. Thy.'!F39,0)</f>
        <v>1369</v>
      </c>
      <c r="F44" s="7">
        <f t="shared" si="0"/>
        <v>1.79</v>
      </c>
      <c r="G44" s="2">
        <f>ROUND(SUM('Phys. Thy.'!M139:N139),0)</f>
        <v>2636</v>
      </c>
      <c r="H44" s="2">
        <f>ROUND(+'Phys. Thy.'!F39,0)</f>
        <v>1369</v>
      </c>
      <c r="I44" s="7">
        <f t="shared" si="1"/>
        <v>1.93</v>
      </c>
      <c r="J44" s="7"/>
      <c r="K44" s="8">
        <f t="shared" si="2"/>
        <v>0.0782</v>
      </c>
    </row>
    <row r="45" spans="2:11" ht="12">
      <c r="B45">
        <f>+'Phys. Thy.'!A40</f>
        <v>107</v>
      </c>
      <c r="C45" t="str">
        <f>+'Phys. Thy.'!B40</f>
        <v>NORTH VALLEY HOSPITAL</v>
      </c>
      <c r="D45" s="2">
        <f>ROUND(SUM('Phys. Thy.'!M40:N40),0)</f>
        <v>52026</v>
      </c>
      <c r="E45" s="2">
        <f>ROUND(+'Phys. Thy.'!F40,0)</f>
        <v>15794</v>
      </c>
      <c r="F45" s="7">
        <f t="shared" si="0"/>
        <v>3.29</v>
      </c>
      <c r="G45" s="2">
        <f>ROUND(SUM('Phys. Thy.'!M140:N140),0)</f>
        <v>48569</v>
      </c>
      <c r="H45" s="2">
        <f>ROUND(+'Phys. Thy.'!F40,0)</f>
        <v>15794</v>
      </c>
      <c r="I45" s="7">
        <f t="shared" si="1"/>
        <v>3.08</v>
      </c>
      <c r="J45" s="7"/>
      <c r="K45" s="8">
        <f t="shared" si="2"/>
        <v>-0.0638</v>
      </c>
    </row>
    <row r="46" spans="2:11" ht="12">
      <c r="B46">
        <f>+'Phys. Thy.'!A41</f>
        <v>108</v>
      </c>
      <c r="C46" t="str">
        <f>+'Phys. Thy.'!B41</f>
        <v>TRI-STATE MEMORIAL HOSPITAL</v>
      </c>
      <c r="D46" s="2">
        <f>ROUND(SUM('Phys. Thy.'!M41:N41),0)</f>
        <v>0</v>
      </c>
      <c r="E46" s="2">
        <f>ROUND(+'Phys. Thy.'!F41,0)</f>
        <v>0</v>
      </c>
      <c r="F46" s="7">
        <f t="shared" si="0"/>
      </c>
      <c r="G46" s="2">
        <f>ROUND(SUM('Phys. Thy.'!M141:N141),0)</f>
        <v>0</v>
      </c>
      <c r="H46" s="2">
        <f>ROUND(+'Phys. Thy.'!F41,0)</f>
        <v>0</v>
      </c>
      <c r="I46" s="7">
        <f t="shared" si="1"/>
      </c>
      <c r="J46" s="7"/>
      <c r="K46" s="8">
        <f t="shared" si="2"/>
      </c>
    </row>
    <row r="47" spans="2:11" ht="12">
      <c r="B47">
        <f>+'Phys. Thy.'!A42</f>
        <v>111</v>
      </c>
      <c r="C47" t="str">
        <f>+'Phys. Thy.'!B42</f>
        <v>EAST ADAMS RURAL HOSPITAL</v>
      </c>
      <c r="D47" s="2">
        <f>ROUND(SUM('Phys. Thy.'!M42:N42),0)</f>
        <v>6779</v>
      </c>
      <c r="E47" s="2">
        <f>ROUND(+'Phys. Thy.'!F42,0)</f>
        <v>1367</v>
      </c>
      <c r="F47" s="7">
        <f t="shared" si="0"/>
        <v>4.96</v>
      </c>
      <c r="G47" s="2">
        <f>ROUND(SUM('Phys. Thy.'!M142:N142),0)</f>
        <v>5669</v>
      </c>
      <c r="H47" s="2">
        <f>ROUND(+'Phys. Thy.'!F42,0)</f>
        <v>1367</v>
      </c>
      <c r="I47" s="7">
        <f t="shared" si="1"/>
        <v>4.15</v>
      </c>
      <c r="J47" s="7"/>
      <c r="K47" s="8">
        <f t="shared" si="2"/>
        <v>-0.1633</v>
      </c>
    </row>
    <row r="48" spans="2:11" ht="12">
      <c r="B48">
        <f>+'Phys. Thy.'!A43</f>
        <v>125</v>
      </c>
      <c r="C48" t="str">
        <f>+'Phys. Thy.'!B43</f>
        <v>OTHELLO COMMUNITY HOSPITAL</v>
      </c>
      <c r="D48" s="2">
        <f>ROUND(SUM('Phys. Thy.'!M43:N43),0)</f>
        <v>19196</v>
      </c>
      <c r="E48" s="2">
        <f>ROUND(+'Phys. Thy.'!F43,0)</f>
        <v>9180</v>
      </c>
      <c r="F48" s="7">
        <f t="shared" si="0"/>
        <v>2.09</v>
      </c>
      <c r="G48" s="2">
        <f>ROUND(SUM('Phys. Thy.'!M143:N143),0)</f>
        <v>19037</v>
      </c>
      <c r="H48" s="2">
        <f>ROUND(+'Phys. Thy.'!F43,0)</f>
        <v>9180</v>
      </c>
      <c r="I48" s="7">
        <f t="shared" si="1"/>
        <v>2.07</v>
      </c>
      <c r="J48" s="7"/>
      <c r="K48" s="8">
        <f t="shared" si="2"/>
        <v>-0.0096</v>
      </c>
    </row>
    <row r="49" spans="2:11" ht="12">
      <c r="B49">
        <f>+'Phys. Thy.'!A44</f>
        <v>126</v>
      </c>
      <c r="C49" t="str">
        <f>+'Phys. Thy.'!B44</f>
        <v>HIGHLINE MEDICAL CENTER</v>
      </c>
      <c r="D49" s="2">
        <f>ROUND(SUM('Phys. Thy.'!M44:N44),0)</f>
        <v>50745</v>
      </c>
      <c r="E49" s="2">
        <f>ROUND(+'Phys. Thy.'!F44,0)</f>
        <v>35012</v>
      </c>
      <c r="F49" s="7">
        <f t="shared" si="0"/>
        <v>1.45</v>
      </c>
      <c r="G49" s="2">
        <f>ROUND(SUM('Phys. Thy.'!M144:N144),0)</f>
        <v>66690</v>
      </c>
      <c r="H49" s="2">
        <f>ROUND(+'Phys. Thy.'!F44,0)</f>
        <v>35012</v>
      </c>
      <c r="I49" s="7">
        <f t="shared" si="1"/>
        <v>1.9</v>
      </c>
      <c r="J49" s="7"/>
      <c r="K49" s="8">
        <f t="shared" si="2"/>
        <v>0.3103</v>
      </c>
    </row>
    <row r="50" spans="2:11" ht="12">
      <c r="B50">
        <f>+'Phys. Thy.'!A45</f>
        <v>128</v>
      </c>
      <c r="C50" t="str">
        <f>+'Phys. Thy.'!B45</f>
        <v>UNIVERSITY OF WASHINGTON MEDICAL CENTER</v>
      </c>
      <c r="D50" s="2">
        <f>ROUND(SUM('Phys. Thy.'!M45:N45),0)</f>
        <v>361638</v>
      </c>
      <c r="E50" s="2">
        <f>ROUND(+'Phys. Thy.'!F45,0)</f>
        <v>139941</v>
      </c>
      <c r="F50" s="7">
        <f t="shared" si="0"/>
        <v>2.58</v>
      </c>
      <c r="G50" s="2">
        <f>ROUND(SUM('Phys. Thy.'!M145:N145),0)</f>
        <v>314410</v>
      </c>
      <c r="H50" s="2">
        <f>ROUND(+'Phys. Thy.'!F45,0)</f>
        <v>139941</v>
      </c>
      <c r="I50" s="7">
        <f t="shared" si="1"/>
        <v>2.25</v>
      </c>
      <c r="J50" s="7"/>
      <c r="K50" s="8">
        <f t="shared" si="2"/>
        <v>-0.1279</v>
      </c>
    </row>
    <row r="51" spans="2:11" ht="12">
      <c r="B51">
        <f>+'Phys. Thy.'!A46</f>
        <v>129</v>
      </c>
      <c r="C51" t="str">
        <f>+'Phys. Thy.'!B46</f>
        <v>QUINCY VALLEY MEDICAL CENTER</v>
      </c>
      <c r="D51" s="2">
        <f>ROUND(SUM('Phys. Thy.'!M46:N46),0)</f>
        <v>38111</v>
      </c>
      <c r="E51" s="2">
        <f>ROUND(+'Phys. Thy.'!F46,0)</f>
        <v>9970</v>
      </c>
      <c r="F51" s="7">
        <f t="shared" si="0"/>
        <v>3.82</v>
      </c>
      <c r="G51" s="2">
        <f>ROUND(SUM('Phys. Thy.'!M146:N146),0)</f>
        <v>35079</v>
      </c>
      <c r="H51" s="2">
        <f>ROUND(+'Phys. Thy.'!F46,0)</f>
        <v>9970</v>
      </c>
      <c r="I51" s="7">
        <f t="shared" si="1"/>
        <v>3.52</v>
      </c>
      <c r="J51" s="7"/>
      <c r="K51" s="8">
        <f t="shared" si="2"/>
        <v>-0.0785</v>
      </c>
    </row>
    <row r="52" spans="2:11" ht="12">
      <c r="B52">
        <f>+'Phys. Thy.'!A47</f>
        <v>130</v>
      </c>
      <c r="C52" t="str">
        <f>+'Phys. Thy.'!B47</f>
        <v>NORTHWEST HOSPITAL &amp; MEDICAL CENTER</v>
      </c>
      <c r="D52" s="2">
        <f>ROUND(SUM('Phys. Thy.'!M47:N47),0)</f>
        <v>406963</v>
      </c>
      <c r="E52" s="2">
        <f>ROUND(+'Phys. Thy.'!F47,0)</f>
        <v>82782</v>
      </c>
      <c r="F52" s="7">
        <f t="shared" si="0"/>
        <v>4.92</v>
      </c>
      <c r="G52" s="2">
        <f>ROUND(SUM('Phys. Thy.'!M147:N147),0)</f>
        <v>419668</v>
      </c>
      <c r="H52" s="2">
        <f>ROUND(+'Phys. Thy.'!F47,0)</f>
        <v>82782</v>
      </c>
      <c r="I52" s="7">
        <f t="shared" si="1"/>
        <v>5.07</v>
      </c>
      <c r="J52" s="7"/>
      <c r="K52" s="8">
        <f t="shared" si="2"/>
        <v>0.0305</v>
      </c>
    </row>
    <row r="53" spans="2:11" ht="12">
      <c r="B53">
        <f>+'Phys. Thy.'!A48</f>
        <v>131</v>
      </c>
      <c r="C53" t="str">
        <f>+'Phys. Thy.'!B48</f>
        <v>OVERLAKE HOSPITAL MEDICAL CENTER</v>
      </c>
      <c r="D53" s="2">
        <f>ROUND(SUM('Phys. Thy.'!M48:N48),0)</f>
        <v>320115</v>
      </c>
      <c r="E53" s="2">
        <f>ROUND(+'Phys. Thy.'!F48,0)</f>
        <v>0</v>
      </c>
      <c r="F53" s="7">
        <f t="shared" si="0"/>
      </c>
      <c r="G53" s="2">
        <f>ROUND(SUM('Phys. Thy.'!M148:N148),0)</f>
        <v>296554</v>
      </c>
      <c r="H53" s="2">
        <f>ROUND(+'Phys. Thy.'!F48,0)</f>
        <v>0</v>
      </c>
      <c r="I53" s="7">
        <f t="shared" si="1"/>
      </c>
      <c r="J53" s="7"/>
      <c r="K53" s="8">
        <f t="shared" si="2"/>
      </c>
    </row>
    <row r="54" spans="2:11" ht="12">
      <c r="B54">
        <f>+'Phys. Thy.'!A49</f>
        <v>132</v>
      </c>
      <c r="C54" t="str">
        <f>+'Phys. Thy.'!B49</f>
        <v>SAINT CLARE HOSPITAL</v>
      </c>
      <c r="D54" s="2">
        <f>ROUND(SUM('Phys. Thy.'!M49:N49),0)</f>
        <v>263233</v>
      </c>
      <c r="E54" s="2">
        <f>ROUND(+'Phys. Thy.'!F49,0)</f>
        <v>41202</v>
      </c>
      <c r="F54" s="7">
        <f t="shared" si="0"/>
        <v>6.39</v>
      </c>
      <c r="G54" s="2">
        <f>ROUND(SUM('Phys. Thy.'!M149:N149),0)</f>
        <v>291352</v>
      </c>
      <c r="H54" s="2">
        <f>ROUND(+'Phys. Thy.'!F49,0)</f>
        <v>41202</v>
      </c>
      <c r="I54" s="7">
        <f t="shared" si="1"/>
        <v>7.07</v>
      </c>
      <c r="J54" s="7"/>
      <c r="K54" s="8">
        <f t="shared" si="2"/>
        <v>0.1064</v>
      </c>
    </row>
    <row r="55" spans="2:11" ht="12">
      <c r="B55">
        <f>+'Phys. Thy.'!A50</f>
        <v>134</v>
      </c>
      <c r="C55" t="str">
        <f>+'Phys. Thy.'!B50</f>
        <v>ISLAND HOSPITAL</v>
      </c>
      <c r="D55" s="2">
        <f>ROUND(SUM('Phys. Thy.'!M50:N50),0)</f>
        <v>199210</v>
      </c>
      <c r="E55" s="2">
        <f>ROUND(+'Phys. Thy.'!F50,0)</f>
        <v>17944</v>
      </c>
      <c r="F55" s="7">
        <f t="shared" si="0"/>
        <v>11.1</v>
      </c>
      <c r="G55" s="2">
        <f>ROUND(SUM('Phys. Thy.'!M150:N150),0)</f>
        <v>205566</v>
      </c>
      <c r="H55" s="2">
        <f>ROUND(+'Phys. Thy.'!F50,0)</f>
        <v>17944</v>
      </c>
      <c r="I55" s="7">
        <f t="shared" si="1"/>
        <v>11.46</v>
      </c>
      <c r="J55" s="7"/>
      <c r="K55" s="8">
        <f t="shared" si="2"/>
        <v>0.0324</v>
      </c>
    </row>
    <row r="56" spans="2:11" ht="12">
      <c r="B56">
        <f>+'Phys. Thy.'!A51</f>
        <v>137</v>
      </c>
      <c r="C56" t="str">
        <f>+'Phys. Thy.'!B51</f>
        <v>LINCOLN HOSPITAL</v>
      </c>
      <c r="D56" s="2">
        <f>ROUND(SUM('Phys. Thy.'!M51:N51),0)</f>
        <v>14725</v>
      </c>
      <c r="E56" s="2">
        <f>ROUND(+'Phys. Thy.'!F51,0)</f>
        <v>5694</v>
      </c>
      <c r="F56" s="7">
        <f t="shared" si="0"/>
        <v>2.59</v>
      </c>
      <c r="G56" s="2">
        <f>ROUND(SUM('Phys. Thy.'!M151:N151),0)</f>
        <v>13214</v>
      </c>
      <c r="H56" s="2">
        <f>ROUND(+'Phys. Thy.'!F51,0)</f>
        <v>5694</v>
      </c>
      <c r="I56" s="7">
        <f t="shared" si="1"/>
        <v>2.32</v>
      </c>
      <c r="J56" s="7"/>
      <c r="K56" s="8">
        <f t="shared" si="2"/>
        <v>-0.1042</v>
      </c>
    </row>
    <row r="57" spans="2:11" ht="12">
      <c r="B57">
        <f>+'Phys. Thy.'!A52</f>
        <v>138</v>
      </c>
      <c r="C57" t="str">
        <f>+'Phys. Thy.'!B52</f>
        <v>SWEDISH EDMONDS</v>
      </c>
      <c r="D57" s="2">
        <f>ROUND(SUM('Phys. Thy.'!M52:N52),0)</f>
        <v>78425</v>
      </c>
      <c r="E57" s="2">
        <f>ROUND(+'Phys. Thy.'!F52,0)</f>
        <v>14923</v>
      </c>
      <c r="F57" s="7">
        <f t="shared" si="0"/>
        <v>5.26</v>
      </c>
      <c r="G57" s="2">
        <f>ROUND(SUM('Phys. Thy.'!M152:N152),0)</f>
        <v>75035</v>
      </c>
      <c r="H57" s="2">
        <f>ROUND(+'Phys. Thy.'!F52,0)</f>
        <v>14923</v>
      </c>
      <c r="I57" s="7">
        <f t="shared" si="1"/>
        <v>5.03</v>
      </c>
      <c r="J57" s="7"/>
      <c r="K57" s="8">
        <f t="shared" si="2"/>
        <v>-0.0437</v>
      </c>
    </row>
    <row r="58" spans="2:11" ht="12">
      <c r="B58">
        <f>+'Phys. Thy.'!A53</f>
        <v>139</v>
      </c>
      <c r="C58" t="str">
        <f>+'Phys. Thy.'!B53</f>
        <v>PROVIDENCE HOLY FAMILY HOSPITAL</v>
      </c>
      <c r="D58" s="2">
        <f>ROUND(SUM('Phys. Thy.'!M53:N53),0)</f>
        <v>133467</v>
      </c>
      <c r="E58" s="2">
        <f>ROUND(+'Phys. Thy.'!F53,0)</f>
        <v>67392</v>
      </c>
      <c r="F58" s="7">
        <f t="shared" si="0"/>
        <v>1.98</v>
      </c>
      <c r="G58" s="2">
        <f>ROUND(SUM('Phys. Thy.'!M153:N153),0)</f>
        <v>154285</v>
      </c>
      <c r="H58" s="2">
        <f>ROUND(+'Phys. Thy.'!F53,0)</f>
        <v>67392</v>
      </c>
      <c r="I58" s="7">
        <f t="shared" si="1"/>
        <v>2.29</v>
      </c>
      <c r="J58" s="7"/>
      <c r="K58" s="8">
        <f t="shared" si="2"/>
        <v>0.1566</v>
      </c>
    </row>
    <row r="59" spans="2:11" ht="12">
      <c r="B59">
        <f>+'Phys. Thy.'!A54</f>
        <v>140</v>
      </c>
      <c r="C59" t="str">
        <f>+'Phys. Thy.'!B54</f>
        <v>KITTITAS VALLEY HOSPITAL</v>
      </c>
      <c r="D59" s="2">
        <f>ROUND(SUM('Phys. Thy.'!M54:N54),0)</f>
        <v>218486</v>
      </c>
      <c r="E59" s="2">
        <f>ROUND(+'Phys. Thy.'!F54,0)</f>
        <v>45287</v>
      </c>
      <c r="F59" s="7">
        <f t="shared" si="0"/>
        <v>4.82</v>
      </c>
      <c r="G59" s="2">
        <f>ROUND(SUM('Phys. Thy.'!M154:N154),0)</f>
        <v>242690</v>
      </c>
      <c r="H59" s="2">
        <f>ROUND(+'Phys. Thy.'!F54,0)</f>
        <v>45287</v>
      </c>
      <c r="I59" s="7">
        <f t="shared" si="1"/>
        <v>5.36</v>
      </c>
      <c r="J59" s="7"/>
      <c r="K59" s="8">
        <f t="shared" si="2"/>
        <v>0.112</v>
      </c>
    </row>
    <row r="60" spans="2:11" ht="12">
      <c r="B60">
        <f>+'Phys. Thy.'!A55</f>
        <v>141</v>
      </c>
      <c r="C60" t="str">
        <f>+'Phys. Thy.'!B55</f>
        <v>DAYTON GENERAL HOSPITAL</v>
      </c>
      <c r="D60" s="2">
        <f>ROUND(SUM('Phys. Thy.'!M55:N55),0)</f>
        <v>17076</v>
      </c>
      <c r="E60" s="2">
        <f>ROUND(+'Phys. Thy.'!F55,0)</f>
        <v>2535</v>
      </c>
      <c r="F60" s="7">
        <f t="shared" si="0"/>
        <v>6.74</v>
      </c>
      <c r="G60" s="2">
        <f>ROUND(SUM('Phys. Thy.'!M155:N155),0)</f>
        <v>0</v>
      </c>
      <c r="H60" s="2">
        <f>ROUND(+'Phys. Thy.'!F55,0)</f>
        <v>2535</v>
      </c>
      <c r="I60" s="7">
        <f t="shared" si="1"/>
      </c>
      <c r="J60" s="7"/>
      <c r="K60" s="8">
        <f t="shared" si="2"/>
      </c>
    </row>
    <row r="61" spans="2:11" ht="12">
      <c r="B61">
        <f>+'Phys. Thy.'!A56</f>
        <v>142</v>
      </c>
      <c r="C61" t="str">
        <f>+'Phys. Thy.'!B56</f>
        <v>HARRISON MEDICAL CENTER</v>
      </c>
      <c r="D61" s="2">
        <f>ROUND(SUM('Phys. Thy.'!M56:N56),0)</f>
        <v>261894</v>
      </c>
      <c r="E61" s="2">
        <f>ROUND(+'Phys. Thy.'!F56,0)</f>
        <v>30309</v>
      </c>
      <c r="F61" s="7">
        <f t="shared" si="0"/>
        <v>8.64</v>
      </c>
      <c r="G61" s="2">
        <f>ROUND(SUM('Phys. Thy.'!M156:N156),0)</f>
        <v>249463</v>
      </c>
      <c r="H61" s="2">
        <f>ROUND(+'Phys. Thy.'!F56,0)</f>
        <v>30309</v>
      </c>
      <c r="I61" s="7">
        <f t="shared" si="1"/>
        <v>8.23</v>
      </c>
      <c r="J61" s="7"/>
      <c r="K61" s="8">
        <f t="shared" si="2"/>
        <v>-0.0475</v>
      </c>
    </row>
    <row r="62" spans="2:11" ht="12">
      <c r="B62">
        <f>+'Phys. Thy.'!A57</f>
        <v>145</v>
      </c>
      <c r="C62" t="str">
        <f>+'Phys. Thy.'!B57</f>
        <v>PEACEHEALTH SAINT JOSEPH HOSPITAL</v>
      </c>
      <c r="D62" s="2">
        <f>ROUND(SUM('Phys. Thy.'!M57:N57),0)</f>
        <v>333926</v>
      </c>
      <c r="E62" s="2">
        <f>ROUND(+'Phys. Thy.'!F57,0)</f>
        <v>128212</v>
      </c>
      <c r="F62" s="7">
        <f t="shared" si="0"/>
        <v>2.6</v>
      </c>
      <c r="G62" s="2">
        <f>ROUND(SUM('Phys. Thy.'!M157:N157),0)</f>
        <v>358836</v>
      </c>
      <c r="H62" s="2">
        <f>ROUND(+'Phys. Thy.'!F57,0)</f>
        <v>128212</v>
      </c>
      <c r="I62" s="7">
        <f t="shared" si="1"/>
        <v>2.8</v>
      </c>
      <c r="J62" s="7"/>
      <c r="K62" s="8">
        <f t="shared" si="2"/>
        <v>0.0769</v>
      </c>
    </row>
    <row r="63" spans="2:11" ht="12">
      <c r="B63">
        <f>+'Phys. Thy.'!A58</f>
        <v>147</v>
      </c>
      <c r="C63" t="str">
        <f>+'Phys. Thy.'!B58</f>
        <v>MID VALLEY HOSPITAL</v>
      </c>
      <c r="D63" s="2">
        <f>ROUND(SUM('Phys. Thy.'!M58:N58),0)</f>
        <v>9346</v>
      </c>
      <c r="E63" s="2">
        <f>ROUND(+'Phys. Thy.'!F58,0)</f>
        <v>7009</v>
      </c>
      <c r="F63" s="7">
        <f t="shared" si="0"/>
        <v>1.33</v>
      </c>
      <c r="G63" s="2">
        <f>ROUND(SUM('Phys. Thy.'!M158:N158),0)</f>
        <v>8553</v>
      </c>
      <c r="H63" s="2">
        <f>ROUND(+'Phys. Thy.'!F58,0)</f>
        <v>7009</v>
      </c>
      <c r="I63" s="7">
        <f t="shared" si="1"/>
        <v>1.22</v>
      </c>
      <c r="J63" s="7"/>
      <c r="K63" s="8">
        <f t="shared" si="2"/>
        <v>-0.0827</v>
      </c>
    </row>
    <row r="64" spans="2:11" ht="12">
      <c r="B64">
        <f>+'Phys. Thy.'!A59</f>
        <v>148</v>
      </c>
      <c r="C64" t="str">
        <f>+'Phys. Thy.'!B59</f>
        <v>KINDRED HOSPITAL - SEATTLE</v>
      </c>
      <c r="D64" s="2">
        <f>ROUND(SUM('Phys. Thy.'!M59:N59),0)</f>
        <v>13425</v>
      </c>
      <c r="E64" s="2">
        <f>ROUND(+'Phys. Thy.'!F59,0)</f>
        <v>8647</v>
      </c>
      <c r="F64" s="7">
        <f t="shared" si="0"/>
        <v>1.55</v>
      </c>
      <c r="G64" s="2">
        <f>ROUND(SUM('Phys. Thy.'!M159:N159),0)</f>
        <v>13289</v>
      </c>
      <c r="H64" s="2">
        <f>ROUND(+'Phys. Thy.'!F59,0)</f>
        <v>8647</v>
      </c>
      <c r="I64" s="7">
        <f t="shared" si="1"/>
        <v>1.54</v>
      </c>
      <c r="J64" s="7"/>
      <c r="K64" s="8">
        <f t="shared" si="2"/>
        <v>-0.0065</v>
      </c>
    </row>
    <row r="65" spans="2:11" ht="12">
      <c r="B65">
        <f>+'Phys. Thy.'!A60</f>
        <v>150</v>
      </c>
      <c r="C65" t="str">
        <f>+'Phys. Thy.'!B60</f>
        <v>COULEE COMMUNITY HOSPITAL</v>
      </c>
      <c r="D65" s="2">
        <f>ROUND(SUM('Phys. Thy.'!M60:N60),0)</f>
        <v>3825</v>
      </c>
      <c r="E65" s="2">
        <f>ROUND(+'Phys. Thy.'!F60,0)</f>
        <v>516</v>
      </c>
      <c r="F65" s="7">
        <f t="shared" si="0"/>
        <v>7.41</v>
      </c>
      <c r="G65" s="2">
        <f>ROUND(SUM('Phys. Thy.'!M160:N160),0)</f>
        <v>628</v>
      </c>
      <c r="H65" s="2">
        <f>ROUND(+'Phys. Thy.'!F60,0)</f>
        <v>516</v>
      </c>
      <c r="I65" s="7">
        <f t="shared" si="1"/>
        <v>1.22</v>
      </c>
      <c r="J65" s="7"/>
      <c r="K65" s="8">
        <f t="shared" si="2"/>
        <v>-0.8354</v>
      </c>
    </row>
    <row r="66" spans="2:11" ht="12">
      <c r="B66">
        <f>+'Phys. Thy.'!A61</f>
        <v>152</v>
      </c>
      <c r="C66" t="str">
        <f>+'Phys. Thy.'!B61</f>
        <v>MASON GENERAL HOSPITAL</v>
      </c>
      <c r="D66" s="2">
        <f>ROUND(SUM('Phys. Thy.'!M61:N61),0)</f>
        <v>64570</v>
      </c>
      <c r="E66" s="2">
        <f>ROUND(+'Phys. Thy.'!F61,0)</f>
        <v>11474</v>
      </c>
      <c r="F66" s="7">
        <f t="shared" si="0"/>
        <v>5.63</v>
      </c>
      <c r="G66" s="2">
        <f>ROUND(SUM('Phys. Thy.'!M161:N161),0)</f>
        <v>79773</v>
      </c>
      <c r="H66" s="2">
        <f>ROUND(+'Phys. Thy.'!F61,0)</f>
        <v>11474</v>
      </c>
      <c r="I66" s="7">
        <f t="shared" si="1"/>
        <v>6.95</v>
      </c>
      <c r="J66" s="7"/>
      <c r="K66" s="8">
        <f t="shared" si="2"/>
        <v>0.2345</v>
      </c>
    </row>
    <row r="67" spans="2:11" ht="12">
      <c r="B67">
        <f>+'Phys. Thy.'!A62</f>
        <v>153</v>
      </c>
      <c r="C67" t="str">
        <f>+'Phys. Thy.'!B62</f>
        <v>WHITMAN HOSPITAL AND MEDICAL CENTER</v>
      </c>
      <c r="D67" s="2">
        <f>ROUND(SUM('Phys. Thy.'!M62:N62),0)</f>
        <v>98278</v>
      </c>
      <c r="E67" s="2">
        <f>ROUND(+'Phys. Thy.'!F62,0)</f>
        <v>15257</v>
      </c>
      <c r="F67" s="7">
        <f t="shared" si="0"/>
        <v>6.44</v>
      </c>
      <c r="G67" s="2">
        <f>ROUND(SUM('Phys. Thy.'!M162:N162),0)</f>
        <v>113774</v>
      </c>
      <c r="H67" s="2">
        <f>ROUND(+'Phys. Thy.'!F62,0)</f>
        <v>15257</v>
      </c>
      <c r="I67" s="7">
        <f t="shared" si="1"/>
        <v>7.46</v>
      </c>
      <c r="J67" s="7"/>
      <c r="K67" s="8">
        <f t="shared" si="2"/>
        <v>0.1584</v>
      </c>
    </row>
    <row r="68" spans="2:11" ht="12">
      <c r="B68">
        <f>+'Phys. Thy.'!A63</f>
        <v>155</v>
      </c>
      <c r="C68" t="str">
        <f>+'Phys. Thy.'!B63</f>
        <v>VALLEY MEDICAL CENTER</v>
      </c>
      <c r="D68" s="2">
        <f>ROUND(SUM('Phys. Thy.'!M63:N63),0)</f>
        <v>219744</v>
      </c>
      <c r="E68" s="2">
        <f>ROUND(+'Phys. Thy.'!F63,0)</f>
        <v>93175</v>
      </c>
      <c r="F68" s="7">
        <f t="shared" si="0"/>
        <v>2.36</v>
      </c>
      <c r="G68" s="2">
        <f>ROUND(SUM('Phys. Thy.'!M163:N163),0)</f>
        <v>227295</v>
      </c>
      <c r="H68" s="2">
        <f>ROUND(+'Phys. Thy.'!F63,0)</f>
        <v>93175</v>
      </c>
      <c r="I68" s="7">
        <f t="shared" si="1"/>
        <v>2.44</v>
      </c>
      <c r="J68" s="7"/>
      <c r="K68" s="8">
        <f t="shared" si="2"/>
        <v>0.0339</v>
      </c>
    </row>
    <row r="69" spans="2:11" ht="12">
      <c r="B69">
        <f>+'Phys. Thy.'!A64</f>
        <v>156</v>
      </c>
      <c r="C69" t="str">
        <f>+'Phys. Thy.'!B64</f>
        <v>WHIDBEY GENERAL HOSPITAL</v>
      </c>
      <c r="D69" s="2">
        <f>ROUND(SUM('Phys. Thy.'!M64:N64),0)</f>
        <v>182041</v>
      </c>
      <c r="E69" s="2">
        <f>ROUND(+'Phys. Thy.'!F64,0)</f>
        <v>10690</v>
      </c>
      <c r="F69" s="7">
        <f t="shared" si="0"/>
        <v>17.03</v>
      </c>
      <c r="G69" s="2">
        <f>ROUND(SUM('Phys. Thy.'!M164:N164),0)</f>
        <v>181736</v>
      </c>
      <c r="H69" s="2">
        <f>ROUND(+'Phys. Thy.'!F64,0)</f>
        <v>10690</v>
      </c>
      <c r="I69" s="7">
        <f t="shared" si="1"/>
        <v>17</v>
      </c>
      <c r="J69" s="7"/>
      <c r="K69" s="8">
        <f t="shared" si="2"/>
        <v>-0.0018</v>
      </c>
    </row>
    <row r="70" spans="2:11" ht="12">
      <c r="B70">
        <f>+'Phys. Thy.'!A65</f>
        <v>157</v>
      </c>
      <c r="C70" t="str">
        <f>+'Phys. Thy.'!B65</f>
        <v>SAINT LUKES REHABILIATION INSTITUTE</v>
      </c>
      <c r="D70" s="2">
        <f>ROUND(SUM('Phys. Thy.'!M65:N65),0)</f>
        <v>69751</v>
      </c>
      <c r="E70" s="2">
        <f>ROUND(+'Phys. Thy.'!F65,0)</f>
        <v>0</v>
      </c>
      <c r="F70" s="7">
        <f t="shared" si="0"/>
      </c>
      <c r="G70" s="2">
        <f>ROUND(SUM('Phys. Thy.'!M165:N165),0)</f>
        <v>94837</v>
      </c>
      <c r="H70" s="2">
        <f>ROUND(+'Phys. Thy.'!F65,0)</f>
        <v>0</v>
      </c>
      <c r="I70" s="7">
        <f t="shared" si="1"/>
      </c>
      <c r="J70" s="7"/>
      <c r="K70" s="8">
        <f t="shared" si="2"/>
      </c>
    </row>
    <row r="71" spans="2:11" ht="12">
      <c r="B71">
        <f>+'Phys. Thy.'!A66</f>
        <v>158</v>
      </c>
      <c r="C71" t="str">
        <f>+'Phys. Thy.'!B66</f>
        <v>CASCADE MEDICAL CENTER</v>
      </c>
      <c r="D71" s="2">
        <f>ROUND(SUM('Phys. Thy.'!M66:N66),0)</f>
        <v>28046</v>
      </c>
      <c r="E71" s="2">
        <f>ROUND(+'Phys. Thy.'!F66,0)</f>
        <v>9572</v>
      </c>
      <c r="F71" s="7">
        <f t="shared" si="0"/>
        <v>2.93</v>
      </c>
      <c r="G71" s="2">
        <f>ROUND(SUM('Phys. Thy.'!M166:N166),0)</f>
        <v>31006</v>
      </c>
      <c r="H71" s="2">
        <f>ROUND(+'Phys. Thy.'!F66,0)</f>
        <v>9572</v>
      </c>
      <c r="I71" s="7">
        <f t="shared" si="1"/>
        <v>3.24</v>
      </c>
      <c r="J71" s="7"/>
      <c r="K71" s="8">
        <f t="shared" si="2"/>
        <v>0.1058</v>
      </c>
    </row>
    <row r="72" spans="2:11" ht="12">
      <c r="B72">
        <f>+'Phys. Thy.'!A67</f>
        <v>159</v>
      </c>
      <c r="C72" t="str">
        <f>+'Phys. Thy.'!B67</f>
        <v>PROVIDENCE SAINT PETER HOSPITAL</v>
      </c>
      <c r="D72" s="2">
        <f>ROUND(SUM('Phys. Thy.'!M67:N67),0)</f>
        <v>364363</v>
      </c>
      <c r="E72" s="2">
        <f>ROUND(+'Phys. Thy.'!F67,0)</f>
        <v>1879366</v>
      </c>
      <c r="F72" s="7">
        <f t="shared" si="0"/>
        <v>0.19</v>
      </c>
      <c r="G72" s="2">
        <f>ROUND(SUM('Phys. Thy.'!M167:N167),0)</f>
        <v>413038</v>
      </c>
      <c r="H72" s="2">
        <f>ROUND(+'Phys. Thy.'!F67,0)</f>
        <v>1879366</v>
      </c>
      <c r="I72" s="7">
        <f t="shared" si="1"/>
        <v>0.22</v>
      </c>
      <c r="J72" s="7"/>
      <c r="K72" s="8">
        <f t="shared" si="2"/>
        <v>0.1579</v>
      </c>
    </row>
    <row r="73" spans="2:11" ht="12">
      <c r="B73">
        <f>+'Phys. Thy.'!A68</f>
        <v>161</v>
      </c>
      <c r="C73" t="str">
        <f>+'Phys. Thy.'!B68</f>
        <v>KADLEC REGIONAL MEDICAL CENTER</v>
      </c>
      <c r="D73" s="2">
        <f>ROUND(SUM('Phys. Thy.'!M68:N68),0)</f>
        <v>301900</v>
      </c>
      <c r="E73" s="2">
        <f>ROUND(+'Phys. Thy.'!F68,0)</f>
        <v>98344</v>
      </c>
      <c r="F73" s="7">
        <f t="shared" si="0"/>
        <v>3.07</v>
      </c>
      <c r="G73" s="2">
        <f>ROUND(SUM('Phys. Thy.'!M168:N168),0)</f>
        <v>300279</v>
      </c>
      <c r="H73" s="2">
        <f>ROUND(+'Phys. Thy.'!F68,0)</f>
        <v>98344</v>
      </c>
      <c r="I73" s="7">
        <f t="shared" si="1"/>
        <v>3.05</v>
      </c>
      <c r="J73" s="7"/>
      <c r="K73" s="8">
        <f t="shared" si="2"/>
        <v>-0.0065</v>
      </c>
    </row>
    <row r="74" spans="2:11" ht="12">
      <c r="B74">
        <f>+'Phys. Thy.'!A69</f>
        <v>162</v>
      </c>
      <c r="C74" t="str">
        <f>+'Phys. Thy.'!B69</f>
        <v>PROVIDENCE SACRED HEART MEDICAL CENTER</v>
      </c>
      <c r="D74" s="2">
        <f>ROUND(SUM('Phys. Thy.'!M69:N69),0)</f>
        <v>6761</v>
      </c>
      <c r="E74" s="2">
        <f>ROUND(+'Phys. Thy.'!F69,0)</f>
        <v>55207</v>
      </c>
      <c r="F74" s="7">
        <f t="shared" si="0"/>
        <v>0.12</v>
      </c>
      <c r="G74" s="2">
        <f>ROUND(SUM('Phys. Thy.'!M169:N169),0)</f>
        <v>1704</v>
      </c>
      <c r="H74" s="2">
        <f>ROUND(+'Phys. Thy.'!F69,0)</f>
        <v>55207</v>
      </c>
      <c r="I74" s="7">
        <f t="shared" si="1"/>
        <v>0.03</v>
      </c>
      <c r="J74" s="7"/>
      <c r="K74" s="8">
        <f t="shared" si="2"/>
        <v>-0.75</v>
      </c>
    </row>
    <row r="75" spans="2:11" ht="12">
      <c r="B75">
        <f>+'Phys. Thy.'!A70</f>
        <v>164</v>
      </c>
      <c r="C75" t="str">
        <f>+'Phys. Thy.'!B70</f>
        <v>EVERGREEN HOSPITAL MEDICAL CENTER</v>
      </c>
      <c r="D75" s="2">
        <f>ROUND(SUM('Phys. Thy.'!M70:N70),0)</f>
        <v>107534</v>
      </c>
      <c r="E75" s="2">
        <f>ROUND(+'Phys. Thy.'!F70,0)</f>
        <v>36434</v>
      </c>
      <c r="F75" s="7">
        <f aca="true" t="shared" si="3" ref="F75:F106">IF(D75=0,"",IF(E75=0,"",ROUND(D75/E75,2)))</f>
        <v>2.95</v>
      </c>
      <c r="G75" s="2">
        <f>ROUND(SUM('Phys. Thy.'!M170:N170),0)</f>
        <v>222438</v>
      </c>
      <c r="H75" s="2">
        <f>ROUND(+'Phys. Thy.'!F70,0)</f>
        <v>36434</v>
      </c>
      <c r="I75" s="7">
        <f aca="true" t="shared" si="4" ref="I75:I106">IF(G75=0,"",IF(H75=0,"",ROUND(G75/H75,2)))</f>
        <v>6.11</v>
      </c>
      <c r="J75" s="7"/>
      <c r="K75" s="8">
        <f aca="true" t="shared" si="5" ref="K75:K106">IF(D75=0,"",IF(E75=0,"",IF(G75=0,"",IF(H75=0,"",ROUND(I75/F75-1,4)))))</f>
        <v>1.0712</v>
      </c>
    </row>
    <row r="76" spans="2:11" ht="12">
      <c r="B76">
        <f>+'Phys. Thy.'!A71</f>
        <v>165</v>
      </c>
      <c r="C76" t="str">
        <f>+'Phys. Thy.'!B71</f>
        <v>LAKE CHELAN COMMUNITY HOSPITAL</v>
      </c>
      <c r="D76" s="2">
        <f>ROUND(SUM('Phys. Thy.'!M71:N71),0)</f>
        <v>1589</v>
      </c>
      <c r="E76" s="2">
        <f>ROUND(+'Phys. Thy.'!F71,0)</f>
        <v>265</v>
      </c>
      <c r="F76" s="7">
        <f t="shared" si="3"/>
        <v>6</v>
      </c>
      <c r="G76" s="2">
        <f>ROUND(SUM('Phys. Thy.'!M171:N171),0)</f>
        <v>5596</v>
      </c>
      <c r="H76" s="2">
        <f>ROUND(+'Phys. Thy.'!F71,0)</f>
        <v>265</v>
      </c>
      <c r="I76" s="7">
        <f t="shared" si="4"/>
        <v>21.12</v>
      </c>
      <c r="J76" s="7"/>
      <c r="K76" s="8">
        <f t="shared" si="5"/>
        <v>2.52</v>
      </c>
    </row>
    <row r="77" spans="2:11" ht="12">
      <c r="B77">
        <f>+'Phys. Thy.'!A72</f>
        <v>167</v>
      </c>
      <c r="C77" t="str">
        <f>+'Phys. Thy.'!B72</f>
        <v>FERRY COUNTY MEMORIAL HOSPITAL</v>
      </c>
      <c r="D77" s="2">
        <f>ROUND(SUM('Phys. Thy.'!M72:N72),0)</f>
        <v>38515</v>
      </c>
      <c r="E77" s="2">
        <f>ROUND(+'Phys. Thy.'!F72,0)</f>
        <v>4321</v>
      </c>
      <c r="F77" s="7">
        <f t="shared" si="3"/>
        <v>8.91</v>
      </c>
      <c r="G77" s="2">
        <f>ROUND(SUM('Phys. Thy.'!M172:N172),0)</f>
        <v>43577</v>
      </c>
      <c r="H77" s="2">
        <f>ROUND(+'Phys. Thy.'!F72,0)</f>
        <v>4321</v>
      </c>
      <c r="I77" s="7">
        <f t="shared" si="4"/>
        <v>10.08</v>
      </c>
      <c r="J77" s="7"/>
      <c r="K77" s="8">
        <f t="shared" si="5"/>
        <v>0.1313</v>
      </c>
    </row>
    <row r="78" spans="2:11" ht="12">
      <c r="B78">
        <f>+'Phys. Thy.'!A73</f>
        <v>168</v>
      </c>
      <c r="C78" t="str">
        <f>+'Phys. Thy.'!B73</f>
        <v>CENTRAL WASHINGTON HOSPITAL</v>
      </c>
      <c r="D78" s="2">
        <f>ROUND(SUM('Phys. Thy.'!M73:N73),0)</f>
        <v>60777</v>
      </c>
      <c r="E78" s="2">
        <f>ROUND(+'Phys. Thy.'!F73,0)</f>
        <v>82444</v>
      </c>
      <c r="F78" s="7">
        <f t="shared" si="3"/>
        <v>0.74</v>
      </c>
      <c r="G78" s="2">
        <f>ROUND(SUM('Phys. Thy.'!M173:N173),0)</f>
        <v>53963</v>
      </c>
      <c r="H78" s="2">
        <f>ROUND(+'Phys. Thy.'!F73,0)</f>
        <v>82444</v>
      </c>
      <c r="I78" s="7">
        <f t="shared" si="4"/>
        <v>0.65</v>
      </c>
      <c r="J78" s="7"/>
      <c r="K78" s="8">
        <f t="shared" si="5"/>
        <v>-0.1216</v>
      </c>
    </row>
    <row r="79" spans="2:11" ht="12">
      <c r="B79">
        <f>+'Phys. Thy.'!A74</f>
        <v>169</v>
      </c>
      <c r="C79" t="str">
        <f>+'Phys. Thy.'!B74</f>
        <v>GROUP HEALTH EASTSIDE</v>
      </c>
      <c r="D79" s="2">
        <f>ROUND(SUM('Phys. Thy.'!M74:N74),0)</f>
        <v>3967</v>
      </c>
      <c r="E79" s="2">
        <f>ROUND(+'Phys. Thy.'!F74,0)</f>
        <v>900</v>
      </c>
      <c r="F79" s="7">
        <f t="shared" si="3"/>
        <v>4.41</v>
      </c>
      <c r="G79" s="2">
        <f>ROUND(SUM('Phys. Thy.'!M174:N174),0)</f>
        <v>0</v>
      </c>
      <c r="H79" s="2">
        <f>ROUND(+'Phys. Thy.'!F74,0)</f>
        <v>900</v>
      </c>
      <c r="I79" s="7">
        <f t="shared" si="4"/>
      </c>
      <c r="J79" s="7"/>
      <c r="K79" s="8">
        <f t="shared" si="5"/>
      </c>
    </row>
    <row r="80" spans="2:11" ht="12">
      <c r="B80">
        <f>+'Phys. Thy.'!A75</f>
        <v>170</v>
      </c>
      <c r="C80" t="str">
        <f>+'Phys. Thy.'!B75</f>
        <v>SOUTHWEST WASHINGTON MEDICAL CENTER</v>
      </c>
      <c r="D80" s="2">
        <f>ROUND(SUM('Phys. Thy.'!M75:N75),0)</f>
        <v>522337</v>
      </c>
      <c r="E80" s="2">
        <f>ROUND(+'Phys. Thy.'!F75,0)</f>
        <v>111707</v>
      </c>
      <c r="F80" s="7">
        <f t="shared" si="3"/>
        <v>4.68</v>
      </c>
      <c r="G80" s="2">
        <f>ROUND(SUM('Phys. Thy.'!M175:N175),0)</f>
        <v>615336</v>
      </c>
      <c r="H80" s="2">
        <f>ROUND(+'Phys. Thy.'!F75,0)</f>
        <v>111707</v>
      </c>
      <c r="I80" s="7">
        <f t="shared" si="4"/>
        <v>5.51</v>
      </c>
      <c r="J80" s="7"/>
      <c r="K80" s="8">
        <f t="shared" si="5"/>
        <v>0.1774</v>
      </c>
    </row>
    <row r="81" spans="2:11" ht="12">
      <c r="B81">
        <f>+'Phys. Thy.'!A76</f>
        <v>172</v>
      </c>
      <c r="C81" t="str">
        <f>+'Phys. Thy.'!B76</f>
        <v>PULLMAN REGIONAL HOSPITAL</v>
      </c>
      <c r="D81" s="2">
        <f>ROUND(SUM('Phys. Thy.'!M76:N76),0)</f>
        <v>247460</v>
      </c>
      <c r="E81" s="2">
        <f>ROUND(+'Phys. Thy.'!F76,0)</f>
        <v>15483</v>
      </c>
      <c r="F81" s="7">
        <f t="shared" si="3"/>
        <v>15.98</v>
      </c>
      <c r="G81" s="2">
        <f>ROUND(SUM('Phys. Thy.'!M176:N176),0)</f>
        <v>241352</v>
      </c>
      <c r="H81" s="2">
        <f>ROUND(+'Phys. Thy.'!F76,0)</f>
        <v>15483</v>
      </c>
      <c r="I81" s="7">
        <f t="shared" si="4"/>
        <v>15.59</v>
      </c>
      <c r="J81" s="7"/>
      <c r="K81" s="8">
        <f t="shared" si="5"/>
        <v>-0.0244</v>
      </c>
    </row>
    <row r="82" spans="2:11" ht="12">
      <c r="B82">
        <f>+'Phys. Thy.'!A77</f>
        <v>173</v>
      </c>
      <c r="C82" t="str">
        <f>+'Phys. Thy.'!B77</f>
        <v>MORTON GENERAL HOSPITAL</v>
      </c>
      <c r="D82" s="2">
        <f>ROUND(SUM('Phys. Thy.'!M77:N77),0)</f>
        <v>11706</v>
      </c>
      <c r="E82" s="2">
        <f>ROUND(+'Phys. Thy.'!F77,0)</f>
        <v>0</v>
      </c>
      <c r="F82" s="7">
        <f t="shared" si="3"/>
      </c>
      <c r="G82" s="2">
        <f>ROUND(SUM('Phys. Thy.'!M177:N177),0)</f>
        <v>10929</v>
      </c>
      <c r="H82" s="2">
        <f>ROUND(+'Phys. Thy.'!F77,0)</f>
        <v>0</v>
      </c>
      <c r="I82" s="7">
        <f t="shared" si="4"/>
      </c>
      <c r="J82" s="7"/>
      <c r="K82" s="8">
        <f t="shared" si="5"/>
      </c>
    </row>
    <row r="83" spans="2:11" ht="12">
      <c r="B83">
        <f>+'Phys. Thy.'!A78</f>
        <v>175</v>
      </c>
      <c r="C83" t="str">
        <f>+'Phys. Thy.'!B78</f>
        <v>MARY BRIDGE CHILDRENS HEALTH CENTER</v>
      </c>
      <c r="D83" s="2">
        <f>ROUND(SUM('Phys. Thy.'!M78:N78),0)</f>
        <v>5397</v>
      </c>
      <c r="E83" s="2">
        <f>ROUND(+'Phys. Thy.'!F78,0)</f>
        <v>7112</v>
      </c>
      <c r="F83" s="7">
        <f t="shared" si="3"/>
        <v>0.76</v>
      </c>
      <c r="G83" s="2">
        <f>ROUND(SUM('Phys. Thy.'!M178:N178),0)</f>
        <v>70158</v>
      </c>
      <c r="H83" s="2">
        <f>ROUND(+'Phys. Thy.'!F78,0)</f>
        <v>7112</v>
      </c>
      <c r="I83" s="7">
        <f t="shared" si="4"/>
        <v>9.86</v>
      </c>
      <c r="J83" s="7"/>
      <c r="K83" s="8">
        <f t="shared" si="5"/>
        <v>11.9737</v>
      </c>
    </row>
    <row r="84" spans="2:11" ht="12">
      <c r="B84">
        <f>+'Phys. Thy.'!A79</f>
        <v>176</v>
      </c>
      <c r="C84" t="str">
        <f>+'Phys. Thy.'!B79</f>
        <v>TACOMA GENERAL ALLENMORE HOSPITAL</v>
      </c>
      <c r="D84" s="2">
        <f>ROUND(SUM('Phys. Thy.'!M79:N79),0)</f>
        <v>554794</v>
      </c>
      <c r="E84" s="2">
        <f>ROUND(+'Phys. Thy.'!F79,0)</f>
        <v>190310</v>
      </c>
      <c r="F84" s="7">
        <f t="shared" si="3"/>
        <v>2.92</v>
      </c>
      <c r="G84" s="2">
        <f>ROUND(SUM('Phys. Thy.'!M179:N179),0)</f>
        <v>587803</v>
      </c>
      <c r="H84" s="2">
        <f>ROUND(+'Phys. Thy.'!F79,0)</f>
        <v>190310</v>
      </c>
      <c r="I84" s="7">
        <f t="shared" si="4"/>
        <v>3.09</v>
      </c>
      <c r="J84" s="7"/>
      <c r="K84" s="8">
        <f t="shared" si="5"/>
        <v>0.0582</v>
      </c>
    </row>
    <row r="85" spans="2:11" ht="12">
      <c r="B85">
        <f>+'Phys. Thy.'!A80</f>
        <v>178</v>
      </c>
      <c r="C85" t="str">
        <f>+'Phys. Thy.'!B80</f>
        <v>DEER PARK HOSPITAL</v>
      </c>
      <c r="D85" s="2">
        <f>ROUND(SUM('Phys. Thy.'!M80:N80),0)</f>
        <v>9302</v>
      </c>
      <c r="E85" s="2">
        <f>ROUND(+'Phys. Thy.'!F80,0)</f>
        <v>0</v>
      </c>
      <c r="F85" s="7">
        <f t="shared" si="3"/>
      </c>
      <c r="G85" s="2">
        <f>ROUND(SUM('Phys. Thy.'!M180:N180),0)</f>
        <v>0</v>
      </c>
      <c r="H85" s="2">
        <f>ROUND(+'Phys. Thy.'!F80,0)</f>
        <v>0</v>
      </c>
      <c r="I85" s="7">
        <f t="shared" si="4"/>
      </c>
      <c r="J85" s="7"/>
      <c r="K85" s="8">
        <f t="shared" si="5"/>
      </c>
    </row>
    <row r="86" spans="2:11" ht="12">
      <c r="B86">
        <f>+'Phys. Thy.'!A81</f>
        <v>180</v>
      </c>
      <c r="C86" t="str">
        <f>+'Phys. Thy.'!B81</f>
        <v>VALLEY HOSPITAL AND MEDICAL CENTER</v>
      </c>
      <c r="D86" s="2">
        <f>ROUND(SUM('Phys. Thy.'!M81:N81),0)</f>
        <v>0</v>
      </c>
      <c r="E86" s="2">
        <f>ROUND(+'Phys. Thy.'!F81,0)</f>
        <v>10928</v>
      </c>
      <c r="F86" s="7">
        <f t="shared" si="3"/>
      </c>
      <c r="G86" s="2">
        <f>ROUND(SUM('Phys. Thy.'!M181:N181),0)</f>
        <v>4129</v>
      </c>
      <c r="H86" s="2">
        <f>ROUND(+'Phys. Thy.'!F81,0)</f>
        <v>10928</v>
      </c>
      <c r="I86" s="7">
        <f t="shared" si="4"/>
        <v>0.38</v>
      </c>
      <c r="J86" s="7"/>
      <c r="K86" s="8">
        <f t="shared" si="5"/>
      </c>
    </row>
    <row r="87" spans="2:11" ht="12">
      <c r="B87">
        <f>+'Phys. Thy.'!A82</f>
        <v>183</v>
      </c>
      <c r="C87" t="str">
        <f>+'Phys. Thy.'!B82</f>
        <v>AUBURN REGIONAL MEDICAL CENTER</v>
      </c>
      <c r="D87" s="2">
        <f>ROUND(SUM('Phys. Thy.'!M82:N82),0)</f>
        <v>156976</v>
      </c>
      <c r="E87" s="2">
        <f>ROUND(+'Phys. Thy.'!F82,0)</f>
        <v>35203</v>
      </c>
      <c r="F87" s="7">
        <f t="shared" si="3"/>
        <v>4.46</v>
      </c>
      <c r="G87" s="2">
        <f>ROUND(SUM('Phys. Thy.'!M182:N182),0)</f>
        <v>53259</v>
      </c>
      <c r="H87" s="2">
        <f>ROUND(+'Phys. Thy.'!F82,0)</f>
        <v>35203</v>
      </c>
      <c r="I87" s="7">
        <f t="shared" si="4"/>
        <v>1.51</v>
      </c>
      <c r="J87" s="7"/>
      <c r="K87" s="8">
        <f t="shared" si="5"/>
        <v>-0.6614</v>
      </c>
    </row>
    <row r="88" spans="2:11" ht="12">
      <c r="B88">
        <f>+'Phys. Thy.'!A83</f>
        <v>186</v>
      </c>
      <c r="C88" t="str">
        <f>+'Phys. Thy.'!B83</f>
        <v>MARK REED HOSPITAL</v>
      </c>
      <c r="D88" s="2">
        <f>ROUND(SUM('Phys. Thy.'!M83:N83),0)</f>
        <v>0</v>
      </c>
      <c r="E88" s="2">
        <f>ROUND(+'Phys. Thy.'!F83,0)</f>
        <v>0</v>
      </c>
      <c r="F88" s="7">
        <f t="shared" si="3"/>
      </c>
      <c r="G88" s="2">
        <f>ROUND(SUM('Phys. Thy.'!M183:N183),0)</f>
        <v>0</v>
      </c>
      <c r="H88" s="2">
        <f>ROUND(+'Phys. Thy.'!F83,0)</f>
        <v>0</v>
      </c>
      <c r="I88" s="7">
        <f t="shared" si="4"/>
      </c>
      <c r="J88" s="7"/>
      <c r="K88" s="8">
        <f t="shared" si="5"/>
      </c>
    </row>
    <row r="89" spans="2:11" ht="12">
      <c r="B89">
        <f>+'Phys. Thy.'!A84</f>
        <v>191</v>
      </c>
      <c r="C89" t="str">
        <f>+'Phys. Thy.'!B84</f>
        <v>PROVIDENCE CENTRALIA HOSPITAL</v>
      </c>
      <c r="D89" s="2">
        <f>ROUND(SUM('Phys. Thy.'!M84:N84),0)</f>
        <v>56946</v>
      </c>
      <c r="E89" s="2">
        <f>ROUND(+'Phys. Thy.'!F84,0)</f>
        <v>54394</v>
      </c>
      <c r="F89" s="7">
        <f t="shared" si="3"/>
        <v>1.05</v>
      </c>
      <c r="G89" s="2">
        <f>ROUND(SUM('Phys. Thy.'!M184:N184),0)</f>
        <v>53765</v>
      </c>
      <c r="H89" s="2">
        <f>ROUND(+'Phys. Thy.'!F84,0)</f>
        <v>54394</v>
      </c>
      <c r="I89" s="7">
        <f t="shared" si="4"/>
        <v>0.99</v>
      </c>
      <c r="J89" s="7"/>
      <c r="K89" s="8">
        <f t="shared" si="5"/>
        <v>-0.0571</v>
      </c>
    </row>
    <row r="90" spans="2:11" ht="12">
      <c r="B90">
        <f>+'Phys. Thy.'!A85</f>
        <v>193</v>
      </c>
      <c r="C90" t="str">
        <f>+'Phys. Thy.'!B85</f>
        <v>PROVIDENCE MOUNT CARMEL HOSPITAL</v>
      </c>
      <c r="D90" s="2">
        <f>ROUND(SUM('Phys. Thy.'!M85:N85),0)</f>
        <v>108534</v>
      </c>
      <c r="E90" s="2">
        <f>ROUND(+'Phys. Thy.'!F85,0)</f>
        <v>26028</v>
      </c>
      <c r="F90" s="7">
        <f t="shared" si="3"/>
        <v>4.17</v>
      </c>
      <c r="G90" s="2">
        <f>ROUND(SUM('Phys. Thy.'!M185:N185),0)</f>
        <v>75788</v>
      </c>
      <c r="H90" s="2">
        <f>ROUND(+'Phys. Thy.'!F85,0)</f>
        <v>26028</v>
      </c>
      <c r="I90" s="7">
        <f t="shared" si="4"/>
        <v>2.91</v>
      </c>
      <c r="J90" s="7"/>
      <c r="K90" s="8">
        <f t="shared" si="5"/>
        <v>-0.3022</v>
      </c>
    </row>
    <row r="91" spans="2:11" ht="12">
      <c r="B91">
        <f>+'Phys. Thy.'!A86</f>
        <v>194</v>
      </c>
      <c r="C91" t="str">
        <f>+'Phys. Thy.'!B86</f>
        <v>PROVIDENCE SAINT JOSEPHS HOSPITAL</v>
      </c>
      <c r="D91" s="2">
        <f>ROUND(SUM('Phys. Thy.'!M86:N86),0)</f>
        <v>38594</v>
      </c>
      <c r="E91" s="2">
        <f>ROUND(+'Phys. Thy.'!F86,0)</f>
        <v>17849</v>
      </c>
      <c r="F91" s="7">
        <f t="shared" si="3"/>
        <v>2.16</v>
      </c>
      <c r="G91" s="2">
        <f>ROUND(SUM('Phys. Thy.'!M186:N186),0)</f>
        <v>32030</v>
      </c>
      <c r="H91" s="2">
        <f>ROUND(+'Phys. Thy.'!F86,0)</f>
        <v>17849</v>
      </c>
      <c r="I91" s="7">
        <f t="shared" si="4"/>
        <v>1.79</v>
      </c>
      <c r="J91" s="7"/>
      <c r="K91" s="8">
        <f t="shared" si="5"/>
        <v>-0.1713</v>
      </c>
    </row>
    <row r="92" spans="2:11" ht="12">
      <c r="B92">
        <f>+'Phys. Thy.'!A87</f>
        <v>195</v>
      </c>
      <c r="C92" t="str">
        <f>+'Phys. Thy.'!B87</f>
        <v>SNOQUALMIE VALLEY HOSPITAL</v>
      </c>
      <c r="D92" s="2">
        <f>ROUND(SUM('Phys. Thy.'!M87:N87),0)</f>
        <v>6095</v>
      </c>
      <c r="E92" s="2">
        <f>ROUND(+'Phys. Thy.'!F87,0)</f>
        <v>12052</v>
      </c>
      <c r="F92" s="7">
        <f t="shared" si="3"/>
        <v>0.51</v>
      </c>
      <c r="G92" s="2">
        <f>ROUND(SUM('Phys. Thy.'!M187:N187),0)</f>
        <v>6612</v>
      </c>
      <c r="H92" s="2">
        <f>ROUND(+'Phys. Thy.'!F87,0)</f>
        <v>12052</v>
      </c>
      <c r="I92" s="7">
        <f t="shared" si="4"/>
        <v>0.55</v>
      </c>
      <c r="J92" s="7"/>
      <c r="K92" s="8">
        <f t="shared" si="5"/>
        <v>0.0784</v>
      </c>
    </row>
    <row r="93" spans="2:11" ht="12">
      <c r="B93">
        <f>+'Phys. Thy.'!A88</f>
        <v>197</v>
      </c>
      <c r="C93" t="str">
        <f>+'Phys. Thy.'!B88</f>
        <v>CAPITAL MEDICAL CENTER</v>
      </c>
      <c r="D93" s="2">
        <f>ROUND(SUM('Phys. Thy.'!M88:N88),0)</f>
        <v>111226</v>
      </c>
      <c r="E93" s="2">
        <f>ROUND(+'Phys. Thy.'!F88,0)</f>
        <v>22571</v>
      </c>
      <c r="F93" s="7">
        <f t="shared" si="3"/>
        <v>4.93</v>
      </c>
      <c r="G93" s="2">
        <f>ROUND(SUM('Phys. Thy.'!M188:N188),0)</f>
        <v>128281</v>
      </c>
      <c r="H93" s="2">
        <f>ROUND(+'Phys. Thy.'!F88,0)</f>
        <v>22571</v>
      </c>
      <c r="I93" s="7">
        <f t="shared" si="4"/>
        <v>5.68</v>
      </c>
      <c r="J93" s="7"/>
      <c r="K93" s="8">
        <f t="shared" si="5"/>
        <v>0.1521</v>
      </c>
    </row>
    <row r="94" spans="2:11" ht="12">
      <c r="B94">
        <f>+'Phys. Thy.'!A89</f>
        <v>198</v>
      </c>
      <c r="C94" t="str">
        <f>+'Phys. Thy.'!B89</f>
        <v>SUNNYSIDE COMMUNITY HOSPITAL</v>
      </c>
      <c r="D94" s="2">
        <f>ROUND(SUM('Phys. Thy.'!M89:N89),0)</f>
        <v>0</v>
      </c>
      <c r="E94" s="2">
        <f>ROUND(+'Phys. Thy.'!F89,0)</f>
        <v>1548</v>
      </c>
      <c r="F94" s="7">
        <f t="shared" si="3"/>
      </c>
      <c r="G94" s="2">
        <f>ROUND(SUM('Phys. Thy.'!M189:N189),0)</f>
        <v>0</v>
      </c>
      <c r="H94" s="2">
        <f>ROUND(+'Phys. Thy.'!F89,0)</f>
        <v>1548</v>
      </c>
      <c r="I94" s="7">
        <f t="shared" si="4"/>
      </c>
      <c r="J94" s="7"/>
      <c r="K94" s="8">
        <f t="shared" si="5"/>
      </c>
    </row>
    <row r="95" spans="2:11" ht="12">
      <c r="B95">
        <f>+'Phys. Thy.'!A90</f>
        <v>199</v>
      </c>
      <c r="C95" t="str">
        <f>+'Phys. Thy.'!B90</f>
        <v>TOPPENISH COMMUNITY HOSPITAL</v>
      </c>
      <c r="D95" s="2">
        <f>ROUND(SUM('Phys. Thy.'!M90:N90),0)</f>
        <v>0</v>
      </c>
      <c r="E95" s="2">
        <f>ROUND(+'Phys. Thy.'!F90,0)</f>
        <v>148</v>
      </c>
      <c r="F95" s="7">
        <f t="shared" si="3"/>
      </c>
      <c r="G95" s="2">
        <f>ROUND(SUM('Phys. Thy.'!M190:N190),0)</f>
        <v>0</v>
      </c>
      <c r="H95" s="2">
        <f>ROUND(+'Phys. Thy.'!F90,0)</f>
        <v>148</v>
      </c>
      <c r="I95" s="7">
        <f t="shared" si="4"/>
      </c>
      <c r="J95" s="7"/>
      <c r="K95" s="8">
        <f t="shared" si="5"/>
      </c>
    </row>
    <row r="96" spans="2:11" ht="12">
      <c r="B96">
        <f>+'Phys. Thy.'!A91</f>
        <v>201</v>
      </c>
      <c r="C96" t="str">
        <f>+'Phys. Thy.'!B91</f>
        <v>SAINT FRANCIS COMMUNITY HOSPITAL</v>
      </c>
      <c r="D96" s="2">
        <f>ROUND(SUM('Phys. Thy.'!M91:N91),0)</f>
        <v>68677</v>
      </c>
      <c r="E96" s="2">
        <f>ROUND(+'Phys. Thy.'!F91,0)</f>
        <v>26662</v>
      </c>
      <c r="F96" s="7">
        <f t="shared" si="3"/>
        <v>2.58</v>
      </c>
      <c r="G96" s="2">
        <f>ROUND(SUM('Phys. Thy.'!M191:N191),0)</f>
        <v>105263</v>
      </c>
      <c r="H96" s="2">
        <f>ROUND(+'Phys. Thy.'!F91,0)</f>
        <v>26662</v>
      </c>
      <c r="I96" s="7">
        <f t="shared" si="4"/>
        <v>3.95</v>
      </c>
      <c r="J96" s="7"/>
      <c r="K96" s="8">
        <f t="shared" si="5"/>
        <v>0.531</v>
      </c>
    </row>
    <row r="97" spans="2:11" ht="12">
      <c r="B97">
        <f>+'Phys. Thy.'!A92</f>
        <v>202</v>
      </c>
      <c r="C97" t="str">
        <f>+'Phys. Thy.'!B92</f>
        <v>REGIONAL HOSP. FOR RESP. &amp; COMPLEX CARE</v>
      </c>
      <c r="D97" s="2">
        <f>ROUND(SUM('Phys. Thy.'!M92:N92),0)</f>
        <v>1007</v>
      </c>
      <c r="E97" s="2">
        <f>ROUND(+'Phys. Thy.'!F92,0)</f>
        <v>0</v>
      </c>
      <c r="F97" s="7">
        <f t="shared" si="3"/>
      </c>
      <c r="G97" s="2">
        <f>ROUND(SUM('Phys. Thy.'!M192:N192),0)</f>
        <v>954</v>
      </c>
      <c r="H97" s="2">
        <f>ROUND(+'Phys. Thy.'!F92,0)</f>
        <v>0</v>
      </c>
      <c r="I97" s="7">
        <f t="shared" si="4"/>
      </c>
      <c r="J97" s="7"/>
      <c r="K97" s="8">
        <f t="shared" si="5"/>
      </c>
    </row>
    <row r="98" spans="2:11" ht="12">
      <c r="B98">
        <f>+'Phys. Thy.'!A93</f>
        <v>204</v>
      </c>
      <c r="C98" t="str">
        <f>+'Phys. Thy.'!B93</f>
        <v>SEATTLE CANCER CARE ALLIANCE</v>
      </c>
      <c r="D98" s="2">
        <f>ROUND(SUM('Phys. Thy.'!M93:N93),0)</f>
        <v>34507</v>
      </c>
      <c r="E98" s="2">
        <f>ROUND(+'Phys. Thy.'!F93,0)</f>
        <v>0</v>
      </c>
      <c r="F98" s="7">
        <f t="shared" si="3"/>
      </c>
      <c r="G98" s="2">
        <f>ROUND(SUM('Phys. Thy.'!M193:N193),0)</f>
        <v>38895</v>
      </c>
      <c r="H98" s="2">
        <f>ROUND(+'Phys. Thy.'!F93,0)</f>
        <v>0</v>
      </c>
      <c r="I98" s="7">
        <f t="shared" si="4"/>
      </c>
      <c r="J98" s="7"/>
      <c r="K98" s="8">
        <f t="shared" si="5"/>
      </c>
    </row>
    <row r="99" spans="2:11" ht="12">
      <c r="B99">
        <f>+'Phys. Thy.'!A94</f>
        <v>205</v>
      </c>
      <c r="C99" t="str">
        <f>+'Phys. Thy.'!B94</f>
        <v>WENATCHEE VALLEY MEDICAL CENTER</v>
      </c>
      <c r="D99" s="2">
        <f>ROUND(SUM('Phys. Thy.'!M94:N94),0)</f>
        <v>31175</v>
      </c>
      <c r="E99" s="2">
        <f>ROUND(+'Phys. Thy.'!F94,0)</f>
        <v>63445</v>
      </c>
      <c r="F99" s="7">
        <f t="shared" si="3"/>
        <v>0.49</v>
      </c>
      <c r="G99" s="2">
        <f>ROUND(SUM('Phys. Thy.'!M194:N194),0)</f>
        <v>0</v>
      </c>
      <c r="H99" s="2">
        <f>ROUND(+'Phys. Thy.'!F94,0)</f>
        <v>63445</v>
      </c>
      <c r="I99" s="7">
        <f t="shared" si="4"/>
      </c>
      <c r="J99" s="7"/>
      <c r="K99" s="8">
        <f t="shared" si="5"/>
      </c>
    </row>
    <row r="100" spans="2:11" ht="12">
      <c r="B100">
        <f>+'Phys. Thy.'!A95</f>
        <v>206</v>
      </c>
      <c r="C100" t="str">
        <f>+'Phys. Thy.'!B95</f>
        <v>UNITED GENERAL HOSPITAL</v>
      </c>
      <c r="D100" s="2">
        <f>ROUND(SUM('Phys. Thy.'!M95:N95),0)</f>
        <v>58510</v>
      </c>
      <c r="E100" s="2">
        <f>ROUND(+'Phys. Thy.'!F95,0)</f>
        <v>12262</v>
      </c>
      <c r="F100" s="7">
        <f t="shared" si="3"/>
        <v>4.77</v>
      </c>
      <c r="G100" s="2">
        <f>ROUND(SUM('Phys. Thy.'!M195:N195),0)</f>
        <v>89108</v>
      </c>
      <c r="H100" s="2">
        <f>ROUND(+'Phys. Thy.'!F95,0)</f>
        <v>12262</v>
      </c>
      <c r="I100" s="7">
        <f t="shared" si="4"/>
        <v>7.27</v>
      </c>
      <c r="J100" s="7"/>
      <c r="K100" s="8">
        <f t="shared" si="5"/>
        <v>0.5241</v>
      </c>
    </row>
    <row r="101" spans="2:11" ht="12">
      <c r="B101">
        <f>+'Phys. Thy.'!A96</f>
        <v>207</v>
      </c>
      <c r="C101" t="str">
        <f>+'Phys. Thy.'!B96</f>
        <v>SKAGIT VALLEY HOSPITAL</v>
      </c>
      <c r="D101" s="2">
        <f>ROUND(SUM('Phys. Thy.'!M96:N96),0)</f>
        <v>215239</v>
      </c>
      <c r="E101" s="2">
        <f>ROUND(+'Phys. Thy.'!F96,0)</f>
        <v>31083</v>
      </c>
      <c r="F101" s="7">
        <f t="shared" si="3"/>
        <v>6.92</v>
      </c>
      <c r="G101" s="2">
        <f>ROUND(SUM('Phys. Thy.'!M196:N196),0)</f>
        <v>219930</v>
      </c>
      <c r="H101" s="2">
        <f>ROUND(+'Phys. Thy.'!F96,0)</f>
        <v>31083</v>
      </c>
      <c r="I101" s="7">
        <f t="shared" si="4"/>
        <v>7.08</v>
      </c>
      <c r="J101" s="7"/>
      <c r="K101" s="8">
        <f t="shared" si="5"/>
        <v>0.0231</v>
      </c>
    </row>
    <row r="102" spans="2:11" ht="12">
      <c r="B102">
        <f>+'Phys. Thy.'!A97</f>
        <v>208</v>
      </c>
      <c r="C102" t="str">
        <f>+'Phys. Thy.'!B97</f>
        <v>LEGACY SALMON CREEK HOSPITAL</v>
      </c>
      <c r="D102" s="2">
        <f>ROUND(SUM('Phys. Thy.'!M97:N97),0)</f>
        <v>160379</v>
      </c>
      <c r="E102" s="2">
        <f>ROUND(+'Phys. Thy.'!F97,0)</f>
        <v>69448</v>
      </c>
      <c r="F102" s="7">
        <f t="shared" si="3"/>
        <v>2.31</v>
      </c>
      <c r="G102" s="2">
        <f>ROUND(SUM('Phys. Thy.'!M197:N197),0)</f>
        <v>172356</v>
      </c>
      <c r="H102" s="2">
        <f>ROUND(+'Phys. Thy.'!F97,0)</f>
        <v>69448</v>
      </c>
      <c r="I102" s="7">
        <f t="shared" si="4"/>
        <v>2.48</v>
      </c>
      <c r="J102" s="7"/>
      <c r="K102" s="8">
        <f t="shared" si="5"/>
        <v>0.0736</v>
      </c>
    </row>
    <row r="103" spans="2:11" ht="12">
      <c r="B103">
        <f>+'Phys. Thy.'!A98</f>
        <v>209</v>
      </c>
      <c r="C103" t="str">
        <f>+'Phys. Thy.'!B98</f>
        <v>SAINT ANTHONY HOSPITAL</v>
      </c>
      <c r="D103" s="2">
        <f>ROUND(SUM('Phys. Thy.'!M98:N98),0)</f>
        <v>0</v>
      </c>
      <c r="E103" s="2">
        <f>ROUND(+'Phys. Thy.'!F98,0)</f>
        <v>0</v>
      </c>
      <c r="F103" s="7">
        <f t="shared" si="3"/>
      </c>
      <c r="G103" s="2">
        <f>ROUND(SUM('Phys. Thy.'!M198:N198),0)</f>
        <v>102990</v>
      </c>
      <c r="H103" s="2">
        <f>ROUND(+'Phys. Thy.'!F98,0)</f>
        <v>0</v>
      </c>
      <c r="I103" s="7">
        <f t="shared" si="4"/>
      </c>
      <c r="J103" s="7"/>
      <c r="K103" s="8">
        <f t="shared" si="5"/>
      </c>
    </row>
    <row r="104" spans="2:11" ht="12">
      <c r="B104">
        <f>+'Phys. Thy.'!A99</f>
        <v>904</v>
      </c>
      <c r="C104" t="str">
        <f>+'Phys. Thy.'!B99</f>
        <v>BHC FAIRFAX HOSPITAL</v>
      </c>
      <c r="D104" s="2">
        <f>ROUND(SUM('Phys. Thy.'!M99:N99),0)</f>
        <v>0</v>
      </c>
      <c r="E104" s="2">
        <f>ROUND(+'Phys. Thy.'!F99,0)</f>
        <v>0</v>
      </c>
      <c r="F104" s="7">
        <f t="shared" si="3"/>
      </c>
      <c r="G104" s="2">
        <f>ROUND(SUM('Phys. Thy.'!M199:N199),0)</f>
        <v>0</v>
      </c>
      <c r="H104" s="2">
        <f>ROUND(+'Phys. Thy.'!F99,0)</f>
        <v>0</v>
      </c>
      <c r="I104" s="7">
        <f t="shared" si="4"/>
      </c>
      <c r="J104" s="7"/>
      <c r="K104" s="8">
        <f t="shared" si="5"/>
      </c>
    </row>
    <row r="105" spans="2:11" ht="12">
      <c r="B105">
        <f>+'Phys. Thy.'!A100</f>
        <v>915</v>
      </c>
      <c r="C105" t="str">
        <f>+'Phys. Thy.'!B100</f>
        <v>LOURDES COUNSELING CENTER</v>
      </c>
      <c r="D105" s="2">
        <f>ROUND(SUM('Phys. Thy.'!M100:N100),0)</f>
        <v>0</v>
      </c>
      <c r="E105" s="2">
        <f>ROUND(+'Phys. Thy.'!F100,0)</f>
        <v>0</v>
      </c>
      <c r="F105" s="7">
        <f t="shared" si="3"/>
      </c>
      <c r="G105" s="2">
        <f>ROUND(SUM('Phys. Thy.'!M200:N200),0)</f>
        <v>0</v>
      </c>
      <c r="H105" s="2">
        <f>ROUND(+'Phys. Thy.'!F100,0)</f>
        <v>0</v>
      </c>
      <c r="I105" s="7">
        <f t="shared" si="4"/>
      </c>
      <c r="J105" s="7"/>
      <c r="K105" s="8">
        <f t="shared" si="5"/>
      </c>
    </row>
    <row r="106" spans="2:11" ht="12">
      <c r="B106">
        <f>+'Phys. Thy.'!A101</f>
        <v>919</v>
      </c>
      <c r="C106" t="str">
        <f>+'Phys. Thy.'!B101</f>
        <v>NAVOS</v>
      </c>
      <c r="D106" s="2">
        <f>ROUND(SUM('Phys. Thy.'!M101:N101),0)</f>
        <v>0</v>
      </c>
      <c r="E106" s="2">
        <f>ROUND(+'Phys. Thy.'!F101,0)</f>
        <v>0</v>
      </c>
      <c r="F106" s="7">
        <f t="shared" si="3"/>
      </c>
      <c r="G106" s="2">
        <f>ROUND(SUM('Phys. Thy.'!M201:N201),0)</f>
        <v>0</v>
      </c>
      <c r="H106" s="2">
        <f>ROUND(+'Phys. Thy.'!F101,0)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5" width="7.875" style="0" bestFit="1" customWidth="1"/>
    <col min="6" max="6" width="5.875" style="0" bestFit="1" customWidth="1"/>
    <col min="7" max="7" width="10.875" style="0" bestFit="1" customWidth="1"/>
    <col min="8" max="8" width="7.875" style="0" bestFit="1" customWidth="1"/>
    <col min="9" max="9" width="5.875" style="0" bestFit="1" customWidth="1"/>
    <col min="10" max="10" width="2.625" style="0" customWidth="1"/>
  </cols>
  <sheetData>
    <row r="1" spans="1:9" ht="12">
      <c r="A1" s="4" t="s">
        <v>12</v>
      </c>
      <c r="B1" s="5"/>
      <c r="C1" s="5"/>
      <c r="D1" s="5"/>
      <c r="E1" s="5"/>
      <c r="F1" s="5"/>
      <c r="G1" s="5"/>
      <c r="H1" s="5"/>
      <c r="I1" s="5"/>
    </row>
    <row r="2" spans="1:11" ht="1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ht="12">
      <c r="A3" s="5"/>
      <c r="B3" s="5"/>
      <c r="C3" s="5"/>
      <c r="D3" s="5"/>
      <c r="E3" s="5"/>
      <c r="F3" s="4"/>
      <c r="G3" s="5"/>
      <c r="H3" s="5"/>
      <c r="I3" s="5"/>
      <c r="K3">
        <v>344</v>
      </c>
    </row>
    <row r="4" spans="1:9" ht="1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9" ht="12">
      <c r="A5" s="4" t="s">
        <v>27</v>
      </c>
      <c r="B5" s="5"/>
      <c r="C5" s="5"/>
      <c r="D5" s="5"/>
      <c r="E5" s="5"/>
      <c r="F5" s="5"/>
      <c r="G5" s="5"/>
      <c r="H5" s="5"/>
      <c r="I5" s="5"/>
    </row>
    <row r="7" spans="5:9" ht="12">
      <c r="E7" s="18">
        <f>ROUND(+'Phys. Thy.'!D5,0)</f>
        <v>2008</v>
      </c>
      <c r="F7" s="3">
        <f>+E7</f>
        <v>2008</v>
      </c>
      <c r="G7" s="3"/>
      <c r="H7" s="1">
        <f>+F7+1</f>
        <v>2009</v>
      </c>
      <c r="I7" s="3">
        <f>+H7</f>
        <v>2009</v>
      </c>
    </row>
    <row r="8" spans="1:11" ht="12">
      <c r="A8" s="10"/>
      <c r="B8" s="2"/>
      <c r="C8" s="2"/>
      <c r="D8" s="1" t="s">
        <v>65</v>
      </c>
      <c r="F8" s="1" t="s">
        <v>2</v>
      </c>
      <c r="G8" s="1" t="s">
        <v>65</v>
      </c>
      <c r="I8" s="1" t="s">
        <v>2</v>
      </c>
      <c r="J8" s="1"/>
      <c r="K8" s="9" t="s">
        <v>32</v>
      </c>
    </row>
    <row r="9" spans="1:11" ht="12">
      <c r="A9" s="10"/>
      <c r="B9" s="10" t="s">
        <v>16</v>
      </c>
      <c r="C9" s="10" t="s">
        <v>17</v>
      </c>
      <c r="D9" s="1" t="s">
        <v>54</v>
      </c>
      <c r="E9" s="1" t="s">
        <v>4</v>
      </c>
      <c r="F9" s="1" t="s">
        <v>4</v>
      </c>
      <c r="G9" s="1" t="s">
        <v>54</v>
      </c>
      <c r="H9" s="1" t="s">
        <v>4</v>
      </c>
      <c r="I9" s="1" t="s">
        <v>4</v>
      </c>
      <c r="J9" s="1"/>
      <c r="K9" s="9" t="s">
        <v>33</v>
      </c>
    </row>
    <row r="10" spans="2:11" ht="12">
      <c r="B10">
        <f>+'Phys. Thy.'!A5</f>
        <v>1</v>
      </c>
      <c r="C10" t="str">
        <f>+'Phys. Thy.'!B5</f>
        <v>SWEDISH HEALTH SERVICES</v>
      </c>
      <c r="D10" s="2">
        <f>ROUND(+'Phys. Thy.'!O5,0)</f>
        <v>580801</v>
      </c>
      <c r="E10" s="2">
        <f>ROUND(+'Phys. Thy.'!F5,0)</f>
        <v>149332</v>
      </c>
      <c r="F10" s="7">
        <f>IF(D10=0,"",IF(E10=0,"",ROUND(D10/E10,2)))</f>
        <v>3.89</v>
      </c>
      <c r="G10" s="2">
        <f>ROUND(+'Phys. Thy.'!O105,0)</f>
        <v>574528</v>
      </c>
      <c r="H10" s="2">
        <f>ROUND(+'Phys. Thy.'!F105,0)</f>
        <v>156226</v>
      </c>
      <c r="I10" s="7">
        <f>IF(G10=0,"",IF(H10=0,"",ROUND(G10/H10,2)))</f>
        <v>3.68</v>
      </c>
      <c r="J10" s="7"/>
      <c r="K10" s="8">
        <f>IF(D10=0,"",IF(E10=0,"",IF(G10=0,"",IF(H10=0,"",ROUND(I10/F10-1,4)))))</f>
        <v>-0.054</v>
      </c>
    </row>
    <row r="11" spans="2:11" ht="12">
      <c r="B11">
        <f>+'Phys. Thy.'!A6</f>
        <v>3</v>
      </c>
      <c r="C11" t="str">
        <f>+'Phys. Thy.'!B6</f>
        <v>SWEDISH MEDICAL CENTER CHERRY HILL</v>
      </c>
      <c r="D11" s="2">
        <f>ROUND(+'Phys. Thy.'!O6,0)</f>
        <v>143504</v>
      </c>
      <c r="E11" s="2">
        <f>ROUND(+'Phys. Thy.'!F6,0)</f>
        <v>73702</v>
      </c>
      <c r="F11" s="7">
        <f aca="true" t="shared" si="0" ref="F11:F74">IF(D11=0,"",IF(E11=0,"",ROUND(D11/E11,2)))</f>
        <v>1.95</v>
      </c>
      <c r="G11" s="2">
        <f>ROUND(+'Phys. Thy.'!O106,0)</f>
        <v>124318</v>
      </c>
      <c r="H11" s="2">
        <f>ROUND(+'Phys. Thy.'!F106,0)</f>
        <v>70377</v>
      </c>
      <c r="I11" s="7">
        <f aca="true" t="shared" si="1" ref="I11:I74">IF(G11=0,"",IF(H11=0,"",ROUND(G11/H11,2)))</f>
        <v>1.77</v>
      </c>
      <c r="J11" s="7"/>
      <c r="K11" s="8">
        <f aca="true" t="shared" si="2" ref="K11:K74">IF(D11=0,"",IF(E11=0,"",IF(G11=0,"",IF(H11=0,"",ROUND(I11/F11-1,4)))))</f>
        <v>-0.0923</v>
      </c>
    </row>
    <row r="12" spans="2:11" ht="12">
      <c r="B12">
        <f>+'Phys. Thy.'!A7</f>
        <v>8</v>
      </c>
      <c r="C12" t="str">
        <f>+'Phys. Thy.'!B7</f>
        <v>KLICKITAT VALLEY HOSPITAL</v>
      </c>
      <c r="D12" s="2">
        <f>ROUND(+'Phys. Thy.'!O7,0)</f>
        <v>120</v>
      </c>
      <c r="E12" s="2">
        <f>ROUND(+'Phys. Thy.'!F7,0)</f>
        <v>17722</v>
      </c>
      <c r="F12" s="7">
        <f t="shared" si="0"/>
        <v>0.01</v>
      </c>
      <c r="G12" s="2">
        <f>ROUND(+'Phys. Thy.'!O107,0)</f>
        <v>876</v>
      </c>
      <c r="H12" s="2">
        <f>ROUND(+'Phys. Thy.'!F107,0)</f>
        <v>20566</v>
      </c>
      <c r="I12" s="7">
        <f t="shared" si="1"/>
        <v>0.04</v>
      </c>
      <c r="J12" s="7"/>
      <c r="K12" s="8">
        <f t="shared" si="2"/>
        <v>3</v>
      </c>
    </row>
    <row r="13" spans="2:11" ht="12">
      <c r="B13">
        <f>+'Phys. Thy.'!A8</f>
        <v>10</v>
      </c>
      <c r="C13" t="str">
        <f>+'Phys. Thy.'!B8</f>
        <v>VIRGINIA MASON MEDICAL CENTER</v>
      </c>
      <c r="D13" s="2">
        <f>ROUND(+'Phys. Thy.'!O8,0)</f>
        <v>824305</v>
      </c>
      <c r="E13" s="2">
        <f>ROUND(+'Phys. Thy.'!F8,0)</f>
        <v>198472</v>
      </c>
      <c r="F13" s="7">
        <f t="shared" si="0"/>
        <v>4.15</v>
      </c>
      <c r="G13" s="2">
        <f>ROUND(+'Phys. Thy.'!O108,0)</f>
        <v>585768</v>
      </c>
      <c r="H13" s="2">
        <f>ROUND(+'Phys. Thy.'!F108,0)</f>
        <v>230127</v>
      </c>
      <c r="I13" s="7">
        <f t="shared" si="1"/>
        <v>2.55</v>
      </c>
      <c r="J13" s="7"/>
      <c r="K13" s="8">
        <f t="shared" si="2"/>
        <v>-0.3855</v>
      </c>
    </row>
    <row r="14" spans="2:11" ht="12">
      <c r="B14">
        <f>+'Phys. Thy.'!A9</f>
        <v>14</v>
      </c>
      <c r="C14" t="str">
        <f>+'Phys. Thy.'!B9</f>
        <v>SEATTLE CHILDRENS HOSPITAL</v>
      </c>
      <c r="D14" s="2">
        <f>ROUND(+'Phys. Thy.'!O9,0)</f>
        <v>16414</v>
      </c>
      <c r="E14" s="2">
        <f>ROUND(+'Phys. Thy.'!F9,0)</f>
        <v>40145</v>
      </c>
      <c r="F14" s="7">
        <f t="shared" si="0"/>
        <v>0.41</v>
      </c>
      <c r="G14" s="2">
        <f>ROUND(+'Phys. Thy.'!O109,0)</f>
        <v>18567</v>
      </c>
      <c r="H14" s="2">
        <f>ROUND(+'Phys. Thy.'!F109,0)</f>
        <v>46183</v>
      </c>
      <c r="I14" s="7">
        <f t="shared" si="1"/>
        <v>0.4</v>
      </c>
      <c r="J14" s="7"/>
      <c r="K14" s="8">
        <f t="shared" si="2"/>
        <v>-0.0244</v>
      </c>
    </row>
    <row r="15" spans="2:11" ht="12">
      <c r="B15">
        <f>+'Phys. Thy.'!A10</f>
        <v>20</v>
      </c>
      <c r="C15" t="str">
        <f>+'Phys. Thy.'!B10</f>
        <v>GROUP HEALTH CENTRAL</v>
      </c>
      <c r="D15" s="2">
        <f>ROUND(+'Phys. Thy.'!O10,0)</f>
        <v>842578</v>
      </c>
      <c r="E15" s="2">
        <f>ROUND(+'Phys. Thy.'!F10,0)</f>
        <v>18614</v>
      </c>
      <c r="F15" s="7">
        <f t="shared" si="0"/>
        <v>45.27</v>
      </c>
      <c r="G15" s="2">
        <f>ROUND(+'Phys. Thy.'!O110,0)</f>
        <v>0</v>
      </c>
      <c r="H15" s="2">
        <f>ROUND(+'Phys. Thy.'!F110,0)</f>
        <v>0</v>
      </c>
      <c r="I15" s="7">
        <f t="shared" si="1"/>
      </c>
      <c r="J15" s="7"/>
      <c r="K15" s="8">
        <f t="shared" si="2"/>
      </c>
    </row>
    <row r="16" spans="2:11" ht="12">
      <c r="B16">
        <f>+'Phys. Thy.'!A11</f>
        <v>21</v>
      </c>
      <c r="C16" t="str">
        <f>+'Phys. Thy.'!B11</f>
        <v>NEWPORT COMMUNITY HOSPITAL</v>
      </c>
      <c r="D16" s="2">
        <f>ROUND(+'Phys. Thy.'!O11,0)</f>
        <v>12038</v>
      </c>
      <c r="E16" s="2">
        <f>ROUND(+'Phys. Thy.'!F11,0)</f>
        <v>7544</v>
      </c>
      <c r="F16" s="7">
        <f t="shared" si="0"/>
        <v>1.6</v>
      </c>
      <c r="G16" s="2">
        <f>ROUND(+'Phys. Thy.'!O111,0)</f>
        <v>8425</v>
      </c>
      <c r="H16" s="2">
        <f>ROUND(+'Phys. Thy.'!F111,0)</f>
        <v>7335</v>
      </c>
      <c r="I16" s="7">
        <f t="shared" si="1"/>
        <v>1.15</v>
      </c>
      <c r="J16" s="7"/>
      <c r="K16" s="8">
        <f t="shared" si="2"/>
        <v>-0.2813</v>
      </c>
    </row>
    <row r="17" spans="2:11" ht="12">
      <c r="B17">
        <f>+'Phys. Thy.'!A12</f>
        <v>22</v>
      </c>
      <c r="C17" t="str">
        <f>+'Phys. Thy.'!B12</f>
        <v>LOURDES MEDICAL CENTER</v>
      </c>
      <c r="D17" s="2">
        <f>ROUND(+'Phys. Thy.'!O12,0)</f>
        <v>14203</v>
      </c>
      <c r="E17" s="2">
        <f>ROUND(+'Phys. Thy.'!F12,0)</f>
        <v>38052</v>
      </c>
      <c r="F17" s="7">
        <f t="shared" si="0"/>
        <v>0.37</v>
      </c>
      <c r="G17" s="2">
        <f>ROUND(+'Phys. Thy.'!O112,0)</f>
        <v>26032</v>
      </c>
      <c r="H17" s="2">
        <f>ROUND(+'Phys. Thy.'!F112,0)</f>
        <v>40306</v>
      </c>
      <c r="I17" s="7">
        <f t="shared" si="1"/>
        <v>0.65</v>
      </c>
      <c r="J17" s="7"/>
      <c r="K17" s="8">
        <f t="shared" si="2"/>
        <v>0.7568</v>
      </c>
    </row>
    <row r="18" spans="2:11" ht="12">
      <c r="B18">
        <f>+'Phys. Thy.'!A13</f>
        <v>23</v>
      </c>
      <c r="C18" t="str">
        <f>+'Phys. Thy.'!B13</f>
        <v>OKANOGAN-DOUGLAS DISTRICT HOSPITAL</v>
      </c>
      <c r="D18" s="2">
        <f>ROUND(+'Phys. Thy.'!O13,0)</f>
        <v>2172</v>
      </c>
      <c r="E18" s="2">
        <f>ROUND(+'Phys. Thy.'!F13,0)</f>
        <v>6388</v>
      </c>
      <c r="F18" s="7">
        <f t="shared" si="0"/>
        <v>0.34</v>
      </c>
      <c r="G18" s="2">
        <f>ROUND(+'Phys. Thy.'!O113,0)</f>
        <v>1260</v>
      </c>
      <c r="H18" s="2">
        <f>ROUND(+'Phys. Thy.'!F113,0)</f>
        <v>5934</v>
      </c>
      <c r="I18" s="7">
        <f t="shared" si="1"/>
        <v>0.21</v>
      </c>
      <c r="J18" s="7"/>
      <c r="K18" s="8">
        <f t="shared" si="2"/>
        <v>-0.3824</v>
      </c>
    </row>
    <row r="19" spans="2:11" ht="12">
      <c r="B19">
        <f>+'Phys. Thy.'!A14</f>
        <v>26</v>
      </c>
      <c r="C19" t="str">
        <f>+'Phys. Thy.'!B14</f>
        <v>PEACEHEALTH SAINT JOHN MEDICAL CENTER</v>
      </c>
      <c r="D19" s="2">
        <f>ROUND(+'Phys. Thy.'!O14,0)</f>
        <v>1625</v>
      </c>
      <c r="E19" s="2">
        <f>ROUND(+'Phys. Thy.'!F14,0)</f>
        <v>61692</v>
      </c>
      <c r="F19" s="7">
        <f t="shared" si="0"/>
        <v>0.03</v>
      </c>
      <c r="G19" s="2">
        <f>ROUND(+'Phys. Thy.'!O114,0)</f>
        <v>11022</v>
      </c>
      <c r="H19" s="2">
        <f>ROUND(+'Phys. Thy.'!F114,0)</f>
        <v>61369</v>
      </c>
      <c r="I19" s="7">
        <f t="shared" si="1"/>
        <v>0.18</v>
      </c>
      <c r="J19" s="7"/>
      <c r="K19" s="8">
        <f t="shared" si="2"/>
        <v>5</v>
      </c>
    </row>
    <row r="20" spans="2:11" ht="12">
      <c r="B20">
        <f>+'Phys. Thy.'!A15</f>
        <v>29</v>
      </c>
      <c r="C20" t="str">
        <f>+'Phys. Thy.'!B15</f>
        <v>HARBORVIEW MEDICAL CENTER</v>
      </c>
      <c r="D20" s="2">
        <f>ROUND(+'Phys. Thy.'!O15,0)</f>
        <v>18569</v>
      </c>
      <c r="E20" s="2">
        <f>ROUND(+'Phys. Thy.'!F15,0)</f>
        <v>67557</v>
      </c>
      <c r="F20" s="7">
        <f t="shared" si="0"/>
        <v>0.27</v>
      </c>
      <c r="G20" s="2">
        <f>ROUND(+'Phys. Thy.'!O115,0)</f>
        <v>21725</v>
      </c>
      <c r="H20" s="2">
        <f>ROUND(+'Phys. Thy.'!F115,0)</f>
        <v>77724</v>
      </c>
      <c r="I20" s="7">
        <f t="shared" si="1"/>
        <v>0.28</v>
      </c>
      <c r="J20" s="7"/>
      <c r="K20" s="8">
        <f t="shared" si="2"/>
        <v>0.037</v>
      </c>
    </row>
    <row r="21" spans="2:11" ht="12">
      <c r="B21">
        <f>+'Phys. Thy.'!A16</f>
        <v>32</v>
      </c>
      <c r="C21" t="str">
        <f>+'Phys. Thy.'!B16</f>
        <v>SAINT JOSEPH MEDICAL CENTER</v>
      </c>
      <c r="D21" s="2">
        <f>ROUND(+'Phys. Thy.'!O16,0)</f>
        <v>46737</v>
      </c>
      <c r="E21" s="2">
        <f>ROUND(+'Phys. Thy.'!F16,0)</f>
        <v>121395</v>
      </c>
      <c r="F21" s="7">
        <f t="shared" si="0"/>
        <v>0.38</v>
      </c>
      <c r="G21" s="2">
        <f>ROUND(+'Phys. Thy.'!O116,0)</f>
        <v>27493</v>
      </c>
      <c r="H21" s="2">
        <f>ROUND(+'Phys. Thy.'!F116,0)</f>
        <v>131637</v>
      </c>
      <c r="I21" s="7">
        <f t="shared" si="1"/>
        <v>0.21</v>
      </c>
      <c r="J21" s="7"/>
      <c r="K21" s="8">
        <f t="shared" si="2"/>
        <v>-0.4474</v>
      </c>
    </row>
    <row r="22" spans="2:11" ht="12">
      <c r="B22">
        <f>+'Phys. Thy.'!A17</f>
        <v>35</v>
      </c>
      <c r="C22" t="str">
        <f>+'Phys. Thy.'!B17</f>
        <v>ENUMCLAW REGIONAL HOSPITAL</v>
      </c>
      <c r="D22" s="2">
        <f>ROUND(+'Phys. Thy.'!O17,0)</f>
        <v>0</v>
      </c>
      <c r="E22" s="2">
        <f>ROUND(+'Phys. Thy.'!F17,0)</f>
        <v>1802</v>
      </c>
      <c r="F22" s="7">
        <f t="shared" si="0"/>
      </c>
      <c r="G22" s="2">
        <f>ROUND(+'Phys. Thy.'!O117,0)</f>
        <v>0</v>
      </c>
      <c r="H22" s="2">
        <f>ROUND(+'Phys. Thy.'!F117,0)</f>
        <v>1836</v>
      </c>
      <c r="I22" s="7">
        <f t="shared" si="1"/>
      </c>
      <c r="J22" s="7"/>
      <c r="K22" s="8">
        <f t="shared" si="2"/>
      </c>
    </row>
    <row r="23" spans="2:11" ht="12">
      <c r="B23">
        <f>+'Phys. Thy.'!A18</f>
        <v>37</v>
      </c>
      <c r="C23" t="str">
        <f>+'Phys. Thy.'!B18</f>
        <v>DEACONESS MEDICAL CENTER</v>
      </c>
      <c r="D23" s="2">
        <f>ROUND(+'Phys. Thy.'!O18,0)</f>
        <v>0</v>
      </c>
      <c r="E23" s="2">
        <f>ROUND(+'Phys. Thy.'!F18,0)</f>
        <v>20927</v>
      </c>
      <c r="F23" s="7">
        <f t="shared" si="0"/>
      </c>
      <c r="G23" s="2">
        <f>ROUND(+'Phys. Thy.'!O118,0)</f>
        <v>0</v>
      </c>
      <c r="H23" s="2">
        <f>ROUND(+'Phys. Thy.'!F118,0)</f>
        <v>20932</v>
      </c>
      <c r="I23" s="7">
        <f t="shared" si="1"/>
      </c>
      <c r="J23" s="7"/>
      <c r="K23" s="8">
        <f t="shared" si="2"/>
      </c>
    </row>
    <row r="24" spans="2:11" ht="12">
      <c r="B24">
        <f>+'Phys. Thy.'!A19</f>
        <v>38</v>
      </c>
      <c r="C24" t="str">
        <f>+'Phys. Thy.'!B19</f>
        <v>OLYMPIC MEDICAL CENTER</v>
      </c>
      <c r="D24" s="2">
        <f>ROUND(+'Phys. Thy.'!O19,0)</f>
        <v>25957</v>
      </c>
      <c r="E24" s="2">
        <f>ROUND(+'Phys. Thy.'!F19,0)</f>
        <v>109172</v>
      </c>
      <c r="F24" s="7">
        <f t="shared" si="0"/>
        <v>0.24</v>
      </c>
      <c r="G24" s="2">
        <f>ROUND(+'Phys. Thy.'!O119,0)</f>
        <v>38611</v>
      </c>
      <c r="H24" s="2">
        <f>ROUND(+'Phys. Thy.'!F119,0)</f>
        <v>118580</v>
      </c>
      <c r="I24" s="7">
        <f t="shared" si="1"/>
        <v>0.33</v>
      </c>
      <c r="J24" s="7"/>
      <c r="K24" s="8">
        <f t="shared" si="2"/>
        <v>0.375</v>
      </c>
    </row>
    <row r="25" spans="2:11" ht="12">
      <c r="B25">
        <f>+'Phys. Thy.'!A20</f>
        <v>39</v>
      </c>
      <c r="C25" t="str">
        <f>+'Phys. Thy.'!B20</f>
        <v>KENNEWICK GENERAL HOSPITAL</v>
      </c>
      <c r="D25" s="2">
        <f>ROUND(+'Phys. Thy.'!O20,0)</f>
        <v>8165</v>
      </c>
      <c r="E25" s="2">
        <f>ROUND(+'Phys. Thy.'!F20,0)</f>
        <v>325950</v>
      </c>
      <c r="F25" s="7">
        <f t="shared" si="0"/>
        <v>0.03</v>
      </c>
      <c r="G25" s="2">
        <f>ROUND(+'Phys. Thy.'!O120,0)</f>
        <v>3249</v>
      </c>
      <c r="H25" s="2">
        <f>ROUND(+'Phys. Thy.'!F120,0)</f>
        <v>325205</v>
      </c>
      <c r="I25" s="7">
        <f t="shared" si="1"/>
        <v>0.01</v>
      </c>
      <c r="J25" s="7"/>
      <c r="K25" s="8">
        <f t="shared" si="2"/>
        <v>-0.6667</v>
      </c>
    </row>
    <row r="26" spans="2:11" ht="12">
      <c r="B26">
        <f>+'Phys. Thy.'!A21</f>
        <v>43</v>
      </c>
      <c r="C26" t="str">
        <f>+'Phys. Thy.'!B21</f>
        <v>WALLA WALLA GENERAL HOSPITAL</v>
      </c>
      <c r="D26" s="2">
        <f>ROUND(+'Phys. Thy.'!O21,0)</f>
        <v>2745</v>
      </c>
      <c r="E26" s="2">
        <f>ROUND(+'Phys. Thy.'!F21,0)</f>
        <v>10826</v>
      </c>
      <c r="F26" s="7">
        <f t="shared" si="0"/>
        <v>0.25</v>
      </c>
      <c r="G26" s="2">
        <f>ROUND(+'Phys. Thy.'!O121,0)</f>
        <v>2617</v>
      </c>
      <c r="H26" s="2">
        <f>ROUND(+'Phys. Thy.'!F121,0)</f>
        <v>9724</v>
      </c>
      <c r="I26" s="7">
        <f t="shared" si="1"/>
        <v>0.27</v>
      </c>
      <c r="J26" s="7"/>
      <c r="K26" s="8">
        <f t="shared" si="2"/>
        <v>0.08</v>
      </c>
    </row>
    <row r="27" spans="2:11" ht="12">
      <c r="B27">
        <f>+'Phys. Thy.'!A22</f>
        <v>45</v>
      </c>
      <c r="C27" t="str">
        <f>+'Phys. Thy.'!B22</f>
        <v>COLUMBIA BASIN HOSPITAL</v>
      </c>
      <c r="D27" s="2">
        <f>ROUND(+'Phys. Thy.'!O22,0)</f>
        <v>0</v>
      </c>
      <c r="E27" s="2">
        <f>ROUND(+'Phys. Thy.'!F22,0)</f>
        <v>8850</v>
      </c>
      <c r="F27" s="7">
        <f t="shared" si="0"/>
      </c>
      <c r="G27" s="2">
        <f>ROUND(+'Phys. Thy.'!O122,0)</f>
        <v>0</v>
      </c>
      <c r="H27" s="2">
        <f>ROUND(+'Phys. Thy.'!F122,0)</f>
        <v>12847</v>
      </c>
      <c r="I27" s="7">
        <f t="shared" si="1"/>
      </c>
      <c r="J27" s="7"/>
      <c r="K27" s="8">
        <f t="shared" si="2"/>
      </c>
    </row>
    <row r="28" spans="2:11" ht="12">
      <c r="B28">
        <f>+'Phys. Thy.'!A23</f>
        <v>46</v>
      </c>
      <c r="C28" t="str">
        <f>+'Phys. Thy.'!B23</f>
        <v>PROSSER MEMORIAL HOSPITAL</v>
      </c>
      <c r="D28" s="2">
        <f>ROUND(+'Phys. Thy.'!O23,0)</f>
        <v>30716</v>
      </c>
      <c r="E28" s="2">
        <f>ROUND(+'Phys. Thy.'!F23,0)</f>
        <v>5338</v>
      </c>
      <c r="F28" s="7">
        <f t="shared" si="0"/>
        <v>5.75</v>
      </c>
      <c r="G28" s="2">
        <f>ROUND(+'Phys. Thy.'!O123,0)</f>
        <v>33595</v>
      </c>
      <c r="H28" s="2">
        <f>ROUND(+'Phys. Thy.'!F123,0)</f>
        <v>5100</v>
      </c>
      <c r="I28" s="7">
        <f t="shared" si="1"/>
        <v>6.59</v>
      </c>
      <c r="J28" s="7"/>
      <c r="K28" s="8">
        <f t="shared" si="2"/>
        <v>0.1461</v>
      </c>
    </row>
    <row r="29" spans="2:11" ht="12">
      <c r="B29">
        <f>+'Phys. Thy.'!A24</f>
        <v>50</v>
      </c>
      <c r="C29" t="str">
        <f>+'Phys. Thy.'!B24</f>
        <v>PROVIDENCE SAINT MARY MEDICAL CENTER</v>
      </c>
      <c r="D29" s="2">
        <f>ROUND(+'Phys. Thy.'!O24,0)</f>
        <v>6497</v>
      </c>
      <c r="E29" s="2">
        <f>ROUND(+'Phys. Thy.'!F24,0)</f>
        <v>0</v>
      </c>
      <c r="F29" s="7">
        <f t="shared" si="0"/>
      </c>
      <c r="G29" s="2">
        <f>ROUND(+'Phys. Thy.'!O124,0)</f>
        <v>11023</v>
      </c>
      <c r="H29" s="2">
        <f>ROUND(+'Phys. Thy.'!F124,0)</f>
        <v>0</v>
      </c>
      <c r="I29" s="7">
        <f t="shared" si="1"/>
      </c>
      <c r="J29" s="7"/>
      <c r="K29" s="8">
        <f t="shared" si="2"/>
      </c>
    </row>
    <row r="30" spans="2:11" ht="12">
      <c r="B30">
        <f>+'Phys. Thy.'!A25</f>
        <v>54</v>
      </c>
      <c r="C30" t="str">
        <f>+'Phys. Thy.'!B25</f>
        <v>FORKS COMMUNITY HOSPITAL</v>
      </c>
      <c r="D30" s="2">
        <f>ROUND(+'Phys. Thy.'!O25,0)</f>
        <v>8029</v>
      </c>
      <c r="E30" s="2">
        <f>ROUND(+'Phys. Thy.'!F25,0)</f>
        <v>0</v>
      </c>
      <c r="F30" s="7">
        <f t="shared" si="0"/>
      </c>
      <c r="G30" s="2">
        <f>ROUND(+'Phys. Thy.'!O125,0)</f>
        <v>2305</v>
      </c>
      <c r="H30" s="2">
        <f>ROUND(+'Phys. Thy.'!F125,0)</f>
        <v>0</v>
      </c>
      <c r="I30" s="7">
        <f t="shared" si="1"/>
      </c>
      <c r="J30" s="7"/>
      <c r="K30" s="8">
        <f t="shared" si="2"/>
      </c>
    </row>
    <row r="31" spans="2:11" ht="12">
      <c r="B31">
        <f>+'Phys. Thy.'!A26</f>
        <v>56</v>
      </c>
      <c r="C31" t="str">
        <f>+'Phys. Thy.'!B26</f>
        <v>WILLAPA HARBOR HOSPITAL</v>
      </c>
      <c r="D31" s="2">
        <f>ROUND(+'Phys. Thy.'!O26,0)</f>
        <v>0</v>
      </c>
      <c r="E31" s="2">
        <f>ROUND(+'Phys. Thy.'!F26,0)</f>
        <v>0</v>
      </c>
      <c r="F31" s="7">
        <f t="shared" si="0"/>
      </c>
      <c r="G31" s="2">
        <f>ROUND(+'Phys. Thy.'!O126,0)</f>
        <v>0</v>
      </c>
      <c r="H31" s="2">
        <f>ROUND(+'Phys. Thy.'!F126,0)</f>
        <v>0</v>
      </c>
      <c r="I31" s="7">
        <f t="shared" si="1"/>
      </c>
      <c r="J31" s="7"/>
      <c r="K31" s="8">
        <f t="shared" si="2"/>
      </c>
    </row>
    <row r="32" spans="2:11" ht="12">
      <c r="B32">
        <f>+'Phys. Thy.'!A27</f>
        <v>58</v>
      </c>
      <c r="C32" t="str">
        <f>+'Phys. Thy.'!B27</f>
        <v>YAKIMA VALLEY MEMORIAL HOSPITAL</v>
      </c>
      <c r="D32" s="2">
        <f>ROUND(+'Phys. Thy.'!O27,0)</f>
        <v>69731</v>
      </c>
      <c r="E32" s="2">
        <f>ROUND(+'Phys. Thy.'!F27,0)</f>
        <v>156685</v>
      </c>
      <c r="F32" s="7">
        <f t="shared" si="0"/>
        <v>0.45</v>
      </c>
      <c r="G32" s="2">
        <f>ROUND(+'Phys. Thy.'!O127,0)</f>
        <v>33392</v>
      </c>
      <c r="H32" s="2">
        <f>ROUND(+'Phys. Thy.'!F127,0)</f>
        <v>167253</v>
      </c>
      <c r="I32" s="7">
        <f t="shared" si="1"/>
        <v>0.2</v>
      </c>
      <c r="J32" s="7"/>
      <c r="K32" s="8">
        <f t="shared" si="2"/>
        <v>-0.5556</v>
      </c>
    </row>
    <row r="33" spans="2:11" ht="12">
      <c r="B33">
        <f>+'Phys. Thy.'!A28</f>
        <v>63</v>
      </c>
      <c r="C33" t="str">
        <f>+'Phys. Thy.'!B28</f>
        <v>GRAYS HARBOR COMMUNITY HOSPITAL</v>
      </c>
      <c r="D33" s="2">
        <f>ROUND(+'Phys. Thy.'!O28,0)</f>
        <v>5009</v>
      </c>
      <c r="E33" s="2">
        <f>ROUND(+'Phys. Thy.'!F28,0)</f>
        <v>24200</v>
      </c>
      <c r="F33" s="7">
        <f t="shared" si="0"/>
        <v>0.21</v>
      </c>
      <c r="G33" s="2">
        <f>ROUND(+'Phys. Thy.'!O128,0)</f>
        <v>7890</v>
      </c>
      <c r="H33" s="2">
        <f>ROUND(+'Phys. Thy.'!F128,0)</f>
        <v>36304</v>
      </c>
      <c r="I33" s="7">
        <f t="shared" si="1"/>
        <v>0.22</v>
      </c>
      <c r="J33" s="7"/>
      <c r="K33" s="8">
        <f t="shared" si="2"/>
        <v>0.0476</v>
      </c>
    </row>
    <row r="34" spans="2:11" ht="12">
      <c r="B34">
        <f>+'Phys. Thy.'!A29</f>
        <v>78</v>
      </c>
      <c r="C34" t="str">
        <f>+'Phys. Thy.'!B29</f>
        <v>SAMARITAN HOSPITAL</v>
      </c>
      <c r="D34" s="2">
        <f>ROUND(+'Phys. Thy.'!O29,0)</f>
        <v>2974</v>
      </c>
      <c r="E34" s="2">
        <f>ROUND(+'Phys. Thy.'!F29,0)</f>
        <v>4262</v>
      </c>
      <c r="F34" s="7">
        <f t="shared" si="0"/>
        <v>0.7</v>
      </c>
      <c r="G34" s="2">
        <f>ROUND(+'Phys. Thy.'!O129,0)</f>
        <v>3092</v>
      </c>
      <c r="H34" s="2">
        <f>ROUND(+'Phys. Thy.'!F129,0)</f>
        <v>5959</v>
      </c>
      <c r="I34" s="7">
        <f t="shared" si="1"/>
        <v>0.52</v>
      </c>
      <c r="J34" s="7"/>
      <c r="K34" s="8">
        <f t="shared" si="2"/>
        <v>-0.2571</v>
      </c>
    </row>
    <row r="35" spans="2:11" ht="12">
      <c r="B35">
        <f>+'Phys. Thy.'!A30</f>
        <v>79</v>
      </c>
      <c r="C35" t="str">
        <f>+'Phys. Thy.'!B30</f>
        <v>OCEAN BEACH HOSPITAL</v>
      </c>
      <c r="D35" s="2">
        <f>ROUND(+'Phys. Thy.'!O30,0)</f>
        <v>0</v>
      </c>
      <c r="E35" s="2">
        <f>ROUND(+'Phys. Thy.'!F30,0)</f>
        <v>0</v>
      </c>
      <c r="F35" s="7">
        <f t="shared" si="0"/>
      </c>
      <c r="G35" s="2">
        <f>ROUND(+'Phys. Thy.'!O130,0)</f>
        <v>0</v>
      </c>
      <c r="H35" s="2">
        <f>ROUND(+'Phys. Thy.'!F130,0)</f>
        <v>0</v>
      </c>
      <c r="I35" s="7">
        <f t="shared" si="1"/>
      </c>
      <c r="J35" s="7"/>
      <c r="K35" s="8">
        <f t="shared" si="2"/>
      </c>
    </row>
    <row r="36" spans="2:11" ht="12">
      <c r="B36">
        <f>+'Phys. Thy.'!A31</f>
        <v>80</v>
      </c>
      <c r="C36" t="str">
        <f>+'Phys. Thy.'!B31</f>
        <v>ODESSA MEMORIAL HOSPITAL</v>
      </c>
      <c r="D36" s="2">
        <f>ROUND(+'Phys. Thy.'!O31,0)</f>
        <v>1004</v>
      </c>
      <c r="E36" s="2">
        <f>ROUND(+'Phys. Thy.'!F31,0)</f>
        <v>4720</v>
      </c>
      <c r="F36" s="7">
        <f t="shared" si="0"/>
        <v>0.21</v>
      </c>
      <c r="G36" s="2">
        <f>ROUND(+'Phys. Thy.'!O131,0)</f>
        <v>4219</v>
      </c>
      <c r="H36" s="2">
        <f>ROUND(+'Phys. Thy.'!F131,0)</f>
        <v>4845</v>
      </c>
      <c r="I36" s="7">
        <f t="shared" si="1"/>
        <v>0.87</v>
      </c>
      <c r="J36" s="7"/>
      <c r="K36" s="8">
        <f t="shared" si="2"/>
        <v>3.1429</v>
      </c>
    </row>
    <row r="37" spans="2:11" ht="12">
      <c r="B37">
        <f>+'Phys. Thy.'!A32</f>
        <v>81</v>
      </c>
      <c r="C37" t="str">
        <f>+'Phys. Thy.'!B32</f>
        <v>GOOD SAMARITAN HOSPITAL</v>
      </c>
      <c r="D37" s="2">
        <f>ROUND(+'Phys. Thy.'!O32,0)</f>
        <v>21839</v>
      </c>
      <c r="E37" s="2">
        <f>ROUND(+'Phys. Thy.'!F32,0)</f>
        <v>79300</v>
      </c>
      <c r="F37" s="7">
        <f t="shared" si="0"/>
        <v>0.28</v>
      </c>
      <c r="G37" s="2">
        <f>ROUND(+'Phys. Thy.'!O132,0)</f>
        <v>10770</v>
      </c>
      <c r="H37" s="2">
        <f>ROUND(+'Phys. Thy.'!F132,0)</f>
        <v>49844</v>
      </c>
      <c r="I37" s="7">
        <f t="shared" si="1"/>
        <v>0.22</v>
      </c>
      <c r="J37" s="7"/>
      <c r="K37" s="8">
        <f t="shared" si="2"/>
        <v>-0.2143</v>
      </c>
    </row>
    <row r="38" spans="2:11" ht="12">
      <c r="B38">
        <f>+'Phys. Thy.'!A33</f>
        <v>82</v>
      </c>
      <c r="C38" t="str">
        <f>+'Phys. Thy.'!B33</f>
        <v>GARFIELD COUNTY MEMORIAL HOSPITAL</v>
      </c>
      <c r="D38" s="2">
        <f>ROUND(+'Phys. Thy.'!O33,0)</f>
        <v>1261</v>
      </c>
      <c r="E38" s="2">
        <f>ROUND(+'Phys. Thy.'!F33,0)</f>
        <v>4020</v>
      </c>
      <c r="F38" s="7">
        <f t="shared" si="0"/>
        <v>0.31</v>
      </c>
      <c r="G38" s="2">
        <f>ROUND(+'Phys. Thy.'!O133,0)</f>
        <v>1849</v>
      </c>
      <c r="H38" s="2">
        <f>ROUND(+'Phys. Thy.'!F133,0)</f>
        <v>5512</v>
      </c>
      <c r="I38" s="7">
        <f t="shared" si="1"/>
        <v>0.34</v>
      </c>
      <c r="J38" s="7"/>
      <c r="K38" s="8">
        <f t="shared" si="2"/>
        <v>0.0968</v>
      </c>
    </row>
    <row r="39" spans="2:11" ht="12">
      <c r="B39">
        <f>+'Phys. Thy.'!A34</f>
        <v>84</v>
      </c>
      <c r="C39" t="str">
        <f>+'Phys. Thy.'!B34</f>
        <v>PROVIDENCE REGIONAL MEDICAL CENTER EVERETT</v>
      </c>
      <c r="D39" s="2">
        <f>ROUND(+'Phys. Thy.'!O34,0)</f>
        <v>1279</v>
      </c>
      <c r="E39" s="2">
        <f>ROUND(+'Phys. Thy.'!F34,0)</f>
        <v>106256</v>
      </c>
      <c r="F39" s="7">
        <f t="shared" si="0"/>
        <v>0.01</v>
      </c>
      <c r="G39" s="2">
        <f>ROUND(+'Phys. Thy.'!O134,0)</f>
        <v>71</v>
      </c>
      <c r="H39" s="2">
        <f>ROUND(+'Phys. Thy.'!F134,0)</f>
        <v>93624</v>
      </c>
      <c r="I39" s="7">
        <f t="shared" si="1"/>
        <v>0</v>
      </c>
      <c r="J39" s="7"/>
      <c r="K39" s="8">
        <f t="shared" si="2"/>
        <v>-1</v>
      </c>
    </row>
    <row r="40" spans="2:11" ht="12">
      <c r="B40">
        <f>+'Phys. Thy.'!A35</f>
        <v>85</v>
      </c>
      <c r="C40" t="str">
        <f>+'Phys. Thy.'!B35</f>
        <v>JEFFERSON HEALTHCARE HOSPITAL</v>
      </c>
      <c r="D40" s="2">
        <f>ROUND(+'Phys. Thy.'!O35,0)</f>
        <v>2456</v>
      </c>
      <c r="E40" s="2">
        <f>ROUND(+'Phys. Thy.'!F35,0)</f>
        <v>16126</v>
      </c>
      <c r="F40" s="7">
        <f t="shared" si="0"/>
        <v>0.15</v>
      </c>
      <c r="G40" s="2">
        <f>ROUND(+'Phys. Thy.'!O135,0)</f>
        <v>3368</v>
      </c>
      <c r="H40" s="2">
        <f>ROUND(+'Phys. Thy.'!F135,0)</f>
        <v>15608</v>
      </c>
      <c r="I40" s="7">
        <f t="shared" si="1"/>
        <v>0.22</v>
      </c>
      <c r="J40" s="7"/>
      <c r="K40" s="8">
        <f t="shared" si="2"/>
        <v>0.4667</v>
      </c>
    </row>
    <row r="41" spans="2:11" ht="12">
      <c r="B41">
        <f>+'Phys. Thy.'!A36</f>
        <v>96</v>
      </c>
      <c r="C41" t="str">
        <f>+'Phys. Thy.'!B36</f>
        <v>SKYLINE HOSPITAL</v>
      </c>
      <c r="D41" s="2">
        <f>ROUND(+'Phys. Thy.'!O36,0)</f>
        <v>4643</v>
      </c>
      <c r="E41" s="2">
        <f>ROUND(+'Phys. Thy.'!F36,0)</f>
        <v>15557</v>
      </c>
      <c r="F41" s="7">
        <f t="shared" si="0"/>
        <v>0.3</v>
      </c>
      <c r="G41" s="2">
        <f>ROUND(+'Phys. Thy.'!O136,0)</f>
        <v>2539</v>
      </c>
      <c r="H41" s="2">
        <f>ROUND(+'Phys. Thy.'!F136,0)</f>
        <v>16343</v>
      </c>
      <c r="I41" s="7">
        <f t="shared" si="1"/>
        <v>0.16</v>
      </c>
      <c r="J41" s="7"/>
      <c r="K41" s="8">
        <f t="shared" si="2"/>
        <v>-0.4667</v>
      </c>
    </row>
    <row r="42" spans="2:11" ht="12">
      <c r="B42">
        <f>+'Phys. Thy.'!A37</f>
        <v>102</v>
      </c>
      <c r="C42" t="str">
        <f>+'Phys. Thy.'!B37</f>
        <v>YAKIMA REGIONAL MEDICAL AND CARDIAC CENTER</v>
      </c>
      <c r="D42" s="2">
        <f>ROUND(+'Phys. Thy.'!O37,0)</f>
        <v>10231</v>
      </c>
      <c r="E42" s="2">
        <f>ROUND(+'Phys. Thy.'!F37,0)</f>
        <v>49458</v>
      </c>
      <c r="F42" s="7">
        <f t="shared" si="0"/>
        <v>0.21</v>
      </c>
      <c r="G42" s="2">
        <f>ROUND(+'Phys. Thy.'!O137,0)</f>
        <v>12366</v>
      </c>
      <c r="H42" s="2">
        <f>ROUND(+'Phys. Thy.'!F137,0)</f>
        <v>52398</v>
      </c>
      <c r="I42" s="7">
        <f t="shared" si="1"/>
        <v>0.24</v>
      </c>
      <c r="J42" s="7"/>
      <c r="K42" s="8">
        <f t="shared" si="2"/>
        <v>0.1429</v>
      </c>
    </row>
    <row r="43" spans="2:11" ht="12">
      <c r="B43">
        <f>+'Phys. Thy.'!A38</f>
        <v>104</v>
      </c>
      <c r="C43" t="str">
        <f>+'Phys. Thy.'!B38</f>
        <v>VALLEY GENERAL HOSPITAL</v>
      </c>
      <c r="D43" s="2">
        <f>ROUND(+'Phys. Thy.'!O38,0)</f>
        <v>4627</v>
      </c>
      <c r="E43" s="2">
        <f>ROUND(+'Phys. Thy.'!F38,0)</f>
        <v>51730</v>
      </c>
      <c r="F43" s="7">
        <f t="shared" si="0"/>
        <v>0.09</v>
      </c>
      <c r="G43" s="2">
        <f>ROUND(+'Phys. Thy.'!O138,0)</f>
        <v>1659</v>
      </c>
      <c r="H43" s="2">
        <f>ROUND(+'Phys. Thy.'!F138,0)</f>
        <v>45859</v>
      </c>
      <c r="I43" s="7">
        <f t="shared" si="1"/>
        <v>0.04</v>
      </c>
      <c r="J43" s="7"/>
      <c r="K43" s="8">
        <f t="shared" si="2"/>
        <v>-0.5556</v>
      </c>
    </row>
    <row r="44" spans="2:11" ht="12">
      <c r="B44">
        <f>+'Phys. Thy.'!A39</f>
        <v>106</v>
      </c>
      <c r="C44" t="str">
        <f>+'Phys. Thy.'!B39</f>
        <v>CASCADE VALLEY HOSPITAL</v>
      </c>
      <c r="D44" s="2">
        <f>ROUND(+'Phys. Thy.'!O39,0)</f>
        <v>0</v>
      </c>
      <c r="E44" s="2">
        <f>ROUND(+'Phys. Thy.'!F39,0)</f>
        <v>1369</v>
      </c>
      <c r="F44" s="7">
        <f t="shared" si="0"/>
      </c>
      <c r="G44" s="2">
        <f>ROUND(+'Phys. Thy.'!O139,0)</f>
        <v>0</v>
      </c>
      <c r="H44" s="2">
        <f>ROUND(+'Phys. Thy.'!F139,0)</f>
        <v>1337</v>
      </c>
      <c r="I44" s="7">
        <f t="shared" si="1"/>
      </c>
      <c r="J44" s="7"/>
      <c r="K44" s="8">
        <f t="shared" si="2"/>
      </c>
    </row>
    <row r="45" spans="2:11" ht="12">
      <c r="B45">
        <f>+'Phys. Thy.'!A40</f>
        <v>107</v>
      </c>
      <c r="C45" t="str">
        <f>+'Phys. Thy.'!B40</f>
        <v>NORTH VALLEY HOSPITAL</v>
      </c>
      <c r="D45" s="2">
        <f>ROUND(+'Phys. Thy.'!O40,0)</f>
        <v>2643</v>
      </c>
      <c r="E45" s="2">
        <f>ROUND(+'Phys. Thy.'!F40,0)</f>
        <v>15794</v>
      </c>
      <c r="F45" s="7">
        <f t="shared" si="0"/>
        <v>0.17</v>
      </c>
      <c r="G45" s="2">
        <f>ROUND(+'Phys. Thy.'!O140,0)</f>
        <v>7334</v>
      </c>
      <c r="H45" s="2">
        <f>ROUND(+'Phys. Thy.'!F140,0)</f>
        <v>18635</v>
      </c>
      <c r="I45" s="7">
        <f t="shared" si="1"/>
        <v>0.39</v>
      </c>
      <c r="J45" s="7"/>
      <c r="K45" s="8">
        <f t="shared" si="2"/>
        <v>1.2941</v>
      </c>
    </row>
    <row r="46" spans="2:11" ht="12">
      <c r="B46">
        <f>+'Phys. Thy.'!A41</f>
        <v>108</v>
      </c>
      <c r="C46" t="str">
        <f>+'Phys. Thy.'!B41</f>
        <v>TRI-STATE MEMORIAL HOSPITAL</v>
      </c>
      <c r="D46" s="2">
        <f>ROUND(+'Phys. Thy.'!O41,0)</f>
        <v>0</v>
      </c>
      <c r="E46" s="2">
        <f>ROUND(+'Phys. Thy.'!F41,0)</f>
        <v>0</v>
      </c>
      <c r="F46" s="7">
        <f t="shared" si="0"/>
      </c>
      <c r="G46" s="2">
        <f>ROUND(+'Phys. Thy.'!O141,0)</f>
        <v>0</v>
      </c>
      <c r="H46" s="2">
        <f>ROUND(+'Phys. Thy.'!F141,0)</f>
        <v>0</v>
      </c>
      <c r="I46" s="7">
        <f t="shared" si="1"/>
      </c>
      <c r="J46" s="7"/>
      <c r="K46" s="8">
        <f t="shared" si="2"/>
      </c>
    </row>
    <row r="47" spans="2:11" ht="12">
      <c r="B47">
        <f>+'Phys. Thy.'!A42</f>
        <v>111</v>
      </c>
      <c r="C47" t="str">
        <f>+'Phys. Thy.'!B42</f>
        <v>EAST ADAMS RURAL HOSPITAL</v>
      </c>
      <c r="D47" s="2">
        <f>ROUND(+'Phys. Thy.'!O42,0)</f>
        <v>156</v>
      </c>
      <c r="E47" s="2">
        <f>ROUND(+'Phys. Thy.'!F42,0)</f>
        <v>1367</v>
      </c>
      <c r="F47" s="7">
        <f t="shared" si="0"/>
        <v>0.11</v>
      </c>
      <c r="G47" s="2">
        <f>ROUND(+'Phys. Thy.'!O142,0)</f>
        <v>6888</v>
      </c>
      <c r="H47" s="2">
        <f>ROUND(+'Phys. Thy.'!F142,0)</f>
        <v>1482</v>
      </c>
      <c r="I47" s="7">
        <f t="shared" si="1"/>
        <v>4.65</v>
      </c>
      <c r="J47" s="7"/>
      <c r="K47" s="8">
        <f t="shared" si="2"/>
        <v>41.2727</v>
      </c>
    </row>
    <row r="48" spans="2:11" ht="12">
      <c r="B48">
        <f>+'Phys. Thy.'!A43</f>
        <v>125</v>
      </c>
      <c r="C48" t="str">
        <f>+'Phys. Thy.'!B43</f>
        <v>OTHELLO COMMUNITY HOSPITAL</v>
      </c>
      <c r="D48" s="2">
        <f>ROUND(+'Phys. Thy.'!O43,0)</f>
        <v>6109</v>
      </c>
      <c r="E48" s="2">
        <f>ROUND(+'Phys. Thy.'!F43,0)</f>
        <v>9180</v>
      </c>
      <c r="F48" s="7">
        <f t="shared" si="0"/>
        <v>0.67</v>
      </c>
      <c r="G48" s="2">
        <f>ROUND(+'Phys. Thy.'!O143,0)</f>
        <v>7471</v>
      </c>
      <c r="H48" s="2">
        <f>ROUND(+'Phys. Thy.'!F143,0)</f>
        <v>8545</v>
      </c>
      <c r="I48" s="7">
        <f t="shared" si="1"/>
        <v>0.87</v>
      </c>
      <c r="J48" s="7"/>
      <c r="K48" s="8">
        <f t="shared" si="2"/>
        <v>0.2985</v>
      </c>
    </row>
    <row r="49" spans="2:11" ht="12">
      <c r="B49">
        <f>+'Phys. Thy.'!A44</f>
        <v>126</v>
      </c>
      <c r="C49" t="str">
        <f>+'Phys. Thy.'!B44</f>
        <v>HIGHLINE MEDICAL CENTER</v>
      </c>
      <c r="D49" s="2">
        <f>ROUND(+'Phys. Thy.'!O44,0)</f>
        <v>420</v>
      </c>
      <c r="E49" s="2">
        <f>ROUND(+'Phys. Thy.'!F44,0)</f>
        <v>35012</v>
      </c>
      <c r="F49" s="7">
        <f t="shared" si="0"/>
        <v>0.01</v>
      </c>
      <c r="G49" s="2">
        <f>ROUND(+'Phys. Thy.'!O144,0)</f>
        <v>0</v>
      </c>
      <c r="H49" s="2">
        <f>ROUND(+'Phys. Thy.'!F144,0)</f>
        <v>33248</v>
      </c>
      <c r="I49" s="7">
        <f t="shared" si="1"/>
      </c>
      <c r="J49" s="7"/>
      <c r="K49" s="8">
        <f t="shared" si="2"/>
      </c>
    </row>
    <row r="50" spans="2:11" ht="12">
      <c r="B50">
        <f>+'Phys. Thy.'!A45</f>
        <v>128</v>
      </c>
      <c r="C50" t="str">
        <f>+'Phys. Thy.'!B45</f>
        <v>UNIVERSITY OF WASHINGTON MEDICAL CENTER</v>
      </c>
      <c r="D50" s="2">
        <f>ROUND(+'Phys. Thy.'!O45,0)</f>
        <v>30576</v>
      </c>
      <c r="E50" s="2">
        <f>ROUND(+'Phys. Thy.'!F45,0)</f>
        <v>139941</v>
      </c>
      <c r="F50" s="7">
        <f t="shared" si="0"/>
        <v>0.22</v>
      </c>
      <c r="G50" s="2">
        <f>ROUND(+'Phys. Thy.'!O145,0)</f>
        <v>26110</v>
      </c>
      <c r="H50" s="2">
        <f>ROUND(+'Phys. Thy.'!F145,0)</f>
        <v>140180</v>
      </c>
      <c r="I50" s="7">
        <f t="shared" si="1"/>
        <v>0.19</v>
      </c>
      <c r="J50" s="7"/>
      <c r="K50" s="8">
        <f t="shared" si="2"/>
        <v>-0.1364</v>
      </c>
    </row>
    <row r="51" spans="2:11" ht="12">
      <c r="B51">
        <f>+'Phys. Thy.'!A46</f>
        <v>129</v>
      </c>
      <c r="C51" t="str">
        <f>+'Phys. Thy.'!B46</f>
        <v>QUINCY VALLEY MEDICAL CENTER</v>
      </c>
      <c r="D51" s="2">
        <f>ROUND(+'Phys. Thy.'!O46,0)</f>
        <v>4966</v>
      </c>
      <c r="E51" s="2">
        <f>ROUND(+'Phys. Thy.'!F46,0)</f>
        <v>9970</v>
      </c>
      <c r="F51" s="7">
        <f t="shared" si="0"/>
        <v>0.5</v>
      </c>
      <c r="G51" s="2">
        <f>ROUND(+'Phys. Thy.'!O146,0)</f>
        <v>4428</v>
      </c>
      <c r="H51" s="2">
        <f>ROUND(+'Phys. Thy.'!F146,0)</f>
        <v>9909</v>
      </c>
      <c r="I51" s="7">
        <f t="shared" si="1"/>
        <v>0.45</v>
      </c>
      <c r="J51" s="7"/>
      <c r="K51" s="8">
        <f t="shared" si="2"/>
        <v>-0.1</v>
      </c>
    </row>
    <row r="52" spans="2:11" ht="12">
      <c r="B52">
        <f>+'Phys. Thy.'!A47</f>
        <v>130</v>
      </c>
      <c r="C52" t="str">
        <f>+'Phys. Thy.'!B47</f>
        <v>NORTHWEST HOSPITAL &amp; MEDICAL CENTER</v>
      </c>
      <c r="D52" s="2">
        <f>ROUND(+'Phys. Thy.'!O47,0)</f>
        <v>1766</v>
      </c>
      <c r="E52" s="2">
        <f>ROUND(+'Phys. Thy.'!F47,0)</f>
        <v>82782</v>
      </c>
      <c r="F52" s="7">
        <f t="shared" si="0"/>
        <v>0.02</v>
      </c>
      <c r="G52" s="2">
        <f>ROUND(+'Phys. Thy.'!O147,0)</f>
        <v>680</v>
      </c>
      <c r="H52" s="2">
        <f>ROUND(+'Phys. Thy.'!F147,0)</f>
        <v>81888</v>
      </c>
      <c r="I52" s="7">
        <f t="shared" si="1"/>
        <v>0.01</v>
      </c>
      <c r="J52" s="7"/>
      <c r="K52" s="8">
        <f t="shared" si="2"/>
        <v>-0.5</v>
      </c>
    </row>
    <row r="53" spans="2:11" ht="12">
      <c r="B53">
        <f>+'Phys. Thy.'!A48</f>
        <v>131</v>
      </c>
      <c r="C53" t="str">
        <f>+'Phys. Thy.'!B48</f>
        <v>OVERLAKE HOSPITAL MEDICAL CENTER</v>
      </c>
      <c r="D53" s="2">
        <f>ROUND(+'Phys. Thy.'!O48,0)</f>
        <v>11037</v>
      </c>
      <c r="E53" s="2">
        <f>ROUND(+'Phys. Thy.'!F48,0)</f>
        <v>0</v>
      </c>
      <c r="F53" s="7">
        <f t="shared" si="0"/>
      </c>
      <c r="G53" s="2">
        <f>ROUND(+'Phys. Thy.'!O148,0)</f>
        <v>11303</v>
      </c>
      <c r="H53" s="2">
        <f>ROUND(+'Phys. Thy.'!F148,0)</f>
        <v>0</v>
      </c>
      <c r="I53" s="7">
        <f t="shared" si="1"/>
      </c>
      <c r="J53" s="7"/>
      <c r="K53" s="8">
        <f t="shared" si="2"/>
      </c>
    </row>
    <row r="54" spans="2:11" ht="12">
      <c r="B54">
        <f>+'Phys. Thy.'!A49</f>
        <v>132</v>
      </c>
      <c r="C54" t="str">
        <f>+'Phys. Thy.'!B49</f>
        <v>SAINT CLARE HOSPITAL</v>
      </c>
      <c r="D54" s="2">
        <f>ROUND(+'Phys. Thy.'!O49,0)</f>
        <v>8983</v>
      </c>
      <c r="E54" s="2">
        <f>ROUND(+'Phys. Thy.'!F49,0)</f>
        <v>41202</v>
      </c>
      <c r="F54" s="7">
        <f t="shared" si="0"/>
        <v>0.22</v>
      </c>
      <c r="G54" s="2">
        <f>ROUND(+'Phys. Thy.'!O149,0)</f>
        <v>1674</v>
      </c>
      <c r="H54" s="2">
        <f>ROUND(+'Phys. Thy.'!F149,0)</f>
        <v>38772</v>
      </c>
      <c r="I54" s="7">
        <f t="shared" si="1"/>
        <v>0.04</v>
      </c>
      <c r="J54" s="7"/>
      <c r="K54" s="8">
        <f t="shared" si="2"/>
        <v>-0.8182</v>
      </c>
    </row>
    <row r="55" spans="2:11" ht="12">
      <c r="B55">
        <f>+'Phys. Thy.'!A50</f>
        <v>134</v>
      </c>
      <c r="C55" t="str">
        <f>+'Phys. Thy.'!B50</f>
        <v>ISLAND HOSPITAL</v>
      </c>
      <c r="D55" s="2">
        <f>ROUND(+'Phys. Thy.'!O50,0)</f>
        <v>4177</v>
      </c>
      <c r="E55" s="2">
        <f>ROUND(+'Phys. Thy.'!F50,0)</f>
        <v>17944</v>
      </c>
      <c r="F55" s="7">
        <f t="shared" si="0"/>
        <v>0.23</v>
      </c>
      <c r="G55" s="2">
        <f>ROUND(+'Phys. Thy.'!O150,0)</f>
        <v>6521</v>
      </c>
      <c r="H55" s="2">
        <f>ROUND(+'Phys. Thy.'!F150,0)</f>
        <v>18627</v>
      </c>
      <c r="I55" s="7">
        <f t="shared" si="1"/>
        <v>0.35</v>
      </c>
      <c r="J55" s="7"/>
      <c r="K55" s="8">
        <f t="shared" si="2"/>
        <v>0.5217</v>
      </c>
    </row>
    <row r="56" spans="2:11" ht="12">
      <c r="B56">
        <f>+'Phys. Thy.'!A51</f>
        <v>137</v>
      </c>
      <c r="C56" t="str">
        <f>+'Phys. Thy.'!B51</f>
        <v>LINCOLN HOSPITAL</v>
      </c>
      <c r="D56" s="2">
        <f>ROUND(+'Phys. Thy.'!O51,0)</f>
        <v>358</v>
      </c>
      <c r="E56" s="2">
        <f>ROUND(+'Phys. Thy.'!F51,0)</f>
        <v>5694</v>
      </c>
      <c r="F56" s="7">
        <f t="shared" si="0"/>
        <v>0.06</v>
      </c>
      <c r="G56" s="2">
        <f>ROUND(+'Phys. Thy.'!O151,0)</f>
        <v>583</v>
      </c>
      <c r="H56" s="2">
        <f>ROUND(+'Phys. Thy.'!F151,0)</f>
        <v>0</v>
      </c>
      <c r="I56" s="7">
        <f t="shared" si="1"/>
      </c>
      <c r="J56" s="7"/>
      <c r="K56" s="8">
        <f t="shared" si="2"/>
      </c>
    </row>
    <row r="57" spans="2:11" ht="12">
      <c r="B57">
        <f>+'Phys. Thy.'!A52</f>
        <v>138</v>
      </c>
      <c r="C57" t="str">
        <f>+'Phys. Thy.'!B52</f>
        <v>SWEDISH EDMONDS</v>
      </c>
      <c r="D57" s="2">
        <f>ROUND(+'Phys. Thy.'!O52,0)</f>
        <v>5548</v>
      </c>
      <c r="E57" s="2">
        <f>ROUND(+'Phys. Thy.'!F52,0)</f>
        <v>14923</v>
      </c>
      <c r="F57" s="7">
        <f t="shared" si="0"/>
        <v>0.37</v>
      </c>
      <c r="G57" s="2">
        <f>ROUND(+'Phys. Thy.'!O152,0)</f>
        <v>9042</v>
      </c>
      <c r="H57" s="2">
        <f>ROUND(+'Phys. Thy.'!F152,0)</f>
        <v>16483</v>
      </c>
      <c r="I57" s="7">
        <f t="shared" si="1"/>
        <v>0.55</v>
      </c>
      <c r="J57" s="7"/>
      <c r="K57" s="8">
        <f t="shared" si="2"/>
        <v>0.4865</v>
      </c>
    </row>
    <row r="58" spans="2:11" ht="12">
      <c r="B58">
        <f>+'Phys. Thy.'!A53</f>
        <v>139</v>
      </c>
      <c r="C58" t="str">
        <f>+'Phys. Thy.'!B53</f>
        <v>PROVIDENCE HOLY FAMILY HOSPITAL</v>
      </c>
      <c r="D58" s="2">
        <f>ROUND(+'Phys. Thy.'!O53,0)</f>
        <v>20415</v>
      </c>
      <c r="E58" s="2">
        <f>ROUND(+'Phys. Thy.'!F53,0)</f>
        <v>67392</v>
      </c>
      <c r="F58" s="7">
        <f t="shared" si="0"/>
        <v>0.3</v>
      </c>
      <c r="G58" s="2">
        <f>ROUND(+'Phys. Thy.'!O153,0)</f>
        <v>13403</v>
      </c>
      <c r="H58" s="2">
        <f>ROUND(+'Phys. Thy.'!F153,0)</f>
        <v>71799</v>
      </c>
      <c r="I58" s="7">
        <f t="shared" si="1"/>
        <v>0.19</v>
      </c>
      <c r="J58" s="7"/>
      <c r="K58" s="8">
        <f t="shared" si="2"/>
        <v>-0.3667</v>
      </c>
    </row>
    <row r="59" spans="2:11" ht="12">
      <c r="B59">
        <f>+'Phys. Thy.'!A54</f>
        <v>140</v>
      </c>
      <c r="C59" t="str">
        <f>+'Phys. Thy.'!B54</f>
        <v>KITTITAS VALLEY HOSPITAL</v>
      </c>
      <c r="D59" s="2">
        <f>ROUND(+'Phys. Thy.'!O54,0)</f>
        <v>14155</v>
      </c>
      <c r="E59" s="2">
        <f>ROUND(+'Phys. Thy.'!F54,0)</f>
        <v>45287</v>
      </c>
      <c r="F59" s="7">
        <f t="shared" si="0"/>
        <v>0.31</v>
      </c>
      <c r="G59" s="2">
        <f>ROUND(+'Phys. Thy.'!O154,0)</f>
        <v>16826</v>
      </c>
      <c r="H59" s="2">
        <f>ROUND(+'Phys. Thy.'!F154,0)</f>
        <v>37323</v>
      </c>
      <c r="I59" s="7">
        <f t="shared" si="1"/>
        <v>0.45</v>
      </c>
      <c r="J59" s="7"/>
      <c r="K59" s="8">
        <f t="shared" si="2"/>
        <v>0.4516</v>
      </c>
    </row>
    <row r="60" spans="2:11" ht="12">
      <c r="B60">
        <f>+'Phys. Thy.'!A55</f>
        <v>141</v>
      </c>
      <c r="C60" t="str">
        <f>+'Phys. Thy.'!B55</f>
        <v>DAYTON GENERAL HOSPITAL</v>
      </c>
      <c r="D60" s="2">
        <f>ROUND(+'Phys. Thy.'!O55,0)</f>
        <v>3635</v>
      </c>
      <c r="E60" s="2">
        <f>ROUND(+'Phys. Thy.'!F55,0)</f>
        <v>2535</v>
      </c>
      <c r="F60" s="7">
        <f t="shared" si="0"/>
        <v>1.43</v>
      </c>
      <c r="G60" s="2">
        <f>ROUND(+'Phys. Thy.'!O155,0)</f>
        <v>0</v>
      </c>
      <c r="H60" s="2">
        <f>ROUND(+'Phys. Thy.'!F155,0)</f>
        <v>0</v>
      </c>
      <c r="I60" s="7">
        <f t="shared" si="1"/>
      </c>
      <c r="J60" s="7"/>
      <c r="K60" s="8">
        <f t="shared" si="2"/>
      </c>
    </row>
    <row r="61" spans="2:11" ht="12">
      <c r="B61">
        <f>+'Phys. Thy.'!A56</f>
        <v>142</v>
      </c>
      <c r="C61" t="str">
        <f>+'Phys. Thy.'!B56</f>
        <v>HARRISON MEDICAL CENTER</v>
      </c>
      <c r="D61" s="2">
        <f>ROUND(+'Phys. Thy.'!O56,0)</f>
        <v>28792</v>
      </c>
      <c r="E61" s="2">
        <f>ROUND(+'Phys. Thy.'!F56,0)</f>
        <v>30309</v>
      </c>
      <c r="F61" s="7">
        <f t="shared" si="0"/>
        <v>0.95</v>
      </c>
      <c r="G61" s="2">
        <f>ROUND(+'Phys. Thy.'!O156,0)</f>
        <v>18153</v>
      </c>
      <c r="H61" s="2">
        <f>ROUND(+'Phys. Thy.'!F156,0)</f>
        <v>30375</v>
      </c>
      <c r="I61" s="7">
        <f t="shared" si="1"/>
        <v>0.6</v>
      </c>
      <c r="J61" s="7"/>
      <c r="K61" s="8">
        <f t="shared" si="2"/>
        <v>-0.3684</v>
      </c>
    </row>
    <row r="62" spans="2:11" ht="12">
      <c r="B62">
        <f>+'Phys. Thy.'!A57</f>
        <v>145</v>
      </c>
      <c r="C62" t="str">
        <f>+'Phys. Thy.'!B57</f>
        <v>PEACEHEALTH SAINT JOSEPH HOSPITAL</v>
      </c>
      <c r="D62" s="2">
        <f>ROUND(+'Phys. Thy.'!O57,0)</f>
        <v>19235</v>
      </c>
      <c r="E62" s="2">
        <f>ROUND(+'Phys. Thy.'!F57,0)</f>
        <v>128212</v>
      </c>
      <c r="F62" s="7">
        <f t="shared" si="0"/>
        <v>0.15</v>
      </c>
      <c r="G62" s="2">
        <f>ROUND(+'Phys. Thy.'!O157,0)</f>
        <v>31831</v>
      </c>
      <c r="H62" s="2">
        <f>ROUND(+'Phys. Thy.'!F157,0)</f>
        <v>176625</v>
      </c>
      <c r="I62" s="7">
        <f t="shared" si="1"/>
        <v>0.18</v>
      </c>
      <c r="J62" s="7"/>
      <c r="K62" s="8">
        <f t="shared" si="2"/>
        <v>0.2</v>
      </c>
    </row>
    <row r="63" spans="2:11" ht="12">
      <c r="B63">
        <f>+'Phys. Thy.'!A58</f>
        <v>147</v>
      </c>
      <c r="C63" t="str">
        <f>+'Phys. Thy.'!B58</f>
        <v>MID VALLEY HOSPITAL</v>
      </c>
      <c r="D63" s="2">
        <f>ROUND(+'Phys. Thy.'!O58,0)</f>
        <v>5493</v>
      </c>
      <c r="E63" s="2">
        <f>ROUND(+'Phys. Thy.'!F58,0)</f>
        <v>7009</v>
      </c>
      <c r="F63" s="7">
        <f t="shared" si="0"/>
        <v>0.78</v>
      </c>
      <c r="G63" s="2">
        <f>ROUND(+'Phys. Thy.'!O158,0)</f>
        <v>5962</v>
      </c>
      <c r="H63" s="2">
        <f>ROUND(+'Phys. Thy.'!F158,0)</f>
        <v>6244</v>
      </c>
      <c r="I63" s="7">
        <f t="shared" si="1"/>
        <v>0.95</v>
      </c>
      <c r="J63" s="7"/>
      <c r="K63" s="8">
        <f t="shared" si="2"/>
        <v>0.2179</v>
      </c>
    </row>
    <row r="64" spans="2:11" ht="12">
      <c r="B64">
        <f>+'Phys. Thy.'!A59</f>
        <v>148</v>
      </c>
      <c r="C64" t="str">
        <f>+'Phys. Thy.'!B59</f>
        <v>KINDRED HOSPITAL - SEATTLE</v>
      </c>
      <c r="D64" s="2">
        <f>ROUND(+'Phys. Thy.'!O59,0)</f>
        <v>7</v>
      </c>
      <c r="E64" s="2">
        <f>ROUND(+'Phys. Thy.'!F59,0)</f>
        <v>8647</v>
      </c>
      <c r="F64" s="7">
        <f t="shared" si="0"/>
        <v>0</v>
      </c>
      <c r="G64" s="2">
        <f>ROUND(+'Phys. Thy.'!O159,0)</f>
        <v>866</v>
      </c>
      <c r="H64" s="2">
        <f>ROUND(+'Phys. Thy.'!F159,0)</f>
        <v>9587</v>
      </c>
      <c r="I64" s="7">
        <f t="shared" si="1"/>
        <v>0.09</v>
      </c>
      <c r="J64" s="7"/>
      <c r="K64" s="8" t="e">
        <f t="shared" si="2"/>
        <v>#DIV/0!</v>
      </c>
    </row>
    <row r="65" spans="2:11" ht="12">
      <c r="B65">
        <f>+'Phys. Thy.'!A60</f>
        <v>150</v>
      </c>
      <c r="C65" t="str">
        <f>+'Phys. Thy.'!B60</f>
        <v>COULEE COMMUNITY HOSPITAL</v>
      </c>
      <c r="D65" s="2">
        <f>ROUND(+'Phys. Thy.'!O60,0)</f>
        <v>0</v>
      </c>
      <c r="E65" s="2">
        <f>ROUND(+'Phys. Thy.'!F60,0)</f>
        <v>516</v>
      </c>
      <c r="F65" s="7">
        <f t="shared" si="0"/>
      </c>
      <c r="G65" s="2">
        <f>ROUND(+'Phys. Thy.'!O160,0)</f>
        <v>0</v>
      </c>
      <c r="H65" s="2">
        <f>ROUND(+'Phys. Thy.'!F160,0)</f>
        <v>674</v>
      </c>
      <c r="I65" s="7">
        <f t="shared" si="1"/>
      </c>
      <c r="J65" s="7"/>
      <c r="K65" s="8">
        <f t="shared" si="2"/>
      </c>
    </row>
    <row r="66" spans="2:11" ht="12">
      <c r="B66">
        <f>+'Phys. Thy.'!A61</f>
        <v>152</v>
      </c>
      <c r="C66" t="str">
        <f>+'Phys. Thy.'!B61</f>
        <v>MASON GENERAL HOSPITAL</v>
      </c>
      <c r="D66" s="2">
        <f>ROUND(+'Phys. Thy.'!O61,0)</f>
        <v>12184</v>
      </c>
      <c r="E66" s="2">
        <f>ROUND(+'Phys. Thy.'!F61,0)</f>
        <v>11474</v>
      </c>
      <c r="F66" s="7">
        <f t="shared" si="0"/>
        <v>1.06</v>
      </c>
      <c r="G66" s="2">
        <f>ROUND(+'Phys. Thy.'!O161,0)</f>
        <v>10001</v>
      </c>
      <c r="H66" s="2">
        <f>ROUND(+'Phys. Thy.'!F161,0)</f>
        <v>10882</v>
      </c>
      <c r="I66" s="7">
        <f t="shared" si="1"/>
        <v>0.92</v>
      </c>
      <c r="J66" s="7"/>
      <c r="K66" s="8">
        <f t="shared" si="2"/>
        <v>-0.1321</v>
      </c>
    </row>
    <row r="67" spans="2:11" ht="12">
      <c r="B67">
        <f>+'Phys. Thy.'!A62</f>
        <v>153</v>
      </c>
      <c r="C67" t="str">
        <f>+'Phys. Thy.'!B62</f>
        <v>WHITMAN HOSPITAL AND MEDICAL CENTER</v>
      </c>
      <c r="D67" s="2">
        <f>ROUND(+'Phys. Thy.'!O62,0)</f>
        <v>16449</v>
      </c>
      <c r="E67" s="2">
        <f>ROUND(+'Phys. Thy.'!F62,0)</f>
        <v>15257</v>
      </c>
      <c r="F67" s="7">
        <f t="shared" si="0"/>
        <v>1.08</v>
      </c>
      <c r="G67" s="2">
        <f>ROUND(+'Phys. Thy.'!O162,0)</f>
        <v>6638</v>
      </c>
      <c r="H67" s="2">
        <f>ROUND(+'Phys. Thy.'!F162,0)</f>
        <v>11743</v>
      </c>
      <c r="I67" s="7">
        <f t="shared" si="1"/>
        <v>0.57</v>
      </c>
      <c r="J67" s="7"/>
      <c r="K67" s="8">
        <f t="shared" si="2"/>
        <v>-0.4722</v>
      </c>
    </row>
    <row r="68" spans="2:11" ht="12">
      <c r="B68">
        <f>+'Phys. Thy.'!A63</f>
        <v>155</v>
      </c>
      <c r="C68" t="str">
        <f>+'Phys. Thy.'!B63</f>
        <v>VALLEY MEDICAL CENTER</v>
      </c>
      <c r="D68" s="2">
        <f>ROUND(+'Phys. Thy.'!O63,0)</f>
        <v>27045</v>
      </c>
      <c r="E68" s="2">
        <f>ROUND(+'Phys. Thy.'!F63,0)</f>
        <v>93175</v>
      </c>
      <c r="F68" s="7">
        <f t="shared" si="0"/>
        <v>0.29</v>
      </c>
      <c r="G68" s="2">
        <f>ROUND(+'Phys. Thy.'!O163,0)</f>
        <v>18170</v>
      </c>
      <c r="H68" s="2">
        <f>ROUND(+'Phys. Thy.'!F163,0)</f>
        <v>105621</v>
      </c>
      <c r="I68" s="7">
        <f t="shared" si="1"/>
        <v>0.17</v>
      </c>
      <c r="J68" s="7"/>
      <c r="K68" s="8">
        <f t="shared" si="2"/>
        <v>-0.4138</v>
      </c>
    </row>
    <row r="69" spans="2:11" ht="12">
      <c r="B69">
        <f>+'Phys. Thy.'!A64</f>
        <v>156</v>
      </c>
      <c r="C69" t="str">
        <f>+'Phys. Thy.'!B64</f>
        <v>WHIDBEY GENERAL HOSPITAL</v>
      </c>
      <c r="D69" s="2">
        <f>ROUND(+'Phys. Thy.'!O64,0)</f>
        <v>7173</v>
      </c>
      <c r="E69" s="2">
        <f>ROUND(+'Phys. Thy.'!F64,0)</f>
        <v>10690</v>
      </c>
      <c r="F69" s="7">
        <f t="shared" si="0"/>
        <v>0.67</v>
      </c>
      <c r="G69" s="2">
        <f>ROUND(+'Phys. Thy.'!O164,0)</f>
        <v>7530</v>
      </c>
      <c r="H69" s="2">
        <f>ROUND(+'Phys. Thy.'!F164,0)</f>
        <v>12998</v>
      </c>
      <c r="I69" s="7">
        <f t="shared" si="1"/>
        <v>0.58</v>
      </c>
      <c r="J69" s="7"/>
      <c r="K69" s="8">
        <f t="shared" si="2"/>
        <v>-0.1343</v>
      </c>
    </row>
    <row r="70" spans="2:11" ht="12">
      <c r="B70">
        <f>+'Phys. Thy.'!A65</f>
        <v>157</v>
      </c>
      <c r="C70" t="str">
        <f>+'Phys. Thy.'!B65</f>
        <v>SAINT LUKES REHABILIATION INSTITUTE</v>
      </c>
      <c r="D70" s="2">
        <f>ROUND(+'Phys. Thy.'!O65,0)</f>
        <v>9787</v>
      </c>
      <c r="E70" s="2">
        <f>ROUND(+'Phys. Thy.'!F65,0)</f>
        <v>0</v>
      </c>
      <c r="F70" s="7">
        <f t="shared" si="0"/>
      </c>
      <c r="G70" s="2">
        <f>ROUND(+'Phys. Thy.'!O165,0)</f>
        <v>21365</v>
      </c>
      <c r="H70" s="2">
        <f>ROUND(+'Phys. Thy.'!F165,0)</f>
        <v>0</v>
      </c>
      <c r="I70" s="7">
        <f t="shared" si="1"/>
      </c>
      <c r="J70" s="7"/>
      <c r="K70" s="8">
        <f t="shared" si="2"/>
      </c>
    </row>
    <row r="71" spans="2:11" ht="12">
      <c r="B71">
        <f>+'Phys. Thy.'!A66</f>
        <v>158</v>
      </c>
      <c r="C71" t="str">
        <f>+'Phys. Thy.'!B66</f>
        <v>CASCADE MEDICAL CENTER</v>
      </c>
      <c r="D71" s="2">
        <f>ROUND(+'Phys. Thy.'!O66,0)</f>
        <v>9303</v>
      </c>
      <c r="E71" s="2">
        <f>ROUND(+'Phys. Thy.'!F66,0)</f>
        <v>9572</v>
      </c>
      <c r="F71" s="7">
        <f t="shared" si="0"/>
        <v>0.97</v>
      </c>
      <c r="G71" s="2">
        <f>ROUND(+'Phys. Thy.'!O166,0)</f>
        <v>12652</v>
      </c>
      <c r="H71" s="2">
        <f>ROUND(+'Phys. Thy.'!F166,0)</f>
        <v>11823</v>
      </c>
      <c r="I71" s="7">
        <f t="shared" si="1"/>
        <v>1.07</v>
      </c>
      <c r="J71" s="7"/>
      <c r="K71" s="8">
        <f t="shared" si="2"/>
        <v>0.1031</v>
      </c>
    </row>
    <row r="72" spans="2:11" ht="12">
      <c r="B72">
        <f>+'Phys. Thy.'!A67</f>
        <v>159</v>
      </c>
      <c r="C72" t="str">
        <f>+'Phys. Thy.'!B67</f>
        <v>PROVIDENCE SAINT PETER HOSPITAL</v>
      </c>
      <c r="D72" s="2">
        <f>ROUND(+'Phys. Thy.'!O67,0)</f>
        <v>49167</v>
      </c>
      <c r="E72" s="2">
        <f>ROUND(+'Phys. Thy.'!F67,0)</f>
        <v>1879366</v>
      </c>
      <c r="F72" s="7">
        <f t="shared" si="0"/>
        <v>0.03</v>
      </c>
      <c r="G72" s="2">
        <f>ROUND(+'Phys. Thy.'!O167,0)</f>
        <v>25952</v>
      </c>
      <c r="H72" s="2">
        <f>ROUND(+'Phys. Thy.'!F167,0)</f>
        <v>2162595</v>
      </c>
      <c r="I72" s="7">
        <f t="shared" si="1"/>
        <v>0.01</v>
      </c>
      <c r="J72" s="7"/>
      <c r="K72" s="8">
        <f t="shared" si="2"/>
        <v>-0.6667</v>
      </c>
    </row>
    <row r="73" spans="2:11" ht="12">
      <c r="B73">
        <f>+'Phys. Thy.'!A68</f>
        <v>161</v>
      </c>
      <c r="C73" t="str">
        <f>+'Phys. Thy.'!B68</f>
        <v>KADLEC REGIONAL MEDICAL CENTER</v>
      </c>
      <c r="D73" s="2">
        <f>ROUND(+'Phys. Thy.'!O68,0)</f>
        <v>40769</v>
      </c>
      <c r="E73" s="2">
        <f>ROUND(+'Phys. Thy.'!F68,0)</f>
        <v>98344</v>
      </c>
      <c r="F73" s="7">
        <f t="shared" si="0"/>
        <v>0.41</v>
      </c>
      <c r="G73" s="2">
        <f>ROUND(+'Phys. Thy.'!O168,0)</f>
        <v>38928</v>
      </c>
      <c r="H73" s="2">
        <f>ROUND(+'Phys. Thy.'!F168,0)</f>
        <v>115970</v>
      </c>
      <c r="I73" s="7">
        <f t="shared" si="1"/>
        <v>0.34</v>
      </c>
      <c r="J73" s="7"/>
      <c r="K73" s="8">
        <f t="shared" si="2"/>
        <v>-0.1707</v>
      </c>
    </row>
    <row r="74" spans="2:11" ht="12">
      <c r="B74">
        <f>+'Phys. Thy.'!A69</f>
        <v>162</v>
      </c>
      <c r="C74" t="str">
        <f>+'Phys. Thy.'!B69</f>
        <v>PROVIDENCE SACRED HEART MEDICAL CENTER</v>
      </c>
      <c r="D74" s="2">
        <f>ROUND(+'Phys. Thy.'!O69,0)</f>
        <v>3412</v>
      </c>
      <c r="E74" s="2">
        <f>ROUND(+'Phys. Thy.'!F69,0)</f>
        <v>55207</v>
      </c>
      <c r="F74" s="7">
        <f t="shared" si="0"/>
        <v>0.06</v>
      </c>
      <c r="G74" s="2">
        <f>ROUND(+'Phys. Thy.'!O169,0)</f>
        <v>3004</v>
      </c>
      <c r="H74" s="2">
        <f>ROUND(+'Phys. Thy.'!F169,0)</f>
        <v>0</v>
      </c>
      <c r="I74" s="7">
        <f t="shared" si="1"/>
      </c>
      <c r="J74" s="7"/>
      <c r="K74" s="8">
        <f t="shared" si="2"/>
      </c>
    </row>
    <row r="75" spans="2:11" ht="12">
      <c r="B75">
        <f>+'Phys. Thy.'!A70</f>
        <v>164</v>
      </c>
      <c r="C75" t="str">
        <f>+'Phys. Thy.'!B70</f>
        <v>EVERGREEN HOSPITAL MEDICAL CENTER</v>
      </c>
      <c r="D75" s="2">
        <f>ROUND(+'Phys. Thy.'!O70,0)</f>
        <v>25351</v>
      </c>
      <c r="E75" s="2">
        <f>ROUND(+'Phys. Thy.'!F70,0)</f>
        <v>36434</v>
      </c>
      <c r="F75" s="7">
        <f aca="true" t="shared" si="3" ref="F75:F106">IF(D75=0,"",IF(E75=0,"",ROUND(D75/E75,2)))</f>
        <v>0.7</v>
      </c>
      <c r="G75" s="2">
        <f>ROUND(+'Phys. Thy.'!O170,0)</f>
        <v>27848</v>
      </c>
      <c r="H75" s="2">
        <f>ROUND(+'Phys. Thy.'!F170,0)</f>
        <v>39388</v>
      </c>
      <c r="I75" s="7">
        <f aca="true" t="shared" si="4" ref="I75:I106">IF(G75=0,"",IF(H75=0,"",ROUND(G75/H75,2)))</f>
        <v>0.71</v>
      </c>
      <c r="J75" s="7"/>
      <c r="K75" s="8">
        <f aca="true" t="shared" si="5" ref="K75:K106">IF(D75=0,"",IF(E75=0,"",IF(G75=0,"",IF(H75=0,"",ROUND(I75/F75-1,4)))))</f>
        <v>0.0143</v>
      </c>
    </row>
    <row r="76" spans="2:11" ht="12">
      <c r="B76">
        <f>+'Phys. Thy.'!A71</f>
        <v>165</v>
      </c>
      <c r="C76" t="str">
        <f>+'Phys. Thy.'!B71</f>
        <v>LAKE CHELAN COMMUNITY HOSPITAL</v>
      </c>
      <c r="D76" s="2">
        <f>ROUND(+'Phys. Thy.'!O71,0)</f>
        <v>2086</v>
      </c>
      <c r="E76" s="2">
        <f>ROUND(+'Phys. Thy.'!F71,0)</f>
        <v>265</v>
      </c>
      <c r="F76" s="7">
        <f t="shared" si="3"/>
        <v>7.87</v>
      </c>
      <c r="G76" s="2">
        <f>ROUND(+'Phys. Thy.'!O171,0)</f>
        <v>25344</v>
      </c>
      <c r="H76" s="2">
        <f>ROUND(+'Phys. Thy.'!F171,0)</f>
        <v>1264</v>
      </c>
      <c r="I76" s="7">
        <f t="shared" si="4"/>
        <v>20.05</v>
      </c>
      <c r="J76" s="7"/>
      <c r="K76" s="8">
        <f t="shared" si="5"/>
        <v>1.5476</v>
      </c>
    </row>
    <row r="77" spans="2:11" ht="12">
      <c r="B77">
        <f>+'Phys. Thy.'!A72</f>
        <v>167</v>
      </c>
      <c r="C77" t="str">
        <f>+'Phys. Thy.'!B72</f>
        <v>FERRY COUNTY MEMORIAL HOSPITAL</v>
      </c>
      <c r="D77" s="2">
        <f>ROUND(+'Phys. Thy.'!O72,0)</f>
        <v>8167</v>
      </c>
      <c r="E77" s="2">
        <f>ROUND(+'Phys. Thy.'!F72,0)</f>
        <v>4321</v>
      </c>
      <c r="F77" s="7">
        <f t="shared" si="3"/>
        <v>1.89</v>
      </c>
      <c r="G77" s="2">
        <f>ROUND(+'Phys. Thy.'!O172,0)</f>
        <v>8237</v>
      </c>
      <c r="H77" s="2">
        <f>ROUND(+'Phys. Thy.'!F172,0)</f>
        <v>5547</v>
      </c>
      <c r="I77" s="7">
        <f t="shared" si="4"/>
        <v>1.48</v>
      </c>
      <c r="J77" s="7"/>
      <c r="K77" s="8">
        <f t="shared" si="5"/>
        <v>-0.2169</v>
      </c>
    </row>
    <row r="78" spans="2:11" ht="12">
      <c r="B78">
        <f>+'Phys. Thy.'!A73</f>
        <v>168</v>
      </c>
      <c r="C78" t="str">
        <f>+'Phys. Thy.'!B73</f>
        <v>CENTRAL WASHINGTON HOSPITAL</v>
      </c>
      <c r="D78" s="2">
        <f>ROUND(+'Phys. Thy.'!O73,0)</f>
        <v>16324</v>
      </c>
      <c r="E78" s="2">
        <f>ROUND(+'Phys. Thy.'!F73,0)</f>
        <v>82444</v>
      </c>
      <c r="F78" s="7">
        <f t="shared" si="3"/>
        <v>0.2</v>
      </c>
      <c r="G78" s="2">
        <f>ROUND(+'Phys. Thy.'!O173,0)</f>
        <v>14182</v>
      </c>
      <c r="H78" s="2">
        <f>ROUND(+'Phys. Thy.'!F173,0)</f>
        <v>65046</v>
      </c>
      <c r="I78" s="7">
        <f t="shared" si="4"/>
        <v>0.22</v>
      </c>
      <c r="J78" s="7"/>
      <c r="K78" s="8">
        <f t="shared" si="5"/>
        <v>0.1</v>
      </c>
    </row>
    <row r="79" spans="2:11" ht="12">
      <c r="B79">
        <f>+'Phys. Thy.'!A74</f>
        <v>169</v>
      </c>
      <c r="C79" t="str">
        <f>+'Phys. Thy.'!B74</f>
        <v>GROUP HEALTH EASTSIDE</v>
      </c>
      <c r="D79" s="2">
        <f>ROUND(+'Phys. Thy.'!O74,0)</f>
        <v>235544</v>
      </c>
      <c r="E79" s="2">
        <f>ROUND(+'Phys. Thy.'!F74,0)</f>
        <v>900</v>
      </c>
      <c r="F79" s="7">
        <f t="shared" si="3"/>
        <v>261.72</v>
      </c>
      <c r="G79" s="2">
        <f>ROUND(+'Phys. Thy.'!O174,0)</f>
        <v>0</v>
      </c>
      <c r="H79" s="2">
        <f>ROUND(+'Phys. Thy.'!F174,0)</f>
        <v>0</v>
      </c>
      <c r="I79" s="7">
        <f t="shared" si="4"/>
      </c>
      <c r="J79" s="7"/>
      <c r="K79" s="8">
        <f t="shared" si="5"/>
      </c>
    </row>
    <row r="80" spans="2:11" ht="12">
      <c r="B80">
        <f>+'Phys. Thy.'!A75</f>
        <v>170</v>
      </c>
      <c r="C80" t="str">
        <f>+'Phys. Thy.'!B75</f>
        <v>SOUTHWEST WASHINGTON MEDICAL CENTER</v>
      </c>
      <c r="D80" s="2">
        <f>ROUND(+'Phys. Thy.'!O75,0)</f>
        <v>18040</v>
      </c>
      <c r="E80" s="2">
        <f>ROUND(+'Phys. Thy.'!F75,0)</f>
        <v>111707</v>
      </c>
      <c r="F80" s="7">
        <f t="shared" si="3"/>
        <v>0.16</v>
      </c>
      <c r="G80" s="2">
        <f>ROUND(+'Phys. Thy.'!O175,0)</f>
        <v>35777</v>
      </c>
      <c r="H80" s="2">
        <f>ROUND(+'Phys. Thy.'!F175,0)</f>
        <v>105114</v>
      </c>
      <c r="I80" s="7">
        <f t="shared" si="4"/>
        <v>0.34</v>
      </c>
      <c r="J80" s="7"/>
      <c r="K80" s="8">
        <f t="shared" si="5"/>
        <v>1.125</v>
      </c>
    </row>
    <row r="81" spans="2:11" ht="12">
      <c r="B81">
        <f>+'Phys. Thy.'!A76</f>
        <v>172</v>
      </c>
      <c r="C81" t="str">
        <f>+'Phys. Thy.'!B76</f>
        <v>PULLMAN REGIONAL HOSPITAL</v>
      </c>
      <c r="D81" s="2">
        <f>ROUND(+'Phys. Thy.'!O76,0)</f>
        <v>22903</v>
      </c>
      <c r="E81" s="2">
        <f>ROUND(+'Phys. Thy.'!F76,0)</f>
        <v>15483</v>
      </c>
      <c r="F81" s="7">
        <f t="shared" si="3"/>
        <v>1.48</v>
      </c>
      <c r="G81" s="2">
        <f>ROUND(+'Phys. Thy.'!O176,0)</f>
        <v>22904</v>
      </c>
      <c r="H81" s="2">
        <f>ROUND(+'Phys. Thy.'!F176,0)</f>
        <v>23162</v>
      </c>
      <c r="I81" s="7">
        <f t="shared" si="4"/>
        <v>0.99</v>
      </c>
      <c r="J81" s="7"/>
      <c r="K81" s="8">
        <f t="shared" si="5"/>
        <v>-0.3311</v>
      </c>
    </row>
    <row r="82" spans="2:11" ht="12">
      <c r="B82">
        <f>+'Phys. Thy.'!A77</f>
        <v>173</v>
      </c>
      <c r="C82" t="str">
        <f>+'Phys. Thy.'!B77</f>
        <v>MORTON GENERAL HOSPITAL</v>
      </c>
      <c r="D82" s="2">
        <f>ROUND(+'Phys. Thy.'!O77,0)</f>
        <v>1788</v>
      </c>
      <c r="E82" s="2">
        <f>ROUND(+'Phys. Thy.'!F77,0)</f>
        <v>0</v>
      </c>
      <c r="F82" s="7">
        <f t="shared" si="3"/>
      </c>
      <c r="G82" s="2">
        <f>ROUND(+'Phys. Thy.'!O177,0)</f>
        <v>4838</v>
      </c>
      <c r="H82" s="2">
        <f>ROUND(+'Phys. Thy.'!F177,0)</f>
        <v>0</v>
      </c>
      <c r="I82" s="7">
        <f t="shared" si="4"/>
      </c>
      <c r="J82" s="7"/>
      <c r="K82" s="8">
        <f t="shared" si="5"/>
      </c>
    </row>
    <row r="83" spans="2:11" ht="12">
      <c r="B83">
        <f>+'Phys. Thy.'!A78</f>
        <v>175</v>
      </c>
      <c r="C83" t="str">
        <f>+'Phys. Thy.'!B78</f>
        <v>MARY BRIDGE CHILDRENS HEALTH CENTER</v>
      </c>
      <c r="D83" s="2">
        <f>ROUND(+'Phys. Thy.'!O78,0)</f>
        <v>753</v>
      </c>
      <c r="E83" s="2">
        <f>ROUND(+'Phys. Thy.'!F78,0)</f>
        <v>7112</v>
      </c>
      <c r="F83" s="7">
        <f t="shared" si="3"/>
        <v>0.11</v>
      </c>
      <c r="G83" s="2">
        <f>ROUND(+'Phys. Thy.'!O178,0)</f>
        <v>0</v>
      </c>
      <c r="H83" s="2">
        <f>ROUND(+'Phys. Thy.'!F178,0)</f>
        <v>7215</v>
      </c>
      <c r="I83" s="7">
        <f t="shared" si="4"/>
      </c>
      <c r="J83" s="7"/>
      <c r="K83" s="8">
        <f t="shared" si="5"/>
      </c>
    </row>
    <row r="84" spans="2:11" ht="12">
      <c r="B84">
        <f>+'Phys. Thy.'!A79</f>
        <v>176</v>
      </c>
      <c r="C84" t="str">
        <f>+'Phys. Thy.'!B79</f>
        <v>TACOMA GENERAL ALLENMORE HOSPITAL</v>
      </c>
      <c r="D84" s="2">
        <f>ROUND(+'Phys. Thy.'!O79,0)</f>
        <v>15804</v>
      </c>
      <c r="E84" s="2">
        <f>ROUND(+'Phys. Thy.'!F79,0)</f>
        <v>190310</v>
      </c>
      <c r="F84" s="7">
        <f t="shared" si="3"/>
        <v>0.08</v>
      </c>
      <c r="G84" s="2">
        <f>ROUND(+'Phys. Thy.'!O179,0)</f>
        <v>4972</v>
      </c>
      <c r="H84" s="2">
        <f>ROUND(+'Phys. Thy.'!F179,0)</f>
        <v>185610</v>
      </c>
      <c r="I84" s="7">
        <f t="shared" si="4"/>
        <v>0.03</v>
      </c>
      <c r="J84" s="7"/>
      <c r="K84" s="8">
        <f t="shared" si="5"/>
        <v>-0.625</v>
      </c>
    </row>
    <row r="85" spans="2:11" ht="12">
      <c r="B85">
        <f>+'Phys. Thy.'!A80</f>
        <v>178</v>
      </c>
      <c r="C85" t="str">
        <f>+'Phys. Thy.'!B80</f>
        <v>DEER PARK HOSPITAL</v>
      </c>
      <c r="D85" s="2">
        <f>ROUND(+'Phys. Thy.'!O80,0)</f>
        <v>650</v>
      </c>
      <c r="E85" s="2">
        <f>ROUND(+'Phys. Thy.'!F80,0)</f>
        <v>0</v>
      </c>
      <c r="F85" s="7">
        <f t="shared" si="3"/>
      </c>
      <c r="G85" s="2">
        <f>ROUND(+'Phys. Thy.'!O180,0)</f>
        <v>0</v>
      </c>
      <c r="H85" s="2">
        <f>ROUND(+'Phys. Thy.'!F180,0)</f>
        <v>0</v>
      </c>
      <c r="I85" s="7">
        <f t="shared" si="4"/>
      </c>
      <c r="J85" s="7"/>
      <c r="K85" s="8">
        <f t="shared" si="5"/>
      </c>
    </row>
    <row r="86" spans="2:11" ht="12">
      <c r="B86">
        <f>+'Phys. Thy.'!A81</f>
        <v>180</v>
      </c>
      <c r="C86" t="str">
        <f>+'Phys. Thy.'!B81</f>
        <v>VALLEY HOSPITAL AND MEDICAL CENTER</v>
      </c>
      <c r="D86" s="2">
        <f>ROUND(+'Phys. Thy.'!O81,0)</f>
        <v>0</v>
      </c>
      <c r="E86" s="2">
        <f>ROUND(+'Phys. Thy.'!F81,0)</f>
        <v>10928</v>
      </c>
      <c r="F86" s="7">
        <f t="shared" si="3"/>
      </c>
      <c r="G86" s="2">
        <f>ROUND(+'Phys. Thy.'!O181,0)</f>
        <v>0</v>
      </c>
      <c r="H86" s="2">
        <f>ROUND(+'Phys. Thy.'!F181,0)</f>
        <v>8646</v>
      </c>
      <c r="I86" s="7">
        <f t="shared" si="4"/>
      </c>
      <c r="J86" s="7"/>
      <c r="K86" s="8">
        <f t="shared" si="5"/>
      </c>
    </row>
    <row r="87" spans="2:11" ht="12">
      <c r="B87">
        <f>+'Phys. Thy.'!A82</f>
        <v>183</v>
      </c>
      <c r="C87" t="str">
        <f>+'Phys. Thy.'!B82</f>
        <v>AUBURN REGIONAL MEDICAL CENTER</v>
      </c>
      <c r="D87" s="2">
        <f>ROUND(+'Phys. Thy.'!O82,0)</f>
        <v>2960</v>
      </c>
      <c r="E87" s="2">
        <f>ROUND(+'Phys. Thy.'!F82,0)</f>
        <v>35203</v>
      </c>
      <c r="F87" s="7">
        <f t="shared" si="3"/>
        <v>0.08</v>
      </c>
      <c r="G87" s="2">
        <f>ROUND(+'Phys. Thy.'!O182,0)</f>
        <v>2240</v>
      </c>
      <c r="H87" s="2">
        <f>ROUND(+'Phys. Thy.'!F182,0)</f>
        <v>38518</v>
      </c>
      <c r="I87" s="7">
        <f t="shared" si="4"/>
        <v>0.06</v>
      </c>
      <c r="J87" s="7"/>
      <c r="K87" s="8">
        <f t="shared" si="5"/>
        <v>-0.25</v>
      </c>
    </row>
    <row r="88" spans="2:11" ht="12">
      <c r="B88">
        <f>+'Phys. Thy.'!A83</f>
        <v>186</v>
      </c>
      <c r="C88" t="str">
        <f>+'Phys. Thy.'!B83</f>
        <v>MARK REED HOSPITAL</v>
      </c>
      <c r="D88" s="2">
        <f>ROUND(+'Phys. Thy.'!O83,0)</f>
        <v>0</v>
      </c>
      <c r="E88" s="2">
        <f>ROUND(+'Phys. Thy.'!F83,0)</f>
        <v>0</v>
      </c>
      <c r="F88" s="7">
        <f t="shared" si="3"/>
      </c>
      <c r="G88" s="2">
        <f>ROUND(+'Phys. Thy.'!O183,0)</f>
        <v>0</v>
      </c>
      <c r="H88" s="2">
        <f>ROUND(+'Phys. Thy.'!F183,0)</f>
        <v>0</v>
      </c>
      <c r="I88" s="7">
        <f t="shared" si="4"/>
      </c>
      <c r="J88" s="7"/>
      <c r="K88" s="8">
        <f t="shared" si="5"/>
      </c>
    </row>
    <row r="89" spans="2:11" ht="12">
      <c r="B89">
        <f>+'Phys. Thy.'!A84</f>
        <v>191</v>
      </c>
      <c r="C89" t="str">
        <f>+'Phys. Thy.'!B84</f>
        <v>PROVIDENCE CENTRALIA HOSPITAL</v>
      </c>
      <c r="D89" s="2">
        <f>ROUND(+'Phys. Thy.'!O84,0)</f>
        <v>8763</v>
      </c>
      <c r="E89" s="2">
        <f>ROUND(+'Phys. Thy.'!F84,0)</f>
        <v>54394</v>
      </c>
      <c r="F89" s="7">
        <f t="shared" si="3"/>
        <v>0.16</v>
      </c>
      <c r="G89" s="2">
        <f>ROUND(+'Phys. Thy.'!O184,0)</f>
        <v>20710</v>
      </c>
      <c r="H89" s="2">
        <f>ROUND(+'Phys. Thy.'!F184,0)</f>
        <v>57795</v>
      </c>
      <c r="I89" s="7">
        <f t="shared" si="4"/>
        <v>0.36</v>
      </c>
      <c r="J89" s="7"/>
      <c r="K89" s="8">
        <f t="shared" si="5"/>
        <v>1.25</v>
      </c>
    </row>
    <row r="90" spans="2:11" ht="12">
      <c r="B90">
        <f>+'Phys. Thy.'!A85</f>
        <v>193</v>
      </c>
      <c r="C90" t="str">
        <f>+'Phys. Thy.'!B85</f>
        <v>PROVIDENCE MOUNT CARMEL HOSPITAL</v>
      </c>
      <c r="D90" s="2">
        <f>ROUND(+'Phys. Thy.'!O85,0)</f>
        <v>11328</v>
      </c>
      <c r="E90" s="2">
        <f>ROUND(+'Phys. Thy.'!F85,0)</f>
        <v>26028</v>
      </c>
      <c r="F90" s="7">
        <f t="shared" si="3"/>
        <v>0.44</v>
      </c>
      <c r="G90" s="2">
        <f>ROUND(+'Phys. Thy.'!O185,0)</f>
        <v>53069</v>
      </c>
      <c r="H90" s="2">
        <f>ROUND(+'Phys. Thy.'!F185,0)</f>
        <v>26220</v>
      </c>
      <c r="I90" s="7">
        <f t="shared" si="4"/>
        <v>2.02</v>
      </c>
      <c r="J90" s="7"/>
      <c r="K90" s="8">
        <f t="shared" si="5"/>
        <v>3.5909</v>
      </c>
    </row>
    <row r="91" spans="2:11" ht="12">
      <c r="B91">
        <f>+'Phys. Thy.'!A86</f>
        <v>194</v>
      </c>
      <c r="C91" t="str">
        <f>+'Phys. Thy.'!B86</f>
        <v>PROVIDENCE SAINT JOSEPHS HOSPITAL</v>
      </c>
      <c r="D91" s="2">
        <f>ROUND(+'Phys. Thy.'!O86,0)</f>
        <v>20664</v>
      </c>
      <c r="E91" s="2">
        <f>ROUND(+'Phys. Thy.'!F86,0)</f>
        <v>17849</v>
      </c>
      <c r="F91" s="7">
        <f t="shared" si="3"/>
        <v>1.16</v>
      </c>
      <c r="G91" s="2">
        <f>ROUND(+'Phys. Thy.'!O186,0)</f>
        <v>2970</v>
      </c>
      <c r="H91" s="2">
        <f>ROUND(+'Phys. Thy.'!F186,0)</f>
        <v>18204</v>
      </c>
      <c r="I91" s="7">
        <f t="shared" si="4"/>
        <v>0.16</v>
      </c>
      <c r="J91" s="7"/>
      <c r="K91" s="8">
        <f t="shared" si="5"/>
        <v>-0.8621</v>
      </c>
    </row>
    <row r="92" spans="2:11" ht="12">
      <c r="B92">
        <f>+'Phys. Thy.'!A87</f>
        <v>195</v>
      </c>
      <c r="C92" t="str">
        <f>+'Phys. Thy.'!B87</f>
        <v>SNOQUALMIE VALLEY HOSPITAL</v>
      </c>
      <c r="D92" s="2">
        <f>ROUND(+'Phys. Thy.'!O87,0)</f>
        <v>11813</v>
      </c>
      <c r="E92" s="2">
        <f>ROUND(+'Phys. Thy.'!F87,0)</f>
        <v>12052</v>
      </c>
      <c r="F92" s="7">
        <f t="shared" si="3"/>
        <v>0.98</v>
      </c>
      <c r="G92" s="2">
        <f>ROUND(+'Phys. Thy.'!O187,0)</f>
        <v>29176</v>
      </c>
      <c r="H92" s="2">
        <f>ROUND(+'Phys. Thy.'!F187,0)</f>
        <v>12774</v>
      </c>
      <c r="I92" s="7">
        <f t="shared" si="4"/>
        <v>2.28</v>
      </c>
      <c r="J92" s="7"/>
      <c r="K92" s="8">
        <f t="shared" si="5"/>
        <v>1.3265</v>
      </c>
    </row>
    <row r="93" spans="2:11" ht="12">
      <c r="B93">
        <f>+'Phys. Thy.'!A88</f>
        <v>197</v>
      </c>
      <c r="C93" t="str">
        <f>+'Phys. Thy.'!B88</f>
        <v>CAPITAL MEDICAL CENTER</v>
      </c>
      <c r="D93" s="2">
        <f>ROUND(+'Phys. Thy.'!O88,0)</f>
        <v>5967</v>
      </c>
      <c r="E93" s="2">
        <f>ROUND(+'Phys. Thy.'!F88,0)</f>
        <v>22571</v>
      </c>
      <c r="F93" s="7">
        <f t="shared" si="3"/>
        <v>0.26</v>
      </c>
      <c r="G93" s="2">
        <f>ROUND(+'Phys. Thy.'!O188,0)</f>
        <v>6437</v>
      </c>
      <c r="H93" s="2">
        <f>ROUND(+'Phys. Thy.'!F188,0)</f>
        <v>25445</v>
      </c>
      <c r="I93" s="7">
        <f t="shared" si="4"/>
        <v>0.25</v>
      </c>
      <c r="J93" s="7"/>
      <c r="K93" s="8">
        <f t="shared" si="5"/>
        <v>-0.0385</v>
      </c>
    </row>
    <row r="94" spans="2:11" ht="12">
      <c r="B94">
        <f>+'Phys. Thy.'!A89</f>
        <v>198</v>
      </c>
      <c r="C94" t="str">
        <f>+'Phys. Thy.'!B89</f>
        <v>SUNNYSIDE COMMUNITY HOSPITAL</v>
      </c>
      <c r="D94" s="2">
        <f>ROUND(+'Phys. Thy.'!O89,0)</f>
        <v>0</v>
      </c>
      <c r="E94" s="2">
        <f>ROUND(+'Phys. Thy.'!F89,0)</f>
        <v>1548</v>
      </c>
      <c r="F94" s="7">
        <f t="shared" si="3"/>
      </c>
      <c r="G94" s="2">
        <f>ROUND(+'Phys. Thy.'!O189,0)</f>
        <v>0</v>
      </c>
      <c r="H94" s="2">
        <f>ROUND(+'Phys. Thy.'!F189,0)</f>
        <v>1341</v>
      </c>
      <c r="I94" s="7">
        <f t="shared" si="4"/>
      </c>
      <c r="J94" s="7"/>
      <c r="K94" s="8">
        <f t="shared" si="5"/>
      </c>
    </row>
    <row r="95" spans="2:11" ht="12">
      <c r="B95">
        <f>+'Phys. Thy.'!A90</f>
        <v>199</v>
      </c>
      <c r="C95" t="str">
        <f>+'Phys. Thy.'!B90</f>
        <v>TOPPENISH COMMUNITY HOSPITAL</v>
      </c>
      <c r="D95" s="2">
        <f>ROUND(+'Phys. Thy.'!O90,0)</f>
        <v>0</v>
      </c>
      <c r="E95" s="2">
        <f>ROUND(+'Phys. Thy.'!F90,0)</f>
        <v>148</v>
      </c>
      <c r="F95" s="7">
        <f t="shared" si="3"/>
      </c>
      <c r="G95" s="2">
        <f>ROUND(+'Phys. Thy.'!O190,0)</f>
        <v>69</v>
      </c>
      <c r="H95" s="2">
        <f>ROUND(+'Phys. Thy.'!F190,0)</f>
        <v>92</v>
      </c>
      <c r="I95" s="7">
        <f t="shared" si="4"/>
        <v>0.75</v>
      </c>
      <c r="J95" s="7"/>
      <c r="K95" s="8">
        <f t="shared" si="5"/>
      </c>
    </row>
    <row r="96" spans="2:11" ht="12">
      <c r="B96">
        <f>+'Phys. Thy.'!A91</f>
        <v>201</v>
      </c>
      <c r="C96" t="str">
        <f>+'Phys. Thy.'!B91</f>
        <v>SAINT FRANCIS COMMUNITY HOSPITAL</v>
      </c>
      <c r="D96" s="2">
        <f>ROUND(+'Phys. Thy.'!O91,0)</f>
        <v>6053</v>
      </c>
      <c r="E96" s="2">
        <f>ROUND(+'Phys. Thy.'!F91,0)</f>
        <v>26662</v>
      </c>
      <c r="F96" s="7">
        <f t="shared" si="3"/>
        <v>0.23</v>
      </c>
      <c r="G96" s="2">
        <f>ROUND(+'Phys. Thy.'!O191,0)</f>
        <v>9266</v>
      </c>
      <c r="H96" s="2">
        <f>ROUND(+'Phys. Thy.'!F191,0)</f>
        <v>32242</v>
      </c>
      <c r="I96" s="7">
        <f t="shared" si="4"/>
        <v>0.29</v>
      </c>
      <c r="J96" s="7"/>
      <c r="K96" s="8">
        <f t="shared" si="5"/>
        <v>0.2609</v>
      </c>
    </row>
    <row r="97" spans="2:11" ht="12">
      <c r="B97">
        <f>+'Phys. Thy.'!A92</f>
        <v>202</v>
      </c>
      <c r="C97" t="str">
        <f>+'Phys. Thy.'!B92</f>
        <v>REGIONAL HOSP. FOR RESP. &amp; COMPLEX CARE</v>
      </c>
      <c r="D97" s="2">
        <f>ROUND(+'Phys. Thy.'!O92,0)</f>
        <v>0</v>
      </c>
      <c r="E97" s="2">
        <f>ROUND(+'Phys. Thy.'!F92,0)</f>
        <v>0</v>
      </c>
      <c r="F97" s="7">
        <f t="shared" si="3"/>
      </c>
      <c r="G97" s="2">
        <f>ROUND(+'Phys. Thy.'!O192,0)</f>
        <v>0</v>
      </c>
      <c r="H97" s="2">
        <f>ROUND(+'Phys. Thy.'!F192,0)</f>
        <v>0</v>
      </c>
      <c r="I97" s="7">
        <f t="shared" si="4"/>
      </c>
      <c r="J97" s="7"/>
      <c r="K97" s="8">
        <f t="shared" si="5"/>
      </c>
    </row>
    <row r="98" spans="2:11" ht="12">
      <c r="B98">
        <f>+'Phys. Thy.'!A93</f>
        <v>204</v>
      </c>
      <c r="C98" t="str">
        <f>+'Phys. Thy.'!B93</f>
        <v>SEATTLE CANCER CARE ALLIANCE</v>
      </c>
      <c r="D98" s="2">
        <f>ROUND(+'Phys. Thy.'!O93,0)</f>
        <v>7588</v>
      </c>
      <c r="E98" s="2">
        <f>ROUND(+'Phys. Thy.'!F93,0)</f>
        <v>0</v>
      </c>
      <c r="F98" s="7">
        <f t="shared" si="3"/>
      </c>
      <c r="G98" s="2">
        <f>ROUND(+'Phys. Thy.'!O193,0)</f>
        <v>2444</v>
      </c>
      <c r="H98" s="2">
        <f>ROUND(+'Phys. Thy.'!F193,0)</f>
        <v>0</v>
      </c>
      <c r="I98" s="7">
        <f t="shared" si="4"/>
      </c>
      <c r="J98" s="7"/>
      <c r="K98" s="8">
        <f t="shared" si="5"/>
      </c>
    </row>
    <row r="99" spans="2:11" ht="12">
      <c r="B99">
        <f>+'Phys. Thy.'!A94</f>
        <v>205</v>
      </c>
      <c r="C99" t="str">
        <f>+'Phys. Thy.'!B94</f>
        <v>WENATCHEE VALLEY MEDICAL CENTER</v>
      </c>
      <c r="D99" s="2">
        <f>ROUND(+'Phys. Thy.'!O94,0)</f>
        <v>5366</v>
      </c>
      <c r="E99" s="2">
        <f>ROUND(+'Phys. Thy.'!F94,0)</f>
        <v>63445</v>
      </c>
      <c r="F99" s="7">
        <f t="shared" si="3"/>
        <v>0.08</v>
      </c>
      <c r="G99" s="2">
        <f>ROUND(+'Phys. Thy.'!O194,0)</f>
        <v>6958</v>
      </c>
      <c r="H99" s="2">
        <f>ROUND(+'Phys. Thy.'!F194,0)</f>
        <v>71992</v>
      </c>
      <c r="I99" s="7">
        <f t="shared" si="4"/>
        <v>0.1</v>
      </c>
      <c r="J99" s="7"/>
      <c r="K99" s="8">
        <f t="shared" si="5"/>
        <v>0.25</v>
      </c>
    </row>
    <row r="100" spans="2:11" ht="12">
      <c r="B100">
        <f>+'Phys. Thy.'!A95</f>
        <v>206</v>
      </c>
      <c r="C100" t="str">
        <f>+'Phys. Thy.'!B95</f>
        <v>UNITED GENERAL HOSPITAL</v>
      </c>
      <c r="D100" s="2">
        <f>ROUND(+'Phys. Thy.'!O95,0)</f>
        <v>10360</v>
      </c>
      <c r="E100" s="2">
        <f>ROUND(+'Phys. Thy.'!F95,0)</f>
        <v>12262</v>
      </c>
      <c r="F100" s="7">
        <f t="shared" si="3"/>
        <v>0.84</v>
      </c>
      <c r="G100" s="2">
        <f>ROUND(+'Phys. Thy.'!O195,0)</f>
        <v>21591</v>
      </c>
      <c r="H100" s="2">
        <f>ROUND(+'Phys. Thy.'!F195,0)</f>
        <v>13374</v>
      </c>
      <c r="I100" s="7">
        <f t="shared" si="4"/>
        <v>1.61</v>
      </c>
      <c r="J100" s="7"/>
      <c r="K100" s="8">
        <f t="shared" si="5"/>
        <v>0.9167</v>
      </c>
    </row>
    <row r="101" spans="2:11" ht="12">
      <c r="B101">
        <f>+'Phys. Thy.'!A96</f>
        <v>207</v>
      </c>
      <c r="C101" t="str">
        <f>+'Phys. Thy.'!B96</f>
        <v>SKAGIT VALLEY HOSPITAL</v>
      </c>
      <c r="D101" s="2">
        <f>ROUND(+'Phys. Thy.'!O96,0)</f>
        <v>10694</v>
      </c>
      <c r="E101" s="2">
        <f>ROUND(+'Phys. Thy.'!F96,0)</f>
        <v>31083</v>
      </c>
      <c r="F101" s="7">
        <f t="shared" si="3"/>
        <v>0.34</v>
      </c>
      <c r="G101" s="2">
        <f>ROUND(+'Phys. Thy.'!O196,0)</f>
        <v>6745</v>
      </c>
      <c r="H101" s="2">
        <f>ROUND(+'Phys. Thy.'!F196,0)</f>
        <v>29707</v>
      </c>
      <c r="I101" s="7">
        <f t="shared" si="4"/>
        <v>0.23</v>
      </c>
      <c r="J101" s="7"/>
      <c r="K101" s="8">
        <f t="shared" si="5"/>
        <v>-0.3235</v>
      </c>
    </row>
    <row r="102" spans="2:11" ht="12">
      <c r="B102">
        <f>+'Phys. Thy.'!A97</f>
        <v>208</v>
      </c>
      <c r="C102" t="str">
        <f>+'Phys. Thy.'!B97</f>
        <v>LEGACY SALMON CREEK HOSPITAL</v>
      </c>
      <c r="D102" s="2">
        <f>ROUND(+'Phys. Thy.'!O97,0)</f>
        <v>7523</v>
      </c>
      <c r="E102" s="2">
        <f>ROUND(+'Phys. Thy.'!F97,0)</f>
        <v>69448</v>
      </c>
      <c r="F102" s="7">
        <f t="shared" si="3"/>
        <v>0.11</v>
      </c>
      <c r="G102" s="2">
        <f>ROUND(+'Phys. Thy.'!O197,0)</f>
        <v>10445</v>
      </c>
      <c r="H102" s="2">
        <f>ROUND(+'Phys. Thy.'!F197,0)</f>
        <v>92922</v>
      </c>
      <c r="I102" s="7">
        <f t="shared" si="4"/>
        <v>0.11</v>
      </c>
      <c r="J102" s="7"/>
      <c r="K102" s="8">
        <f t="shared" si="5"/>
        <v>0</v>
      </c>
    </row>
    <row r="103" spans="2:11" ht="12">
      <c r="B103">
        <f>+'Phys. Thy.'!A98</f>
        <v>209</v>
      </c>
      <c r="C103" t="str">
        <f>+'Phys. Thy.'!B98</f>
        <v>SAINT ANTHONY HOSPITAL</v>
      </c>
      <c r="D103" s="2">
        <f>ROUND(+'Phys. Thy.'!O98,0)</f>
        <v>0</v>
      </c>
      <c r="E103" s="2">
        <f>ROUND(+'Phys. Thy.'!F98,0)</f>
        <v>0</v>
      </c>
      <c r="F103" s="7">
        <f t="shared" si="3"/>
      </c>
      <c r="G103" s="2">
        <f>ROUND(+'Phys. Thy.'!O198,0)</f>
        <v>770</v>
      </c>
      <c r="H103" s="2">
        <f>ROUND(+'Phys. Thy.'!F198,0)</f>
        <v>2418</v>
      </c>
      <c r="I103" s="7">
        <f t="shared" si="4"/>
        <v>0.32</v>
      </c>
      <c r="J103" s="7"/>
      <c r="K103" s="8">
        <f t="shared" si="5"/>
      </c>
    </row>
    <row r="104" spans="2:11" ht="12">
      <c r="B104">
        <f>+'Phys. Thy.'!A99</f>
        <v>904</v>
      </c>
      <c r="C104" t="str">
        <f>+'Phys. Thy.'!B99</f>
        <v>BHC FAIRFAX HOSPITAL</v>
      </c>
      <c r="D104" s="2">
        <f>ROUND(+'Phys. Thy.'!O99,0)</f>
        <v>0</v>
      </c>
      <c r="E104" s="2">
        <f>ROUND(+'Phys. Thy.'!F99,0)</f>
        <v>0</v>
      </c>
      <c r="F104" s="7">
        <f t="shared" si="3"/>
      </c>
      <c r="G104" s="2">
        <f>ROUND(+'Phys. Thy.'!O199,0)</f>
        <v>0</v>
      </c>
      <c r="H104" s="2">
        <f>ROUND(+'Phys. Thy.'!F199,0)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+'Phys. Thy.'!A100</f>
        <v>915</v>
      </c>
      <c r="C105" t="str">
        <f>+'Phys. Thy.'!B100</f>
        <v>LOURDES COUNSELING CENTER</v>
      </c>
      <c r="D105" s="2">
        <f>ROUND(+'Phys. Thy.'!O100,0)</f>
        <v>0</v>
      </c>
      <c r="E105" s="2">
        <f>ROUND(+'Phys. Thy.'!F100,0)</f>
        <v>0</v>
      </c>
      <c r="F105" s="7">
        <f t="shared" si="3"/>
      </c>
      <c r="G105" s="2">
        <f>ROUND(+'Phys. Thy.'!O200,0)</f>
        <v>0</v>
      </c>
      <c r="H105" s="2">
        <f>ROUND(+'Phys. Thy.'!F200,0)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+'Phys. Thy.'!A101</f>
        <v>919</v>
      </c>
      <c r="C106" t="str">
        <f>+'Phys. Thy.'!B101</f>
        <v>NAVOS</v>
      </c>
      <c r="D106" s="2">
        <f>ROUND(+'Phys. Thy.'!O101,0)</f>
        <v>0</v>
      </c>
      <c r="E106" s="2">
        <f>ROUND(+'Phys. Thy.'!F101,0)</f>
        <v>0</v>
      </c>
      <c r="F106" s="7">
        <f t="shared" si="3"/>
      </c>
      <c r="G106" s="2">
        <f>ROUND(+'Phys. Thy.'!O201,0)</f>
        <v>0</v>
      </c>
      <c r="H106" s="2">
        <f>ROUND(+'Phys. Thy.'!F201,0)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Randy Huyck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 Physical Therapy Cost Center Screens</dc:title>
  <dc:subject>2009 comparative screens - physical therapy</dc:subject>
  <dc:creator>Washington State Dept of Health - EHSPHL - Hospital and Patient Data Systems</dc:creator>
  <cp:keywords/>
  <dc:description/>
  <cp:lastModifiedBy>Randy Huyck</cp:lastModifiedBy>
  <dcterms:created xsi:type="dcterms:W3CDTF">2000-10-11T22:45:48Z</dcterms:created>
  <dcterms:modified xsi:type="dcterms:W3CDTF">2011-09-13T14:58:01Z</dcterms:modified>
  <cp:category/>
  <cp:version/>
  <cp:contentType/>
  <cp:contentStatus/>
</cp:coreProperties>
</file>