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6855" tabRatio="917" activeTab="0"/>
  </bookViews>
  <sheets>
    <sheet name="OE_SF" sheetId="1" r:id="rId1"/>
    <sheet name="SW_SF" sheetId="2" r:id="rId2"/>
    <sheet name="EB_SF" sheetId="3" r:id="rId3"/>
    <sheet name="PF_SF" sheetId="4" r:id="rId4"/>
    <sheet name="SE_SF" sheetId="5" r:id="rId5"/>
    <sheet name="PS_SF" sheetId="6" r:id="rId6"/>
    <sheet name="DRL_SF" sheetId="7" r:id="rId7"/>
    <sheet name="ODE_SF" sheetId="8" r:id="rId8"/>
    <sheet name="SW_FTE" sheetId="9" r:id="rId9"/>
    <sheet name="EB_FTE" sheetId="10" r:id="rId10"/>
    <sheet name="PH_SF" sheetId="11" r:id="rId11"/>
    <sheet name="Housekeeping" sheetId="12" r:id="rId12"/>
  </sheets>
  <definedNames>
    <definedName name="\a">#REF!</definedName>
    <definedName name="\q">#REF!</definedName>
    <definedName name="BK4.067">#REF!</definedName>
    <definedName name="BK4.068">#REF!</definedName>
    <definedName name="BK4.069">#REF!</definedName>
    <definedName name="BK4.070">#REF!</definedName>
    <definedName name="BK4.071">#REF!</definedName>
    <definedName name="BK4.072">#REF!</definedName>
    <definedName name="BK4.073">#REF!</definedName>
    <definedName name="BK4.074">#REF!</definedName>
    <definedName name="BK4.075">#REF!</definedName>
    <definedName name="BK4.076">#REF!</definedName>
    <definedName name="BK4.077">#REF!</definedName>
    <definedName name="BK4.078">#REF!</definedName>
    <definedName name="BK4.079">#REF!</definedName>
    <definedName name="BK4.080">#REF!</definedName>
    <definedName name="BK4.081">#REF!</definedName>
    <definedName name="BK4.082">#REF!</definedName>
    <definedName name="BK4.083">#REF!</definedName>
    <definedName name="BK4.084">#REF!</definedName>
    <definedName name="BK4.085">#REF!</definedName>
    <definedName name="BK4.086">#REF!</definedName>
    <definedName name="BK4.087">#REF!</definedName>
    <definedName name="BK4.088">#REF!</definedName>
  </definedNames>
  <calcPr fullCalcOnLoad="1"/>
</workbook>
</file>

<file path=xl/sharedStrings.xml><?xml version="1.0" encoding="utf-8"?>
<sst xmlns="http://schemas.openxmlformats.org/spreadsheetml/2006/main" count="426" uniqueCount="165">
  <si>
    <t>BK4.067</t>
  </si>
  <si>
    <t>OPERATING</t>
  </si>
  <si>
    <t>PER</t>
  </si>
  <si>
    <t>EXPENSE</t>
  </si>
  <si>
    <t>U O M</t>
  </si>
  <si>
    <t>BK4.069</t>
  </si>
  <si>
    <t>SALARIES</t>
  </si>
  <si>
    <t>BK4.071</t>
  </si>
  <si>
    <t>EMPLOYEE</t>
  </si>
  <si>
    <t>BENEFITS</t>
  </si>
  <si>
    <t>BK4.073</t>
  </si>
  <si>
    <t>PRO</t>
  </si>
  <si>
    <t>FEES</t>
  </si>
  <si>
    <t>BK4.075</t>
  </si>
  <si>
    <t>SUPPLIES</t>
  </si>
  <si>
    <t>BK4.077</t>
  </si>
  <si>
    <t>PURCHASED</t>
  </si>
  <si>
    <t>SERVICES</t>
  </si>
  <si>
    <t>BK4.079</t>
  </si>
  <si>
    <t>DEPRE/RENT</t>
  </si>
  <si>
    <t>LEASE</t>
  </si>
  <si>
    <t>BK4.081</t>
  </si>
  <si>
    <t>OTHER DIR.</t>
  </si>
  <si>
    <t>BK4.083</t>
  </si>
  <si>
    <t>F T E's</t>
  </si>
  <si>
    <t>F T E</t>
  </si>
  <si>
    <t>BK4.085</t>
  </si>
  <si>
    <t>BK4.087</t>
  </si>
  <si>
    <t>PAID</t>
  </si>
  <si>
    <t>HOURS</t>
  </si>
  <si>
    <t>LICNO</t>
  </si>
  <si>
    <t>HOSPITAL</t>
  </si>
  <si>
    <t>Page</t>
  </si>
  <si>
    <t>HOUSEKEEPING (ACCOUNT 8460)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</si>
  <si>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</si>
  <si>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</si>
  <si>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</si>
  <si>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</si>
  <si>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</si>
  <si>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</si>
  <si>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</si>
  <si>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</si>
  <si>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</si>
  <si>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</si>
  <si>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</si>
  <si>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</si>
  <si>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</si>
  <si>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</si>
  <si>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</si>
  <si>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</si>
  <si>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</si>
  <si>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</si>
  <si>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</si>
  <si>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</si>
  <si>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</si>
  <si>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</si>
  <si>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</si>
  <si>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</si>
  <si>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</si>
  <si>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</si>
  <si>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</si>
  <si>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</si>
  <si>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</si>
  <si>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</si>
  <si>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</si>
  <si>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</si>
  <si>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</si>
  <si>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</si>
  <si>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</si>
  <si>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</si>
  <si>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</si>
  <si>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</si>
  <si>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</si>
  <si>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</si>
  <si>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</si>
  <si>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</si>
  <si>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</si>
  <si>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</si>
  <si>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</si>
  <si>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</si>
  <si>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</si>
  <si>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</si>
  <si>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</si>
  <si>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</si>
  <si>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</si>
  <si>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</si>
  <si>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</si>
  <si>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</si>
  <si>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</si>
  <si>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</si>
  <si>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</si>
  <si>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</si>
  <si>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</si>
  <si>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</si>
  <si>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</si>
  <si>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</si>
  <si>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</si>
  <si>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</si>
  <si>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</si>
  <si>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</si>
  <si>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</si>
  <si>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</si>
  <si>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</si>
  <si>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</si>
  <si>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</si>
  <si>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</si>
  <si>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</si>
  <si>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</si>
  <si>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</si>
  <si>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</si>
  <si>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</si>
  <si>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</si>
  <si>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</si>
  <si>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</si>
  <si>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</si>
  <si>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</si>
  <si>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</si>
  <si>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</si>
  <si>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</si>
  <si>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</si>
  <si>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Square</t>
  </si>
  <si>
    <t>Feet</t>
  </si>
  <si>
    <t>TOPPENISH COMMUNITY HOSPITAL</t>
  </si>
  <si>
    <t>SNOQUALMIE VALLEY HOSPITAL</t>
  </si>
  <si>
    <t>SKAGIT VALLEY HOSPITAL</t>
  </si>
  <si>
    <t>UNITED GENERAL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</si>
  <si>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</si>
  <si>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</si>
  <si>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</si>
  <si>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</si>
  <si>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</si>
  <si>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</si>
  <si>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</si>
  <si>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</si>
  <si>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</si>
  <si>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</si>
  <si>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</si>
  <si>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</si>
  <si>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UNIVERSITY OF WASHINGTON MEDICAL CENTER</t>
  </si>
  <si>
    <t>OKANOGAN-DOUGLAS DISTRICT HOSPITAL</t>
  </si>
  <si>
    <t>SWEDISH HEALTH SERVICES</t>
  </si>
  <si>
    <t>ENUMCLAW REGIONAL HOSPITAL</t>
  </si>
  <si>
    <t>GROUP HEALTH CENTRAL</t>
  </si>
  <si>
    <t>GROUP HEALTH EASTSIDE</t>
  </si>
  <si>
    <t>LOURDES COUNSELING CENTER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</si>
  <si>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</si>
  <si>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</si>
  <si>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</si>
  <si>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</si>
  <si>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</si>
  <si>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</si>
  <si>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</si>
  <si>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</si>
  <si>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</si>
  <si>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</si>
  <si>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</si>
  <si>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CANCER CARE ALLIANCE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</si>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</sst>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customWidth="1"/>
    <col min="6" max="6" width="8.875" style="0" bestFit="1" customWidth="1"/>
    <col min="7" max="7" width="10.50390625" style="0" bestFit="1" customWidth="1"/>
    <col min="8" max="8" width="8.375" style="0" customWidth="1"/>
    <col min="9" max="9" width="8.875" style="0" bestFit="1" customWidth="1"/>
    <col min="10" max="10" width="2.625" style="0" customWidth="1"/>
    <col min="11" max="11" width="8.003906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442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ROUND(+Housekeeping!Q5,0)</f>
        <v>11421529</v>
      </c>
      <c r="E10" s="6">
        <f>ROUND(+Housekeeping!V5,0)</f>
        <v>1112507</v>
      </c>
      <c r="F10" s="7">
        <f>IF(D10=0,"",IF(E10=0,"",ROUND(D10/E10,2)))</f>
        <v>10.27</v>
      </c>
      <c r="G10" s="6">
        <f>ROUND(+Housekeeping!Q105,0)</f>
        <v>11826667</v>
      </c>
      <c r="H10" s="6">
        <f>ROUND(+Housekeeping!V105,0)</f>
        <v>1112507</v>
      </c>
      <c r="I10" s="7">
        <f>IF(G10=0,"",IF(H10=0,"",ROUND(G10/H10,2)))</f>
        <v>10.63</v>
      </c>
      <c r="J10" s="7"/>
      <c r="K10" s="8">
        <f>IF(D10=0,"",IF(E10=0,"",IF(G10=0,"",IF(H10=0,"",ROUND(I10/F10-1,4)))))</f>
        <v>0.0351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ROUND(+Housekeeping!Q6,0)</f>
        <v>3122699</v>
      </c>
      <c r="E11" s="6">
        <f>ROUND(+Housekeeping!V6,0)</f>
        <v>240582</v>
      </c>
      <c r="F11" s="7">
        <f aca="true" t="shared" si="0" ref="F11:F74">IF(D11=0,"",IF(E11=0,"",ROUND(D11/E11,2)))</f>
        <v>12.98</v>
      </c>
      <c r="G11" s="6">
        <f>ROUND(+Housekeeping!Q106,0)</f>
        <v>3121883</v>
      </c>
      <c r="H11" s="6">
        <f>ROUND(+Housekeeping!V106,0)</f>
        <v>240582</v>
      </c>
      <c r="I11" s="7">
        <f aca="true" t="shared" si="1" ref="I11:I74">IF(G11=0,"",IF(H11=0,"",ROUND(G11/H11,2)))</f>
        <v>12.98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ROUND(+Housekeeping!Q7,0)</f>
        <v>317459</v>
      </c>
      <c r="E12" s="6">
        <f>ROUND(+Housekeeping!V7,0)</f>
        <v>1322</v>
      </c>
      <c r="F12" s="7">
        <f t="shared" si="0"/>
        <v>240.14</v>
      </c>
      <c r="G12" s="6">
        <f>ROUND(+Housekeeping!Q107,0)</f>
        <v>308506</v>
      </c>
      <c r="H12" s="6">
        <f>ROUND(+Housekeeping!V107,0)</f>
        <v>1322</v>
      </c>
      <c r="I12" s="7">
        <f t="shared" si="1"/>
        <v>233.36</v>
      </c>
      <c r="J12" s="7"/>
      <c r="K12" s="8">
        <f t="shared" si="2"/>
        <v>-0.0282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ROUND(+Housekeeping!Q8,0)</f>
        <v>6744027</v>
      </c>
      <c r="E13" s="6">
        <f>ROUND(+Housekeeping!V8,0)</f>
        <v>171074</v>
      </c>
      <c r="F13" s="7">
        <f t="shared" si="0"/>
        <v>39.42</v>
      </c>
      <c r="G13" s="6">
        <f>ROUND(+Housekeeping!Q108,0)</f>
        <v>6764979</v>
      </c>
      <c r="H13" s="6">
        <f>ROUND(+Housekeeping!V108,0)</f>
        <v>170088</v>
      </c>
      <c r="I13" s="7">
        <f t="shared" si="1"/>
        <v>39.77</v>
      </c>
      <c r="J13" s="7"/>
      <c r="K13" s="8">
        <f t="shared" si="2"/>
        <v>0.0089</v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ROUND(+Housekeeping!Q9,0)</f>
        <v>4981088</v>
      </c>
      <c r="E14" s="6">
        <f>ROUND(+Housekeeping!V9,0)</f>
        <v>76466</v>
      </c>
      <c r="F14" s="7">
        <f t="shared" si="0"/>
        <v>65.14</v>
      </c>
      <c r="G14" s="6">
        <f>ROUND(+Housekeeping!Q109,0)</f>
        <v>5212624</v>
      </c>
      <c r="H14" s="6">
        <f>ROUND(+Housekeeping!V109,0)</f>
        <v>93613</v>
      </c>
      <c r="I14" s="7">
        <f t="shared" si="1"/>
        <v>55.68</v>
      </c>
      <c r="J14" s="7"/>
      <c r="K14" s="8">
        <f t="shared" si="2"/>
        <v>-0.1452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ROUND(+Housekeeping!Q10,0)</f>
        <v>0</v>
      </c>
      <c r="E15" s="6">
        <f>ROUND(+Housekeeping!V10,0)</f>
        <v>0</v>
      </c>
      <c r="F15" s="7">
        <f t="shared" si="0"/>
      </c>
      <c r="G15" s="6">
        <f>ROUND(+Housekeeping!Q110,0)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ROUND(+Housekeeping!Q11,0)</f>
        <v>493424</v>
      </c>
      <c r="E16" s="6">
        <f>ROUND(+Housekeeping!V11,0)</f>
        <v>21092</v>
      </c>
      <c r="F16" s="7">
        <f t="shared" si="0"/>
        <v>23.39</v>
      </c>
      <c r="G16" s="6">
        <f>ROUND(+Housekeeping!Q111,0)</f>
        <v>452821</v>
      </c>
      <c r="H16" s="6">
        <f>ROUND(+Housekeeping!V111,0)</f>
        <v>21092</v>
      </c>
      <c r="I16" s="7">
        <f t="shared" si="1"/>
        <v>21.47</v>
      </c>
      <c r="J16" s="7"/>
      <c r="K16" s="8">
        <f t="shared" si="2"/>
        <v>-0.0821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ROUND(+Housekeeping!Q12,0)</f>
        <v>710146</v>
      </c>
      <c r="E17" s="6">
        <f>ROUND(+Housekeeping!V12,0)</f>
        <v>16226</v>
      </c>
      <c r="F17" s="7">
        <f t="shared" si="0"/>
        <v>43.77</v>
      </c>
      <c r="G17" s="6">
        <f>ROUND(+Housekeeping!Q112,0)</f>
        <v>818951</v>
      </c>
      <c r="H17" s="6">
        <f>ROUND(+Housekeeping!V112,0)</f>
        <v>35161</v>
      </c>
      <c r="I17" s="7">
        <f t="shared" si="1"/>
        <v>23.29</v>
      </c>
      <c r="J17" s="7"/>
      <c r="K17" s="8">
        <f t="shared" si="2"/>
        <v>-0.4679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ROUND(+Housekeeping!Q13,0)</f>
        <v>143571</v>
      </c>
      <c r="E18" s="6">
        <f>ROUND(+Housekeeping!V13,0)</f>
        <v>5712</v>
      </c>
      <c r="F18" s="7">
        <f t="shared" si="0"/>
        <v>25.13</v>
      </c>
      <c r="G18" s="6">
        <f>ROUND(+Housekeeping!Q113,0)</f>
        <v>141195</v>
      </c>
      <c r="H18" s="6">
        <f>ROUND(+Housekeeping!V113,0)</f>
        <v>4464</v>
      </c>
      <c r="I18" s="7">
        <f t="shared" si="1"/>
        <v>31.63</v>
      </c>
      <c r="J18" s="7"/>
      <c r="K18" s="8">
        <f t="shared" si="2"/>
        <v>0.2587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ROUND(+Housekeeping!Q14,0)</f>
        <v>3107811</v>
      </c>
      <c r="E19" s="6">
        <f>ROUND(+Housekeeping!V14,0)</f>
        <v>273227</v>
      </c>
      <c r="F19" s="7">
        <f t="shared" si="0"/>
        <v>11.37</v>
      </c>
      <c r="G19" s="6">
        <f>ROUND(+Housekeeping!Q114,0)</f>
        <v>3250069</v>
      </c>
      <c r="H19" s="6">
        <f>ROUND(+Housekeeping!V114,0)</f>
        <v>273952</v>
      </c>
      <c r="I19" s="7">
        <f t="shared" si="1"/>
        <v>11.86</v>
      </c>
      <c r="J19" s="7"/>
      <c r="K19" s="8">
        <f t="shared" si="2"/>
        <v>0.0431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ROUND(+Housekeeping!Q15,0)</f>
        <v>8311066</v>
      </c>
      <c r="E20" s="6">
        <f>ROUND(+Housekeeping!V15,0)</f>
        <v>110925</v>
      </c>
      <c r="F20" s="7">
        <f t="shared" si="0"/>
        <v>74.93</v>
      </c>
      <c r="G20" s="6">
        <f>ROUND(+Housekeeping!Q115,0)</f>
        <v>9414650</v>
      </c>
      <c r="H20" s="6">
        <f>ROUND(+Housekeeping!V115,0)</f>
        <v>146963</v>
      </c>
      <c r="I20" s="7">
        <f t="shared" si="1"/>
        <v>64.06</v>
      </c>
      <c r="J20" s="7"/>
      <c r="K20" s="8">
        <f t="shared" si="2"/>
        <v>-0.1451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ROUND(+Housekeeping!Q16,0)</f>
        <v>4748288</v>
      </c>
      <c r="E21" s="6">
        <f>ROUND(+Housekeeping!V16,0)</f>
        <v>284050</v>
      </c>
      <c r="F21" s="7">
        <f t="shared" si="0"/>
        <v>16.72</v>
      </c>
      <c r="G21" s="6">
        <f>ROUND(+Housekeeping!Q116,0)</f>
        <v>5192841</v>
      </c>
      <c r="H21" s="6">
        <f>ROUND(+Housekeeping!V116,0)</f>
        <v>284503</v>
      </c>
      <c r="I21" s="7">
        <f t="shared" si="1"/>
        <v>18.25</v>
      </c>
      <c r="J21" s="7"/>
      <c r="K21" s="8">
        <f t="shared" si="2"/>
        <v>0.0915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ROUND(+Housekeeping!Q17,0)</f>
        <v>411110</v>
      </c>
      <c r="E22" s="6">
        <f>ROUND(+Housekeeping!V17,0)</f>
        <v>11911</v>
      </c>
      <c r="F22" s="7">
        <f t="shared" si="0"/>
        <v>34.52</v>
      </c>
      <c r="G22" s="6">
        <f>ROUND(+Housekeeping!Q117,0)</f>
        <v>383159</v>
      </c>
      <c r="H22" s="6">
        <f>ROUND(+Housekeeping!V117,0)</f>
        <v>11911</v>
      </c>
      <c r="I22" s="7">
        <f t="shared" si="1"/>
        <v>32.17</v>
      </c>
      <c r="J22" s="7"/>
      <c r="K22" s="8">
        <f t="shared" si="2"/>
        <v>-0.0681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ROUND(+Housekeeping!Q18,0)</f>
        <v>2331171</v>
      </c>
      <c r="E23" s="6">
        <f>ROUND(+Housekeeping!V18,0)</f>
        <v>2838</v>
      </c>
      <c r="F23" s="7">
        <f t="shared" si="0"/>
        <v>821.41</v>
      </c>
      <c r="G23" s="6">
        <f>ROUND(+Housekeeping!Q118,0)</f>
        <v>3121755</v>
      </c>
      <c r="H23" s="6">
        <f>ROUND(+Housekeeping!V118,0)</f>
        <v>291013</v>
      </c>
      <c r="I23" s="7">
        <f t="shared" si="1"/>
        <v>10.73</v>
      </c>
      <c r="J23" s="7"/>
      <c r="K23" s="8">
        <f t="shared" si="2"/>
        <v>-0.9869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ROUND(+Housekeeping!Q19,0)</f>
        <v>1068513</v>
      </c>
      <c r="E24" s="6">
        <f>ROUND(+Housekeeping!V19,0)</f>
        <v>50707</v>
      </c>
      <c r="F24" s="7">
        <f t="shared" si="0"/>
        <v>21.07</v>
      </c>
      <c r="G24" s="6">
        <f>ROUND(+Housekeeping!Q119,0)</f>
        <v>1116120</v>
      </c>
      <c r="H24" s="6">
        <f>ROUND(+Housekeeping!V119,0)</f>
        <v>50707</v>
      </c>
      <c r="I24" s="7">
        <f t="shared" si="1"/>
        <v>22.01</v>
      </c>
      <c r="J24" s="7"/>
      <c r="K24" s="8">
        <f t="shared" si="2"/>
        <v>0.0446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ROUND(+Housekeeping!Q20,0)</f>
        <v>1583176</v>
      </c>
      <c r="E25" s="6">
        <f>ROUND(+Housekeeping!V20,0)</f>
        <v>9658</v>
      </c>
      <c r="F25" s="7">
        <f t="shared" si="0"/>
        <v>163.92</v>
      </c>
      <c r="G25" s="6">
        <f>ROUND(+Housekeeping!Q120,0)</f>
        <v>1610607</v>
      </c>
      <c r="H25" s="6">
        <f>ROUND(+Housekeeping!V120,0)</f>
        <v>26293</v>
      </c>
      <c r="I25" s="7">
        <f t="shared" si="1"/>
        <v>61.26</v>
      </c>
      <c r="J25" s="7"/>
      <c r="K25" s="8">
        <f t="shared" si="2"/>
        <v>-0.6263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ROUND(+Housekeeping!Q21,0)</f>
        <v>384495</v>
      </c>
      <c r="E26" s="6">
        <f>ROUND(+Housekeeping!V21,0)</f>
        <v>6444</v>
      </c>
      <c r="F26" s="7">
        <f t="shared" si="0"/>
        <v>59.67</v>
      </c>
      <c r="G26" s="6">
        <f>ROUND(+Housekeeping!Q121,0)</f>
        <v>424681</v>
      </c>
      <c r="H26" s="6">
        <f>ROUND(+Housekeeping!V121,0)</f>
        <v>6444</v>
      </c>
      <c r="I26" s="7">
        <f t="shared" si="1"/>
        <v>65.9</v>
      </c>
      <c r="J26" s="7"/>
      <c r="K26" s="8">
        <f t="shared" si="2"/>
        <v>0.1044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ROUND(+Housekeeping!Q22,0)</f>
        <v>308859</v>
      </c>
      <c r="E27" s="6">
        <f>ROUND(+Housekeeping!V22,0)</f>
        <v>3955</v>
      </c>
      <c r="F27" s="7">
        <f t="shared" si="0"/>
        <v>78.09</v>
      </c>
      <c r="G27" s="6">
        <f>ROUND(+Housekeeping!Q122,0)</f>
        <v>346749</v>
      </c>
      <c r="H27" s="6">
        <f>ROUND(+Housekeeping!V122,0)</f>
        <v>3433</v>
      </c>
      <c r="I27" s="7">
        <f t="shared" si="1"/>
        <v>101</v>
      </c>
      <c r="J27" s="7"/>
      <c r="K27" s="8">
        <f t="shared" si="2"/>
        <v>0.2934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ROUND(+Housekeeping!Q23,0)</f>
        <v>350713</v>
      </c>
      <c r="E28" s="6">
        <f>ROUND(+Housekeeping!V23,0)</f>
        <v>7127</v>
      </c>
      <c r="F28" s="7">
        <f t="shared" si="0"/>
        <v>49.21</v>
      </c>
      <c r="G28" s="6">
        <f>ROUND(+Housekeeping!Q123,0)</f>
        <v>363413</v>
      </c>
      <c r="H28" s="6">
        <f>ROUND(+Housekeeping!V123,0)</f>
        <v>7127</v>
      </c>
      <c r="I28" s="7">
        <f t="shared" si="1"/>
        <v>50.99</v>
      </c>
      <c r="J28" s="7"/>
      <c r="K28" s="8">
        <f t="shared" si="2"/>
        <v>0.0362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ROUND(+Housekeeping!Q24,0)</f>
        <v>1296854</v>
      </c>
      <c r="E29" s="6">
        <f>ROUND(+Housekeeping!V24,0)</f>
        <v>16314</v>
      </c>
      <c r="F29" s="7">
        <f t="shared" si="0"/>
        <v>79.49</v>
      </c>
      <c r="G29" s="6">
        <f>ROUND(+Housekeeping!Q124,0)</f>
        <v>1060683</v>
      </c>
      <c r="H29" s="6">
        <f>ROUND(+Housekeeping!V124,0)</f>
        <v>17704</v>
      </c>
      <c r="I29" s="7">
        <f t="shared" si="1"/>
        <v>59.91</v>
      </c>
      <c r="J29" s="7"/>
      <c r="K29" s="8">
        <f t="shared" si="2"/>
        <v>-0.2463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ROUND(+Housekeeping!Q25,0)</f>
        <v>418543</v>
      </c>
      <c r="E30" s="6">
        <f>ROUND(+Housekeeping!V25,0)</f>
        <v>1764</v>
      </c>
      <c r="F30" s="7">
        <f t="shared" si="0"/>
        <v>237.27</v>
      </c>
      <c r="G30" s="6">
        <f>ROUND(+Housekeeping!Q125,0)</f>
        <v>466866</v>
      </c>
      <c r="H30" s="6">
        <f>ROUND(+Housekeeping!V125,0)</f>
        <v>1764</v>
      </c>
      <c r="I30" s="7">
        <f t="shared" si="1"/>
        <v>264.66</v>
      </c>
      <c r="J30" s="7"/>
      <c r="K30" s="8">
        <f t="shared" si="2"/>
        <v>0.1154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ROUND(+Housekeeping!Q26,0)</f>
        <v>138699</v>
      </c>
      <c r="E31" s="6">
        <f>ROUND(+Housekeeping!V26,0)</f>
        <v>2464</v>
      </c>
      <c r="F31" s="7">
        <f t="shared" si="0"/>
        <v>56.29</v>
      </c>
      <c r="G31" s="6">
        <f>ROUND(+Housekeeping!Q126,0)</f>
        <v>134139</v>
      </c>
      <c r="H31" s="6">
        <f>ROUND(+Housekeeping!V126,0)</f>
        <v>2464</v>
      </c>
      <c r="I31" s="7">
        <f t="shared" si="1"/>
        <v>54.44</v>
      </c>
      <c r="J31" s="7"/>
      <c r="K31" s="8">
        <f t="shared" si="2"/>
        <v>-0.0329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ROUND(+Housekeeping!Q27,0)</f>
        <v>3054419</v>
      </c>
      <c r="E32" s="6">
        <f>ROUND(+Housekeeping!V27,0)</f>
        <v>71676</v>
      </c>
      <c r="F32" s="7">
        <f t="shared" si="0"/>
        <v>42.61</v>
      </c>
      <c r="G32" s="6">
        <f>ROUND(+Housekeeping!Q127,0)</f>
        <v>3353534</v>
      </c>
      <c r="H32" s="6">
        <f>ROUND(+Housekeeping!V127,0)</f>
        <v>71650</v>
      </c>
      <c r="I32" s="7">
        <f t="shared" si="1"/>
        <v>46.8</v>
      </c>
      <c r="J32" s="7"/>
      <c r="K32" s="8">
        <f t="shared" si="2"/>
        <v>0.0983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ROUND(+Housekeeping!Q28,0)</f>
        <v>1398891</v>
      </c>
      <c r="E33" s="6">
        <f>ROUND(+Housekeeping!V28,0)</f>
        <v>27116</v>
      </c>
      <c r="F33" s="7">
        <f t="shared" si="0"/>
        <v>51.59</v>
      </c>
      <c r="G33" s="6">
        <f>ROUND(+Housekeeping!Q128,0)</f>
        <v>1448049</v>
      </c>
      <c r="H33" s="6">
        <f>ROUND(+Housekeeping!V128,0)</f>
        <v>30359</v>
      </c>
      <c r="I33" s="7">
        <f t="shared" si="1"/>
        <v>47.7</v>
      </c>
      <c r="J33" s="7"/>
      <c r="K33" s="8">
        <f t="shared" si="2"/>
        <v>-0.0754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ROUND(+Housekeeping!Q29,0)</f>
        <v>1371476</v>
      </c>
      <c r="E34" s="6">
        <f>ROUND(+Housekeeping!V29,0)</f>
        <v>24966</v>
      </c>
      <c r="F34" s="7">
        <f t="shared" si="0"/>
        <v>54.93</v>
      </c>
      <c r="G34" s="6">
        <f>ROUND(+Housekeeping!Q129,0)</f>
        <v>1375629</v>
      </c>
      <c r="H34" s="6">
        <f>ROUND(+Housekeeping!V129,0)</f>
        <v>21402</v>
      </c>
      <c r="I34" s="7">
        <f t="shared" si="1"/>
        <v>64.28</v>
      </c>
      <c r="J34" s="7"/>
      <c r="K34" s="8">
        <f t="shared" si="2"/>
        <v>0.1702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ROUND(+Housekeeping!Q30,0)</f>
        <v>468866</v>
      </c>
      <c r="E35" s="6">
        <f>ROUND(+Housekeeping!V30,0)</f>
        <v>3453</v>
      </c>
      <c r="F35" s="7">
        <f t="shared" si="0"/>
        <v>135.79</v>
      </c>
      <c r="G35" s="6">
        <f>ROUND(+Housekeeping!Q130,0)</f>
        <v>472469</v>
      </c>
      <c r="H35" s="6">
        <f>ROUND(+Housekeeping!V130,0)</f>
        <v>3453</v>
      </c>
      <c r="I35" s="7">
        <f t="shared" si="1"/>
        <v>136.83</v>
      </c>
      <c r="J35" s="7"/>
      <c r="K35" s="8">
        <f t="shared" si="2"/>
        <v>0.0077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ROUND(+Housekeeping!Q31,0)</f>
        <v>81513</v>
      </c>
      <c r="E36" s="6">
        <f>ROUND(+Housekeeping!V31,0)</f>
        <v>6767</v>
      </c>
      <c r="F36" s="7">
        <f t="shared" si="0"/>
        <v>12.05</v>
      </c>
      <c r="G36" s="6">
        <f>ROUND(+Housekeeping!Q131,0)</f>
        <v>72977</v>
      </c>
      <c r="H36" s="6">
        <f>ROUND(+Housekeeping!V131,0)</f>
        <v>6767</v>
      </c>
      <c r="I36" s="7">
        <f t="shared" si="1"/>
        <v>10.78</v>
      </c>
      <c r="J36" s="7"/>
      <c r="K36" s="8">
        <f t="shared" si="2"/>
        <v>-0.1054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ROUND(+Housekeeping!Q32,0)</f>
        <v>2856328</v>
      </c>
      <c r="E37" s="6">
        <f>ROUND(+Housekeeping!V32,0)</f>
        <v>98268</v>
      </c>
      <c r="F37" s="7">
        <f t="shared" si="0"/>
        <v>29.07</v>
      </c>
      <c r="G37" s="6">
        <f>ROUND(+Housekeeping!Q132,0)</f>
        <v>2837912</v>
      </c>
      <c r="H37" s="6">
        <f>ROUND(+Housekeeping!V132,0)</f>
        <v>98268</v>
      </c>
      <c r="I37" s="7">
        <f t="shared" si="1"/>
        <v>28.88</v>
      </c>
      <c r="J37" s="7"/>
      <c r="K37" s="8">
        <f t="shared" si="2"/>
        <v>-0.0065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ROUND(+Housekeeping!Q33,0)</f>
        <v>150912</v>
      </c>
      <c r="E38" s="6">
        <f>ROUND(+Housekeeping!V33,0)</f>
        <v>1514</v>
      </c>
      <c r="F38" s="7">
        <f t="shared" si="0"/>
        <v>99.68</v>
      </c>
      <c r="G38" s="6">
        <f>ROUND(+Housekeeping!Q133,0)</f>
        <v>183461</v>
      </c>
      <c r="H38" s="6">
        <f>ROUND(+Housekeeping!V133,0)</f>
        <v>1514</v>
      </c>
      <c r="I38" s="7">
        <f t="shared" si="1"/>
        <v>121.18</v>
      </c>
      <c r="J38" s="7"/>
      <c r="K38" s="8">
        <f t="shared" si="2"/>
        <v>0.2157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ROUND(+Housekeeping!Q34,0)</f>
        <v>6151666</v>
      </c>
      <c r="E39" s="6">
        <f>ROUND(+Housekeeping!V34,0)</f>
        <v>128330</v>
      </c>
      <c r="F39" s="7">
        <f t="shared" si="0"/>
        <v>47.94</v>
      </c>
      <c r="G39" s="6">
        <f>ROUND(+Housekeeping!Q134,0)</f>
        <v>6403596</v>
      </c>
      <c r="H39" s="6">
        <f>ROUND(+Housekeeping!V134,0)</f>
        <v>128330</v>
      </c>
      <c r="I39" s="7">
        <f t="shared" si="1"/>
        <v>49.9</v>
      </c>
      <c r="J39" s="7"/>
      <c r="K39" s="8">
        <f t="shared" si="2"/>
        <v>0.0409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ROUND(+Housekeeping!Q35,0)</f>
        <v>892084</v>
      </c>
      <c r="E40" s="6">
        <f>ROUND(+Housekeeping!V35,0)</f>
        <v>8524</v>
      </c>
      <c r="F40" s="7">
        <f t="shared" si="0"/>
        <v>104.66</v>
      </c>
      <c r="G40" s="6">
        <f>ROUND(+Housekeeping!Q135,0)</f>
        <v>1015729</v>
      </c>
      <c r="H40" s="6">
        <f>ROUND(+Housekeeping!V135,0)</f>
        <v>8524</v>
      </c>
      <c r="I40" s="7">
        <f t="shared" si="1"/>
        <v>119.16</v>
      </c>
      <c r="J40" s="7"/>
      <c r="K40" s="8">
        <f t="shared" si="2"/>
        <v>0.1385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ROUND(+Housekeeping!Q36,0)</f>
        <v>209209</v>
      </c>
      <c r="E41" s="6">
        <f>ROUND(+Housekeeping!V36,0)</f>
        <v>4358</v>
      </c>
      <c r="F41" s="7">
        <f t="shared" si="0"/>
        <v>48.01</v>
      </c>
      <c r="G41" s="6">
        <f>ROUND(+Housekeeping!Q136,0)</f>
        <v>236401</v>
      </c>
      <c r="H41" s="6">
        <f>ROUND(+Housekeeping!V136,0)</f>
        <v>4358</v>
      </c>
      <c r="I41" s="7">
        <f t="shared" si="1"/>
        <v>54.25</v>
      </c>
      <c r="J41" s="7"/>
      <c r="K41" s="8">
        <f t="shared" si="2"/>
        <v>0.13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ROUND(+Housekeeping!Q37,0)</f>
        <v>1434128</v>
      </c>
      <c r="E42" s="6">
        <f>ROUND(+Housekeeping!V37,0)</f>
        <v>125849</v>
      </c>
      <c r="F42" s="7">
        <f t="shared" si="0"/>
        <v>11.4</v>
      </c>
      <c r="G42" s="6">
        <f>ROUND(+Housekeeping!Q137,0)</f>
        <v>1406344</v>
      </c>
      <c r="H42" s="6">
        <f>ROUND(+Housekeeping!V137,0)</f>
        <v>125327</v>
      </c>
      <c r="I42" s="7">
        <f t="shared" si="1"/>
        <v>11.22</v>
      </c>
      <c r="J42" s="7"/>
      <c r="K42" s="8">
        <f t="shared" si="2"/>
        <v>-0.0158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ROUND(+Housekeeping!Q38,0)</f>
        <v>1022672</v>
      </c>
      <c r="E43" s="6">
        <f>ROUND(+Housekeeping!V38,0)</f>
        <v>37717</v>
      </c>
      <c r="F43" s="7">
        <f t="shared" si="0"/>
        <v>27.11</v>
      </c>
      <c r="G43" s="6">
        <f>ROUND(+Housekeeping!Q138,0)</f>
        <v>1223653</v>
      </c>
      <c r="H43" s="6">
        <f>ROUND(+Housekeeping!V138,0)</f>
        <v>49661</v>
      </c>
      <c r="I43" s="7">
        <f t="shared" si="1"/>
        <v>24.64</v>
      </c>
      <c r="J43" s="7"/>
      <c r="K43" s="8">
        <f t="shared" si="2"/>
        <v>-0.0911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ROUND(+Housekeeping!Q39,0)</f>
        <v>455429</v>
      </c>
      <c r="E44" s="6">
        <f>ROUND(+Housekeeping!V39,0)</f>
        <v>7709</v>
      </c>
      <c r="F44" s="7">
        <f t="shared" si="0"/>
        <v>59.08</v>
      </c>
      <c r="G44" s="6">
        <f>ROUND(+Housekeeping!Q139,0)</f>
        <v>464588</v>
      </c>
      <c r="H44" s="6">
        <f>ROUND(+Housekeeping!V139,0)</f>
        <v>7709</v>
      </c>
      <c r="I44" s="7">
        <f t="shared" si="1"/>
        <v>60.27</v>
      </c>
      <c r="J44" s="7"/>
      <c r="K44" s="8">
        <f t="shared" si="2"/>
        <v>0.0201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ROUND(+Housekeeping!Q40,0)</f>
        <v>237170</v>
      </c>
      <c r="E45" s="6">
        <f>ROUND(+Housekeeping!V40,0)</f>
        <v>7205</v>
      </c>
      <c r="F45" s="7">
        <f t="shared" si="0"/>
        <v>32.92</v>
      </c>
      <c r="G45" s="6">
        <f>ROUND(+Housekeeping!Q140,0)</f>
        <v>218894</v>
      </c>
      <c r="H45" s="6">
        <f>ROUND(+Housekeeping!V140,0)</f>
        <v>6582</v>
      </c>
      <c r="I45" s="7">
        <f t="shared" si="1"/>
        <v>33.26</v>
      </c>
      <c r="J45" s="7"/>
      <c r="K45" s="8">
        <f t="shared" si="2"/>
        <v>0.0103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ROUND(+Housekeeping!Q41,0)</f>
        <v>424198</v>
      </c>
      <c r="E46" s="6">
        <f>ROUND(+Housekeeping!V41,0)</f>
        <v>5009</v>
      </c>
      <c r="F46" s="7">
        <f t="shared" si="0"/>
        <v>84.69</v>
      </c>
      <c r="G46" s="6">
        <f>ROUND(+Housekeeping!Q141,0)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ROUND(+Housekeeping!Q42,0)</f>
        <v>54234</v>
      </c>
      <c r="E47" s="6">
        <f>ROUND(+Housekeeping!V42,0)</f>
        <v>2857</v>
      </c>
      <c r="F47" s="7">
        <f t="shared" si="0"/>
        <v>18.98</v>
      </c>
      <c r="G47" s="6">
        <f>ROUND(+Housekeeping!Q142,0)</f>
        <v>41836</v>
      </c>
      <c r="H47" s="6">
        <f>ROUND(+Housekeeping!V142,0)</f>
        <v>2857</v>
      </c>
      <c r="I47" s="7">
        <f t="shared" si="1"/>
        <v>14.64</v>
      </c>
      <c r="J47" s="7"/>
      <c r="K47" s="8">
        <f t="shared" si="2"/>
        <v>-0.2287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ROUND(+Housekeeping!Q43,0)</f>
        <v>397684</v>
      </c>
      <c r="E48" s="6">
        <f>ROUND(+Housekeeping!V43,0)</f>
        <v>2704</v>
      </c>
      <c r="F48" s="7">
        <f t="shared" si="0"/>
        <v>147.07</v>
      </c>
      <c r="G48" s="6">
        <f>ROUND(+Housekeeping!Q143,0)</f>
        <v>406558</v>
      </c>
      <c r="H48" s="6">
        <f>ROUND(+Housekeeping!V143,0)</f>
        <v>2704</v>
      </c>
      <c r="I48" s="7">
        <f t="shared" si="1"/>
        <v>150.35</v>
      </c>
      <c r="J48" s="7"/>
      <c r="K48" s="8">
        <f t="shared" si="2"/>
        <v>0.0223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ROUND(+Housekeeping!Q44,0)</f>
        <v>2822263</v>
      </c>
      <c r="E49" s="6">
        <f>ROUND(+Housekeeping!V44,0)</f>
        <v>92290</v>
      </c>
      <c r="F49" s="7">
        <f t="shared" si="0"/>
        <v>30.58</v>
      </c>
      <c r="G49" s="6">
        <f>ROUND(+Housekeeping!Q144,0)</f>
        <v>2915886</v>
      </c>
      <c r="H49" s="6">
        <f>ROUND(+Housekeeping!V144,0)</f>
        <v>46536</v>
      </c>
      <c r="I49" s="7">
        <f t="shared" si="1"/>
        <v>62.66</v>
      </c>
      <c r="J49" s="7"/>
      <c r="K49" s="8">
        <f t="shared" si="2"/>
        <v>1.0491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ROUND(+Housekeeping!Q45,0)</f>
        <v>7907819</v>
      </c>
      <c r="E50" s="6">
        <f>ROUND(+Housekeeping!V45,0)</f>
        <v>8782</v>
      </c>
      <c r="F50" s="7">
        <f t="shared" si="0"/>
        <v>900.46</v>
      </c>
      <c r="G50" s="6">
        <f>ROUND(+Housekeeping!Q145,0)</f>
        <v>8020096</v>
      </c>
      <c r="H50" s="6">
        <f>ROUND(+Housekeeping!V145,0)</f>
        <v>15608</v>
      </c>
      <c r="I50" s="7">
        <f t="shared" si="1"/>
        <v>513.85</v>
      </c>
      <c r="J50" s="7"/>
      <c r="K50" s="8">
        <f t="shared" si="2"/>
        <v>-0.4293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ROUND(+Housekeeping!Q46,0)</f>
        <v>144141</v>
      </c>
      <c r="E51" s="6">
        <f>ROUND(+Housekeeping!V46,0)</f>
        <v>2988</v>
      </c>
      <c r="F51" s="7">
        <f t="shared" si="0"/>
        <v>48.24</v>
      </c>
      <c r="G51" s="6">
        <f>ROUND(+Housekeeping!Q146,0)</f>
        <v>140045</v>
      </c>
      <c r="H51" s="6">
        <f>ROUND(+Housekeeping!V146,0)</f>
        <v>2988</v>
      </c>
      <c r="I51" s="7">
        <f t="shared" si="1"/>
        <v>46.87</v>
      </c>
      <c r="J51" s="7"/>
      <c r="K51" s="8">
        <f t="shared" si="2"/>
        <v>-0.0284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ROUND(+Housekeeping!Q47,0)</f>
        <v>2917012</v>
      </c>
      <c r="E52" s="6">
        <f>ROUND(+Housekeeping!V47,0)</f>
        <v>9665</v>
      </c>
      <c r="F52" s="7">
        <f t="shared" si="0"/>
        <v>301.81</v>
      </c>
      <c r="G52" s="6">
        <f>ROUND(+Housekeeping!Q147,0)</f>
        <v>2856729</v>
      </c>
      <c r="H52" s="6">
        <f>ROUND(+Housekeeping!V147,0)</f>
        <v>9665</v>
      </c>
      <c r="I52" s="7">
        <f t="shared" si="1"/>
        <v>295.57</v>
      </c>
      <c r="J52" s="7"/>
      <c r="K52" s="8">
        <f t="shared" si="2"/>
        <v>-0.0207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ROUND(+Housekeeping!Q48,0)</f>
        <v>3526460</v>
      </c>
      <c r="E53" s="6">
        <f>ROUND(+Housekeeping!V48,0)</f>
        <v>154847</v>
      </c>
      <c r="F53" s="7">
        <f t="shared" si="0"/>
        <v>22.77</v>
      </c>
      <c r="G53" s="6">
        <f>ROUND(+Housekeeping!Q148,0)</f>
        <v>4164178</v>
      </c>
      <c r="H53" s="6">
        <f>ROUND(+Housekeeping!V148,0)</f>
        <v>161412</v>
      </c>
      <c r="I53" s="7">
        <f t="shared" si="1"/>
        <v>25.8</v>
      </c>
      <c r="J53" s="7"/>
      <c r="K53" s="8">
        <f t="shared" si="2"/>
        <v>0.1331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ROUND(+Housekeeping!Q49,0)</f>
        <v>1364042</v>
      </c>
      <c r="E54" s="6">
        <f>ROUND(+Housekeeping!V49,0)</f>
        <v>26488</v>
      </c>
      <c r="F54" s="7">
        <f t="shared" si="0"/>
        <v>51.5</v>
      </c>
      <c r="G54" s="6">
        <f>ROUND(+Housekeeping!Q149,0)</f>
        <v>1409675</v>
      </c>
      <c r="H54" s="6">
        <f>ROUND(+Housekeeping!V149,0)</f>
        <v>26488</v>
      </c>
      <c r="I54" s="7">
        <f t="shared" si="1"/>
        <v>53.22</v>
      </c>
      <c r="J54" s="7"/>
      <c r="K54" s="8">
        <f t="shared" si="2"/>
        <v>0.0334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ROUND(+Housekeeping!Q50,0)</f>
        <v>1265374</v>
      </c>
      <c r="E55" s="6">
        <f>ROUND(+Housekeeping!V50,0)</f>
        <v>11813</v>
      </c>
      <c r="F55" s="7">
        <f t="shared" si="0"/>
        <v>107.12</v>
      </c>
      <c r="G55" s="6">
        <f>ROUND(+Housekeeping!Q150,0)</f>
        <v>1393072</v>
      </c>
      <c r="H55" s="6">
        <f>ROUND(+Housekeeping!V150,0)</f>
        <v>11813</v>
      </c>
      <c r="I55" s="7">
        <f t="shared" si="1"/>
        <v>117.93</v>
      </c>
      <c r="J55" s="7"/>
      <c r="K55" s="8">
        <f t="shared" si="2"/>
        <v>0.1009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ROUND(+Housekeeping!Q51,0)</f>
        <v>357356</v>
      </c>
      <c r="E56" s="6">
        <f>ROUND(+Housekeeping!V51,0)</f>
        <v>18837</v>
      </c>
      <c r="F56" s="7">
        <f t="shared" si="0"/>
        <v>18.97</v>
      </c>
      <c r="G56" s="6">
        <f>ROUND(+Housekeeping!Q151,0)</f>
        <v>351861</v>
      </c>
      <c r="H56" s="6">
        <f>ROUND(+Housekeeping!V151,0)</f>
        <v>18837</v>
      </c>
      <c r="I56" s="7">
        <f t="shared" si="1"/>
        <v>18.68</v>
      </c>
      <c r="J56" s="7"/>
      <c r="K56" s="8">
        <f t="shared" si="2"/>
        <v>-0.0153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ROUND(+Housekeeping!Q52,0)</f>
        <v>1715621</v>
      </c>
      <c r="E57" s="6">
        <f>ROUND(+Housekeeping!V52,0)</f>
        <v>31200</v>
      </c>
      <c r="F57" s="7">
        <f t="shared" si="0"/>
        <v>54.99</v>
      </c>
      <c r="G57" s="6">
        <f>ROUND(+Housekeeping!Q152,0)</f>
        <v>1864194</v>
      </c>
      <c r="H57" s="6">
        <f>ROUND(+Housekeeping!V152,0)</f>
        <v>31200</v>
      </c>
      <c r="I57" s="7">
        <f t="shared" si="1"/>
        <v>59.75</v>
      </c>
      <c r="J57" s="7"/>
      <c r="K57" s="8">
        <f t="shared" si="2"/>
        <v>0.0866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ROUND(+Housekeeping!Q53,0)</f>
        <v>1604617</v>
      </c>
      <c r="E58" s="6">
        <f>ROUND(+Housekeeping!V53,0)</f>
        <v>30684</v>
      </c>
      <c r="F58" s="7">
        <f t="shared" si="0"/>
        <v>52.29</v>
      </c>
      <c r="G58" s="6">
        <f>ROUND(+Housekeeping!Q153,0)</f>
        <v>1675412</v>
      </c>
      <c r="H58" s="6">
        <f>ROUND(+Housekeeping!V153,0)</f>
        <v>30684</v>
      </c>
      <c r="I58" s="7">
        <f t="shared" si="1"/>
        <v>54.6</v>
      </c>
      <c r="J58" s="7"/>
      <c r="K58" s="8">
        <f t="shared" si="2"/>
        <v>0.0442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ROUND(+Housekeeping!Q54,0)</f>
        <v>632843</v>
      </c>
      <c r="E59" s="6">
        <f>ROUND(+Housekeeping!V54,0)</f>
        <v>3649</v>
      </c>
      <c r="F59" s="7">
        <f t="shared" si="0"/>
        <v>173.43</v>
      </c>
      <c r="G59" s="6">
        <f>ROUND(+Housekeeping!Q154,0)</f>
        <v>694256</v>
      </c>
      <c r="H59" s="6">
        <f>ROUND(+Housekeeping!V154,0)</f>
        <v>3649</v>
      </c>
      <c r="I59" s="7">
        <f t="shared" si="1"/>
        <v>190.26</v>
      </c>
      <c r="J59" s="7"/>
      <c r="K59" s="8">
        <f t="shared" si="2"/>
        <v>0.097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ROUND(+Housekeeping!Q55,0)</f>
        <v>131948</v>
      </c>
      <c r="E60" s="6">
        <f>ROUND(+Housekeeping!V55,0)</f>
        <v>15598</v>
      </c>
      <c r="F60" s="7">
        <f t="shared" si="0"/>
        <v>8.46</v>
      </c>
      <c r="G60" s="6">
        <f>ROUND(+Housekeeping!Q155,0)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ROUND(+Housekeeping!Q56,0)</f>
        <v>4349485</v>
      </c>
      <c r="E61" s="6">
        <f>ROUND(+Housekeeping!V56,0)</f>
        <v>55305</v>
      </c>
      <c r="F61" s="7">
        <f t="shared" si="0"/>
        <v>78.65</v>
      </c>
      <c r="G61" s="6">
        <f>ROUND(+Housekeeping!Q156,0)</f>
        <v>4592530</v>
      </c>
      <c r="H61" s="6">
        <f>ROUND(+Housekeeping!V156,0)</f>
        <v>55164</v>
      </c>
      <c r="I61" s="7">
        <f t="shared" si="1"/>
        <v>83.25</v>
      </c>
      <c r="J61" s="7"/>
      <c r="K61" s="8">
        <f t="shared" si="2"/>
        <v>0.0585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ROUND(+Housekeeping!Q57,0)</f>
        <v>3405721</v>
      </c>
      <c r="E62" s="6">
        <f>ROUND(+Housekeeping!V57,0)</f>
        <v>93766</v>
      </c>
      <c r="F62" s="7">
        <f t="shared" si="0"/>
        <v>36.32</v>
      </c>
      <c r="G62" s="6">
        <f>ROUND(+Housekeeping!Q157,0)</f>
        <v>4384176</v>
      </c>
      <c r="H62" s="6">
        <f>ROUND(+Housekeeping!V157,0)</f>
        <v>192420</v>
      </c>
      <c r="I62" s="7">
        <f t="shared" si="1"/>
        <v>22.78</v>
      </c>
      <c r="J62" s="7"/>
      <c r="K62" s="8">
        <f t="shared" si="2"/>
        <v>-0.3728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ROUND(+Housekeeping!Q58,0)</f>
        <v>363112</v>
      </c>
      <c r="E63" s="6">
        <f>ROUND(+Housekeeping!V58,0)</f>
        <v>25276</v>
      </c>
      <c r="F63" s="7">
        <f t="shared" si="0"/>
        <v>14.37</v>
      </c>
      <c r="G63" s="6">
        <f>ROUND(+Housekeeping!Q158,0)</f>
        <v>403066</v>
      </c>
      <c r="H63" s="6">
        <f>ROUND(+Housekeeping!V158,0)</f>
        <v>27678</v>
      </c>
      <c r="I63" s="7">
        <f t="shared" si="1"/>
        <v>14.56</v>
      </c>
      <c r="J63" s="7"/>
      <c r="K63" s="8">
        <f t="shared" si="2"/>
        <v>0.0132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ROUND(+Housekeeping!Q59,0)</f>
        <v>232511</v>
      </c>
      <c r="E64" s="6">
        <f>ROUND(+Housekeeping!V59,0)</f>
        <v>0</v>
      </c>
      <c r="F64" s="7">
        <f t="shared" si="0"/>
      </c>
      <c r="G64" s="6">
        <f>ROUND(+Housekeeping!Q159,0)</f>
        <v>239732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ROUND(+Housekeeping!Q60,0)</f>
        <v>233598</v>
      </c>
      <c r="E65" s="6">
        <f>ROUND(+Housekeeping!V60,0)</f>
        <v>1656</v>
      </c>
      <c r="F65" s="7">
        <f t="shared" si="0"/>
        <v>141.06</v>
      </c>
      <c r="G65" s="6">
        <f>ROUND(+Housekeeping!Q160,0)</f>
        <v>259450</v>
      </c>
      <c r="H65" s="6">
        <f>ROUND(+Housekeeping!V160,0)</f>
        <v>1656</v>
      </c>
      <c r="I65" s="7">
        <f t="shared" si="1"/>
        <v>156.67</v>
      </c>
      <c r="J65" s="7"/>
      <c r="K65" s="8">
        <f t="shared" si="2"/>
        <v>0.1107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ROUND(+Housekeeping!Q61,0)</f>
        <v>1372654</v>
      </c>
      <c r="E66" s="6">
        <f>ROUND(+Housekeeping!V61,0)</f>
        <v>23946</v>
      </c>
      <c r="F66" s="7">
        <f t="shared" si="0"/>
        <v>57.32</v>
      </c>
      <c r="G66" s="6">
        <f>ROUND(+Housekeeping!Q161,0)</f>
        <v>1360010</v>
      </c>
      <c r="H66" s="6">
        <f>ROUND(+Housekeeping!V161,0)</f>
        <v>23946</v>
      </c>
      <c r="I66" s="7">
        <f t="shared" si="1"/>
        <v>56.79</v>
      </c>
      <c r="J66" s="7"/>
      <c r="K66" s="8">
        <f t="shared" si="2"/>
        <v>-0.0092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ROUND(+Housekeeping!Q62,0)</f>
        <v>429641</v>
      </c>
      <c r="E67" s="6">
        <f>ROUND(+Housekeeping!V62,0)</f>
        <v>5700</v>
      </c>
      <c r="F67" s="7">
        <f t="shared" si="0"/>
        <v>75.38</v>
      </c>
      <c r="G67" s="6">
        <f>ROUND(+Housekeeping!Q162,0)</f>
        <v>543248</v>
      </c>
      <c r="H67" s="6">
        <f>ROUND(+Housekeeping!V162,0)</f>
        <v>6205</v>
      </c>
      <c r="I67" s="7">
        <f t="shared" si="1"/>
        <v>87.55</v>
      </c>
      <c r="J67" s="7"/>
      <c r="K67" s="8">
        <f t="shared" si="2"/>
        <v>0.1614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ROUND(+Housekeeping!Q63,0)</f>
        <v>4620774</v>
      </c>
      <c r="E68" s="6">
        <f>ROUND(+Housekeeping!V63,0)</f>
        <v>143126</v>
      </c>
      <c r="F68" s="7">
        <f t="shared" si="0"/>
        <v>32.28</v>
      </c>
      <c r="G68" s="6">
        <f>ROUND(+Housekeeping!Q163,0)</f>
        <v>4998935</v>
      </c>
      <c r="H68" s="6">
        <f>ROUND(+Housekeeping!V163,0)</f>
        <v>144923</v>
      </c>
      <c r="I68" s="7">
        <f t="shared" si="1"/>
        <v>34.49</v>
      </c>
      <c r="J68" s="7"/>
      <c r="K68" s="8">
        <f t="shared" si="2"/>
        <v>0.0685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ROUND(+Housekeeping!Q64,0)</f>
        <v>1002408</v>
      </c>
      <c r="E69" s="6">
        <f>ROUND(+Housekeeping!V64,0)</f>
        <v>7030</v>
      </c>
      <c r="F69" s="7">
        <f t="shared" si="0"/>
        <v>142.59</v>
      </c>
      <c r="G69" s="6">
        <f>ROUND(+Housekeeping!Q164,0)</f>
        <v>1073926</v>
      </c>
      <c r="H69" s="6">
        <f>ROUND(+Housekeeping!V164,0)</f>
        <v>7030</v>
      </c>
      <c r="I69" s="7">
        <f t="shared" si="1"/>
        <v>152.76</v>
      </c>
      <c r="J69" s="7"/>
      <c r="K69" s="8">
        <f t="shared" si="2"/>
        <v>0.0713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ROUND(+Housekeeping!Q65,0)</f>
        <v>710790</v>
      </c>
      <c r="E70" s="6">
        <f>ROUND(+Housekeeping!V65,0)</f>
        <v>0</v>
      </c>
      <c r="F70" s="7">
        <f t="shared" si="0"/>
      </c>
      <c r="G70" s="6">
        <f>ROUND(+Housekeeping!Q165,0)</f>
        <v>721433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ROUND(+Housekeeping!Q66,0)</f>
        <v>117389</v>
      </c>
      <c r="E71" s="6">
        <f>ROUND(+Housekeeping!V66,0)</f>
        <v>1716</v>
      </c>
      <c r="F71" s="7">
        <f t="shared" si="0"/>
        <v>68.41</v>
      </c>
      <c r="G71" s="6">
        <f>ROUND(+Housekeeping!Q166,0)</f>
        <v>123178</v>
      </c>
      <c r="H71" s="6">
        <f>ROUND(+Housekeeping!V166,0)</f>
        <v>1716</v>
      </c>
      <c r="I71" s="7">
        <f t="shared" si="1"/>
        <v>71.78</v>
      </c>
      <c r="J71" s="7"/>
      <c r="K71" s="8">
        <f t="shared" si="2"/>
        <v>0.0493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ROUND(+Housekeeping!Q67,0)</f>
        <v>4135445</v>
      </c>
      <c r="E72" s="6">
        <f>ROUND(+Housekeeping!V67,0)</f>
        <v>130687</v>
      </c>
      <c r="F72" s="7">
        <f t="shared" si="0"/>
        <v>31.64</v>
      </c>
      <c r="G72" s="6">
        <f>ROUND(+Housekeeping!Q167,0)</f>
        <v>4272710</v>
      </c>
      <c r="H72" s="6">
        <f>ROUND(+Housekeeping!V167,0)</f>
        <v>162113</v>
      </c>
      <c r="I72" s="7">
        <f t="shared" si="1"/>
        <v>26.36</v>
      </c>
      <c r="J72" s="7"/>
      <c r="K72" s="8">
        <f t="shared" si="2"/>
        <v>-0.1669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ROUND(+Housekeeping!Q68,0)</f>
        <v>3058743</v>
      </c>
      <c r="E73" s="6">
        <f>ROUND(+Housekeeping!V68,0)</f>
        <v>99434</v>
      </c>
      <c r="F73" s="7">
        <f t="shared" si="0"/>
        <v>30.76</v>
      </c>
      <c r="G73" s="6">
        <f>ROUND(+Housekeeping!Q168,0)</f>
        <v>3509473</v>
      </c>
      <c r="H73" s="6">
        <f>ROUND(+Housekeeping!V168,0)</f>
        <v>194113</v>
      </c>
      <c r="I73" s="7">
        <f t="shared" si="1"/>
        <v>18.08</v>
      </c>
      <c r="J73" s="7"/>
      <c r="K73" s="8">
        <f t="shared" si="2"/>
        <v>-0.4122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ROUND(+Housekeeping!Q69,0)</f>
        <v>7977438</v>
      </c>
      <c r="E74" s="6">
        <f>ROUND(+Housekeeping!V69,0)</f>
        <v>93121</v>
      </c>
      <c r="F74" s="7">
        <f t="shared" si="0"/>
        <v>85.67</v>
      </c>
      <c r="G74" s="6">
        <f>ROUND(+Housekeeping!Q169,0)</f>
        <v>8209096</v>
      </c>
      <c r="H74" s="6">
        <f>ROUND(+Housekeeping!V169,0)</f>
        <v>93121</v>
      </c>
      <c r="I74" s="7">
        <f t="shared" si="1"/>
        <v>88.16</v>
      </c>
      <c r="J74" s="7"/>
      <c r="K74" s="8">
        <f t="shared" si="2"/>
        <v>0.0291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ROUND(+Housekeeping!Q70,0)</f>
        <v>4800545</v>
      </c>
      <c r="E75" s="6">
        <f>ROUND(+Housekeeping!V70,0)</f>
        <v>131984</v>
      </c>
      <c r="F75" s="7">
        <f aca="true" t="shared" si="3" ref="F75:F106">IF(D75=0,"",IF(E75=0,"",ROUND(D75/E75,2)))</f>
        <v>36.37</v>
      </c>
      <c r="G75" s="6">
        <f>ROUND(+Housekeeping!Q170,0)</f>
        <v>5298039</v>
      </c>
      <c r="H75" s="6">
        <f>ROUND(+Housekeeping!V170,0)</f>
        <v>614468</v>
      </c>
      <c r="I75" s="7">
        <f aca="true" t="shared" si="4" ref="I75:I106">IF(G75=0,"",IF(H75=0,"",ROUND(G75/H75,2)))</f>
        <v>8.62</v>
      </c>
      <c r="J75" s="7"/>
      <c r="K75" s="8">
        <f aca="true" t="shared" si="5" ref="K75:K106">IF(D75=0,"",IF(E75=0,"",IF(G75=0,"",IF(H75=0,"",ROUND(I75/F75-1,4)))))</f>
        <v>-0.763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ROUND(+Housekeeping!Q71,0)</f>
        <v>169799</v>
      </c>
      <c r="E76" s="6">
        <f>ROUND(+Housekeeping!V71,0)</f>
        <v>2365</v>
      </c>
      <c r="F76" s="7">
        <f t="shared" si="3"/>
        <v>71.8</v>
      </c>
      <c r="G76" s="6">
        <f>ROUND(+Housekeeping!Q171,0)</f>
        <v>173963</v>
      </c>
      <c r="H76" s="6">
        <f>ROUND(+Housekeeping!V171,0)</f>
        <v>2365</v>
      </c>
      <c r="I76" s="7">
        <f t="shared" si="4"/>
        <v>73.56</v>
      </c>
      <c r="J76" s="7"/>
      <c r="K76" s="8">
        <f t="shared" si="5"/>
        <v>0.0245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ROUND(+Housekeeping!Q72,0)</f>
        <v>119578</v>
      </c>
      <c r="E77" s="6">
        <f>ROUND(+Housekeeping!V72,0)</f>
        <v>1665</v>
      </c>
      <c r="F77" s="7">
        <f t="shared" si="3"/>
        <v>71.82</v>
      </c>
      <c r="G77" s="6">
        <f>ROUND(+Housekeeping!Q172,0)</f>
        <v>118431</v>
      </c>
      <c r="H77" s="6">
        <f>ROUND(+Housekeeping!V172,0)</f>
        <v>1665</v>
      </c>
      <c r="I77" s="7">
        <f t="shared" si="4"/>
        <v>71.13</v>
      </c>
      <c r="J77" s="7"/>
      <c r="K77" s="8">
        <f t="shared" si="5"/>
        <v>-0.0096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ROUND(+Housekeeping!Q73,0)</f>
        <v>1987944</v>
      </c>
      <c r="E78" s="6">
        <f>ROUND(+Housekeeping!V73,0)</f>
        <v>70777</v>
      </c>
      <c r="F78" s="7">
        <f t="shared" si="3"/>
        <v>28.09</v>
      </c>
      <c r="G78" s="6">
        <f>ROUND(+Housekeeping!Q173,0)</f>
        <v>2105621</v>
      </c>
      <c r="H78" s="6">
        <f>ROUND(+Housekeeping!V173,0)</f>
        <v>70777</v>
      </c>
      <c r="I78" s="7">
        <f t="shared" si="4"/>
        <v>29.75</v>
      </c>
      <c r="J78" s="7"/>
      <c r="K78" s="8">
        <f t="shared" si="5"/>
        <v>0.0591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ROUND(+Housekeeping!Q74,0)</f>
        <v>0</v>
      </c>
      <c r="E79" s="6">
        <f>ROUND(+Housekeeping!V74,0)</f>
        <v>0</v>
      </c>
      <c r="F79" s="7">
        <f t="shared" si="3"/>
      </c>
      <c r="G79" s="6">
        <f>ROUND(+Housekeeping!Q174,0)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ROUND(+Housekeeping!Q75,0)</f>
        <v>5473805</v>
      </c>
      <c r="E80" s="6">
        <f>ROUND(+Housekeeping!V75,0)</f>
        <v>288296</v>
      </c>
      <c r="F80" s="7">
        <f t="shared" si="3"/>
        <v>18.99</v>
      </c>
      <c r="G80" s="6">
        <f>ROUND(+Housekeeping!Q175,0)</f>
        <v>5888211</v>
      </c>
      <c r="H80" s="6">
        <f>ROUND(+Housekeeping!V175,0)</f>
        <v>288296</v>
      </c>
      <c r="I80" s="7">
        <f t="shared" si="4"/>
        <v>20.42</v>
      </c>
      <c r="J80" s="7"/>
      <c r="K80" s="8">
        <f t="shared" si="5"/>
        <v>0.0753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ROUND(+Housekeeping!Q76,0)</f>
        <v>465375</v>
      </c>
      <c r="E81" s="6">
        <f>ROUND(+Housekeeping!V76,0)</f>
        <v>13151</v>
      </c>
      <c r="F81" s="7">
        <f t="shared" si="3"/>
        <v>35.39</v>
      </c>
      <c r="G81" s="6">
        <f>ROUND(+Housekeeping!Q176,0)</f>
        <v>482469</v>
      </c>
      <c r="H81" s="6">
        <f>ROUND(+Housekeeping!V176,0)</f>
        <v>13151</v>
      </c>
      <c r="I81" s="7">
        <f t="shared" si="4"/>
        <v>36.69</v>
      </c>
      <c r="J81" s="7"/>
      <c r="K81" s="8">
        <f t="shared" si="5"/>
        <v>0.0367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ROUND(+Housekeeping!Q77,0)</f>
        <v>248370</v>
      </c>
      <c r="E82" s="6">
        <f>ROUND(+Housekeeping!V77,0)</f>
        <v>14625</v>
      </c>
      <c r="F82" s="7">
        <f t="shared" si="3"/>
        <v>16.98</v>
      </c>
      <c r="G82" s="6">
        <f>ROUND(+Housekeeping!Q177,0)</f>
        <v>257581</v>
      </c>
      <c r="H82" s="6">
        <f>ROUND(+Housekeeping!V177,0)</f>
        <v>14625</v>
      </c>
      <c r="I82" s="7">
        <f t="shared" si="4"/>
        <v>17.61</v>
      </c>
      <c r="J82" s="7"/>
      <c r="K82" s="8">
        <f t="shared" si="5"/>
        <v>0.0371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ROUND(+Housekeeping!Q78,0)</f>
        <v>1544367</v>
      </c>
      <c r="E83" s="6">
        <f>ROUND(+Housekeeping!V78,0)</f>
        <v>23464</v>
      </c>
      <c r="F83" s="7">
        <f t="shared" si="3"/>
        <v>65.82</v>
      </c>
      <c r="G83" s="6">
        <f>ROUND(+Housekeeping!Q178,0)</f>
        <v>1840261</v>
      </c>
      <c r="H83" s="6">
        <f>ROUND(+Housekeeping!V178,0)</f>
        <v>23464</v>
      </c>
      <c r="I83" s="7">
        <f t="shared" si="4"/>
        <v>78.43</v>
      </c>
      <c r="J83" s="7"/>
      <c r="K83" s="8">
        <f t="shared" si="5"/>
        <v>0.1916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ROUND(+Housekeeping!Q79,0)</f>
        <v>5602049</v>
      </c>
      <c r="E84" s="6">
        <f>ROUND(+Housekeeping!V79,0)</f>
        <v>216193</v>
      </c>
      <c r="F84" s="7">
        <f t="shared" si="3"/>
        <v>25.91</v>
      </c>
      <c r="G84" s="6">
        <f>ROUND(+Housekeeping!Q179,0)</f>
        <v>6630695</v>
      </c>
      <c r="H84" s="6">
        <f>ROUND(+Housekeeping!V179,0)</f>
        <v>216193</v>
      </c>
      <c r="I84" s="7">
        <f t="shared" si="4"/>
        <v>30.67</v>
      </c>
      <c r="J84" s="7"/>
      <c r="K84" s="8">
        <f t="shared" si="5"/>
        <v>0.1837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ROUND(+Housekeeping!Q80,0)</f>
        <v>46547</v>
      </c>
      <c r="E85" s="6">
        <f>ROUND(+Housekeeping!V80,0)</f>
        <v>2250</v>
      </c>
      <c r="F85" s="7">
        <f t="shared" si="3"/>
        <v>20.69</v>
      </c>
      <c r="G85" s="6">
        <f>ROUND(+Housekeeping!Q180,0)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ROUND(+Housekeeping!Q81,0)</f>
        <v>655089</v>
      </c>
      <c r="E86" s="6">
        <f>ROUND(+Housekeeping!V81,0)</f>
        <v>27693</v>
      </c>
      <c r="F86" s="7">
        <f t="shared" si="3"/>
        <v>23.66</v>
      </c>
      <c r="G86" s="6">
        <f>ROUND(+Housekeeping!Q181,0)</f>
        <v>864269</v>
      </c>
      <c r="H86" s="6">
        <f>ROUND(+Housekeeping!V181,0)</f>
        <v>50550</v>
      </c>
      <c r="I86" s="7">
        <f t="shared" si="4"/>
        <v>17.1</v>
      </c>
      <c r="J86" s="7"/>
      <c r="K86" s="8">
        <f t="shared" si="5"/>
        <v>-0.2773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ROUND(+Housekeeping!Q82,0)</f>
        <v>816456</v>
      </c>
      <c r="E87" s="6">
        <f>ROUND(+Housekeeping!V82,0)</f>
        <v>32430</v>
      </c>
      <c r="F87" s="7">
        <f t="shared" si="3"/>
        <v>25.18</v>
      </c>
      <c r="G87" s="6">
        <f>ROUND(+Housekeeping!Q182,0)</f>
        <v>735395</v>
      </c>
      <c r="H87" s="6">
        <f>ROUND(+Housekeeping!V182,0)</f>
        <v>8416</v>
      </c>
      <c r="I87" s="7">
        <f t="shared" si="4"/>
        <v>87.38</v>
      </c>
      <c r="J87" s="7"/>
      <c r="K87" s="8">
        <f t="shared" si="5"/>
        <v>2.4702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ROUND(+Housekeeping!Q83,0)</f>
        <v>78375</v>
      </c>
      <c r="E88" s="6">
        <f>ROUND(+Housekeeping!V83,0)</f>
        <v>767</v>
      </c>
      <c r="F88" s="7">
        <f t="shared" si="3"/>
        <v>102.18</v>
      </c>
      <c r="G88" s="6">
        <f>ROUND(+Housekeeping!Q183,0)</f>
        <v>96455</v>
      </c>
      <c r="H88" s="6">
        <f>ROUND(+Housekeeping!V183,0)</f>
        <v>767</v>
      </c>
      <c r="I88" s="7">
        <f t="shared" si="4"/>
        <v>125.76</v>
      </c>
      <c r="J88" s="7"/>
      <c r="K88" s="8">
        <f t="shared" si="5"/>
        <v>0.2308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ROUND(+Housekeeping!Q84,0)</f>
        <v>1492999</v>
      </c>
      <c r="E89" s="6">
        <f>ROUND(+Housekeeping!V84,0)</f>
        <v>60040</v>
      </c>
      <c r="F89" s="7">
        <f t="shared" si="3"/>
        <v>24.87</v>
      </c>
      <c r="G89" s="6">
        <f>ROUND(+Housekeeping!Q184,0)</f>
        <v>1475322</v>
      </c>
      <c r="H89" s="6">
        <f>ROUND(+Housekeeping!V184,0)</f>
        <v>60040</v>
      </c>
      <c r="I89" s="7">
        <f t="shared" si="4"/>
        <v>24.57</v>
      </c>
      <c r="J89" s="7"/>
      <c r="K89" s="8">
        <f t="shared" si="5"/>
        <v>-0.0121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ROUND(+Housekeeping!Q85,0)</f>
        <v>495493</v>
      </c>
      <c r="E90" s="6">
        <f>ROUND(+Housekeeping!V85,0)</f>
        <v>15381</v>
      </c>
      <c r="F90" s="7">
        <f t="shared" si="3"/>
        <v>32.21</v>
      </c>
      <c r="G90" s="6">
        <f>ROUND(+Housekeeping!Q185,0)</f>
        <v>534739</v>
      </c>
      <c r="H90" s="6">
        <f>ROUND(+Housekeeping!V185,0)</f>
        <v>29846</v>
      </c>
      <c r="I90" s="7">
        <f t="shared" si="4"/>
        <v>17.92</v>
      </c>
      <c r="J90" s="7"/>
      <c r="K90" s="8">
        <f t="shared" si="5"/>
        <v>-0.4437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ROUND(+Housekeeping!Q86,0)</f>
        <v>220272</v>
      </c>
      <c r="E91" s="6">
        <f>ROUND(+Housekeeping!V86,0)</f>
        <v>6041</v>
      </c>
      <c r="F91" s="7">
        <f t="shared" si="3"/>
        <v>36.46</v>
      </c>
      <c r="G91" s="6">
        <f>ROUND(+Housekeeping!Q186,0)</f>
        <v>208469</v>
      </c>
      <c r="H91" s="6">
        <f>ROUND(+Housekeeping!V186,0)</f>
        <v>6041</v>
      </c>
      <c r="I91" s="7">
        <f t="shared" si="4"/>
        <v>34.51</v>
      </c>
      <c r="J91" s="7"/>
      <c r="K91" s="8">
        <f t="shared" si="5"/>
        <v>-0.0535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ROUND(+Housekeeping!Q87,0)</f>
        <v>414097</v>
      </c>
      <c r="E92" s="6">
        <f>ROUND(+Housekeeping!V87,0)</f>
        <v>2695</v>
      </c>
      <c r="F92" s="7">
        <f t="shared" si="3"/>
        <v>153.65</v>
      </c>
      <c r="G92" s="6">
        <f>ROUND(+Housekeeping!Q187,0)</f>
        <v>614600</v>
      </c>
      <c r="H92" s="6">
        <f>ROUND(+Housekeeping!V187,0)</f>
        <v>2899</v>
      </c>
      <c r="I92" s="7">
        <f t="shared" si="4"/>
        <v>212</v>
      </c>
      <c r="J92" s="7"/>
      <c r="K92" s="8">
        <f t="shared" si="5"/>
        <v>0.3798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ROUND(+Housekeeping!Q88,0)</f>
        <v>910240</v>
      </c>
      <c r="E93" s="6">
        <f>ROUND(+Housekeeping!V88,0)</f>
        <v>31620</v>
      </c>
      <c r="F93" s="7">
        <f t="shared" si="3"/>
        <v>28.79</v>
      </c>
      <c r="G93" s="6">
        <f>ROUND(+Housekeeping!Q188,0)</f>
        <v>932438</v>
      </c>
      <c r="H93" s="6">
        <f>ROUND(+Housekeeping!V188,0)</f>
        <v>31620</v>
      </c>
      <c r="I93" s="7">
        <f t="shared" si="4"/>
        <v>29.49</v>
      </c>
      <c r="J93" s="7"/>
      <c r="K93" s="8">
        <f t="shared" si="5"/>
        <v>0.0243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ROUND(+Housekeeping!Q89,0)</f>
        <v>654566</v>
      </c>
      <c r="E94" s="6">
        <f>ROUND(+Housekeeping!V89,0)</f>
        <v>7789</v>
      </c>
      <c r="F94" s="7">
        <f t="shared" si="3"/>
        <v>84.04</v>
      </c>
      <c r="G94" s="6">
        <f>ROUND(+Housekeeping!Q189,0)</f>
        <v>661131</v>
      </c>
      <c r="H94" s="6">
        <f>ROUND(+Housekeeping!V189,0)</f>
        <v>7789</v>
      </c>
      <c r="I94" s="7">
        <f t="shared" si="4"/>
        <v>84.88</v>
      </c>
      <c r="J94" s="7"/>
      <c r="K94" s="8">
        <f t="shared" si="5"/>
        <v>0.01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ROUND(+Housekeeping!Q90,0)</f>
        <v>339052</v>
      </c>
      <c r="E95" s="6">
        <f>ROUND(+Housekeeping!V90,0)</f>
        <v>3107</v>
      </c>
      <c r="F95" s="7">
        <f t="shared" si="3"/>
        <v>109.13</v>
      </c>
      <c r="G95" s="6">
        <f>ROUND(+Housekeeping!Q190,0)</f>
        <v>326634</v>
      </c>
      <c r="H95" s="6">
        <f>ROUND(+Housekeeping!V190,0)</f>
        <v>3107</v>
      </c>
      <c r="I95" s="7">
        <f t="shared" si="4"/>
        <v>105.13</v>
      </c>
      <c r="J95" s="7"/>
      <c r="K95" s="8">
        <f t="shared" si="5"/>
        <v>-0.0367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ROUND(+Housekeeping!Q91,0)</f>
        <v>1594373</v>
      </c>
      <c r="E96" s="6">
        <f>ROUND(+Housekeeping!V91,0)</f>
        <v>60387</v>
      </c>
      <c r="F96" s="7">
        <f t="shared" si="3"/>
        <v>26.4</v>
      </c>
      <c r="G96" s="6">
        <f>ROUND(+Housekeeping!Q191,0)</f>
        <v>1902827</v>
      </c>
      <c r="H96" s="6">
        <f>ROUND(+Housekeeping!V191,0)</f>
        <v>60387</v>
      </c>
      <c r="I96" s="7">
        <f t="shared" si="4"/>
        <v>31.51</v>
      </c>
      <c r="J96" s="7"/>
      <c r="K96" s="8">
        <f t="shared" si="5"/>
        <v>0.1936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ROUND(+Housekeeping!Q92,0)</f>
        <v>148392</v>
      </c>
      <c r="E97" s="6">
        <f>ROUND(+Housekeeping!V92,0)</f>
        <v>0</v>
      </c>
      <c r="F97" s="7">
        <f t="shared" si="3"/>
      </c>
      <c r="G97" s="6">
        <f>ROUND(+Housekeeping!Q192,0)</f>
        <v>154872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ROUND(+Housekeeping!Q93,0)</f>
        <v>0</v>
      </c>
      <c r="E98" s="6">
        <f>ROUND(+Housekeeping!V93,0)</f>
        <v>66308</v>
      </c>
      <c r="F98" s="7">
        <f t="shared" si="3"/>
      </c>
      <c r="G98" s="6">
        <f>ROUND(+Housekeeping!Q193,0)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ROUND(+Housekeeping!Q94,0)</f>
        <v>364021</v>
      </c>
      <c r="E99" s="6">
        <f>ROUND(+Housekeeping!V94,0)</f>
        <v>365</v>
      </c>
      <c r="F99" s="7">
        <f t="shared" si="3"/>
        <v>997.32</v>
      </c>
      <c r="G99" s="6">
        <f>ROUND(+Housekeeping!Q194,0)</f>
        <v>486555</v>
      </c>
      <c r="H99" s="6">
        <f>ROUND(+Housekeeping!V194,0)</f>
        <v>365</v>
      </c>
      <c r="I99" s="7">
        <f t="shared" si="4"/>
        <v>1333.03</v>
      </c>
      <c r="J99" s="7"/>
      <c r="K99" s="8">
        <f t="shared" si="5"/>
        <v>0.3366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ROUND(+Housekeeping!Q95,0)</f>
        <v>551760</v>
      </c>
      <c r="E100" s="6">
        <f>ROUND(+Housekeeping!V95,0)</f>
        <v>42055</v>
      </c>
      <c r="F100" s="7">
        <f t="shared" si="3"/>
        <v>13.12</v>
      </c>
      <c r="G100" s="6">
        <f>ROUND(+Housekeeping!Q195,0)</f>
        <v>592292</v>
      </c>
      <c r="H100" s="6">
        <f>ROUND(+Housekeeping!V195,0)</f>
        <v>42730</v>
      </c>
      <c r="I100" s="7">
        <f t="shared" si="4"/>
        <v>13.86</v>
      </c>
      <c r="J100" s="7"/>
      <c r="K100" s="8">
        <f t="shared" si="5"/>
        <v>0.0564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ROUND(+Housekeeping!Q96,0)</f>
        <v>1919644</v>
      </c>
      <c r="E101" s="6">
        <f>ROUND(+Housekeeping!V96,0)</f>
        <v>197631</v>
      </c>
      <c r="F101" s="7">
        <f t="shared" si="3"/>
        <v>9.71</v>
      </c>
      <c r="G101" s="6">
        <f>ROUND(+Housekeeping!Q196,0)</f>
        <v>1933260</v>
      </c>
      <c r="H101" s="6">
        <f>ROUND(+Housekeeping!V196,0)</f>
        <v>197631</v>
      </c>
      <c r="I101" s="7">
        <f t="shared" si="4"/>
        <v>9.78</v>
      </c>
      <c r="J101" s="7"/>
      <c r="K101" s="8">
        <f t="shared" si="5"/>
        <v>0.0072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ROUND(+Housekeeping!Q97,0)</f>
        <v>1636435</v>
      </c>
      <c r="E102" s="6">
        <f>ROUND(+Housekeeping!V97,0)</f>
        <v>45557</v>
      </c>
      <c r="F102" s="7">
        <f t="shared" si="3"/>
        <v>35.92</v>
      </c>
      <c r="G102" s="6">
        <f>ROUND(+Housekeeping!Q197,0)</f>
        <v>2066289</v>
      </c>
      <c r="H102" s="6">
        <f>ROUND(+Housekeeping!V197,0)</f>
        <v>45557</v>
      </c>
      <c r="I102" s="7">
        <f t="shared" si="4"/>
        <v>45.36</v>
      </c>
      <c r="J102" s="7"/>
      <c r="K102" s="8">
        <f t="shared" si="5"/>
        <v>0.2628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ROUND(+Housekeeping!Q98,0)</f>
        <v>0</v>
      </c>
      <c r="E103" s="6">
        <f>ROUND(+Housekeeping!V98,0)</f>
        <v>0</v>
      </c>
      <c r="F103" s="7">
        <f t="shared" si="3"/>
      </c>
      <c r="G103" s="6">
        <f>ROUND(+Housekeeping!Q198,0)</f>
        <v>452324</v>
      </c>
      <c r="H103" s="6">
        <f>ROUND(+Housekeeping!V198,0)</f>
        <v>19028</v>
      </c>
      <c r="I103" s="7">
        <f t="shared" si="4"/>
        <v>23.77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ROUND(+Housekeeping!Q99,0)</f>
        <v>143692</v>
      </c>
      <c r="E104" s="6">
        <f>ROUND(+Housekeeping!V99,0)</f>
        <v>1113</v>
      </c>
      <c r="F104" s="7">
        <f t="shared" si="3"/>
        <v>129.1</v>
      </c>
      <c r="G104" s="6">
        <f>ROUND(+Housekeeping!Q199,0)</f>
        <v>159045</v>
      </c>
      <c r="H104" s="6">
        <f>ROUND(+Housekeeping!V199,0)</f>
        <v>1113</v>
      </c>
      <c r="I104" s="7">
        <f t="shared" si="4"/>
        <v>142.9</v>
      </c>
      <c r="J104" s="7"/>
      <c r="K104" s="8">
        <f t="shared" si="5"/>
        <v>0.1069</v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ROUND(+Housekeeping!Q100,0)</f>
        <v>0</v>
      </c>
      <c r="E105" s="6">
        <f>ROUND(+Housekeeping!V100,0)</f>
        <v>9373</v>
      </c>
      <c r="F105" s="7">
        <f t="shared" si="3"/>
      </c>
      <c r="G105" s="6">
        <f>ROUND(+Housekeeping!Q200,0)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ROUND(+Housekeeping!Q101,0)</f>
        <v>183310</v>
      </c>
      <c r="E106" s="6">
        <f>ROUND(+Housekeeping!V101,0)</f>
        <v>1503</v>
      </c>
      <c r="F106" s="7">
        <f t="shared" si="3"/>
        <v>121.96</v>
      </c>
      <c r="G106" s="6">
        <f>ROUND(+Housekeeping!Q201,0)</f>
        <v>212183</v>
      </c>
      <c r="H106" s="6">
        <f>ROUND(+Housekeeping!V201,0)</f>
        <v>1503</v>
      </c>
      <c r="I106" s="7">
        <f t="shared" si="4"/>
        <v>141.17</v>
      </c>
      <c r="J106" s="7"/>
      <c r="K106" s="8">
        <f t="shared" si="5"/>
        <v>0.1575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75390625" style="0" customWidth="1"/>
    <col min="5" max="5" width="7.875" style="0" bestFit="1" customWidth="1"/>
    <col min="6" max="6" width="8.875" style="0" bestFit="1" customWidth="1"/>
    <col min="7" max="7" width="10.1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460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ROUND(+Housekeeping!H5,0)</f>
        <v>2022302</v>
      </c>
      <c r="E10" s="7">
        <f>ROUND(+Housekeeping!E5,2)</f>
        <v>176</v>
      </c>
      <c r="F10" s="7">
        <f>IF(D10=0,"",IF(E10=0,"",ROUND(D10/E10,2)))</f>
        <v>11490.35</v>
      </c>
      <c r="G10" s="6">
        <f>ROUND(+Housekeeping!H105,0)</f>
        <v>2663631</v>
      </c>
      <c r="H10" s="7">
        <f>ROUND(+Housekeeping!E105,2)</f>
        <v>177</v>
      </c>
      <c r="I10" s="7">
        <f>IF(G10=0,"",IF(H10=0,"",ROUND(G10/H10,2)))</f>
        <v>15048.76</v>
      </c>
      <c r="J10" s="7"/>
      <c r="K10" s="8">
        <f>IF(D10=0,"",IF(E10=0,"",IF(G10=0,"",IF(H10=0,"",ROUND(I10/F10-1,4)))))</f>
        <v>0.3097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ROUND(+Housekeeping!H6,0)</f>
        <v>571725</v>
      </c>
      <c r="E11" s="7">
        <f>ROUND(+Housekeeping!E6,2)</f>
        <v>49</v>
      </c>
      <c r="F11" s="7">
        <f aca="true" t="shared" si="0" ref="F11:F74">IF(D11=0,"",IF(E11=0,"",ROUND(D11/E11,2)))</f>
        <v>11667.86</v>
      </c>
      <c r="G11" s="6">
        <f>ROUND(+Housekeeping!H106,0)</f>
        <v>699225</v>
      </c>
      <c r="H11" s="7">
        <f>ROUND(+Housekeeping!E106,2)</f>
        <v>45</v>
      </c>
      <c r="I11" s="7">
        <f aca="true" t="shared" si="1" ref="I11:I74">IF(G11=0,"",IF(H11=0,"",ROUND(G11/H11,2)))</f>
        <v>15538.33</v>
      </c>
      <c r="J11" s="7"/>
      <c r="K11" s="8">
        <f aca="true" t="shared" si="2" ref="K11:K74">IF(D11=0,"",IF(E11=0,"",IF(G11=0,"",IF(H11=0,"",ROUND(I11/F11-1,4)))))</f>
        <v>0.3317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ROUND(+Housekeeping!H7,0)</f>
        <v>61756</v>
      </c>
      <c r="E12" s="7">
        <f>ROUND(+Housekeeping!E7,2)</f>
        <v>6.88</v>
      </c>
      <c r="F12" s="7">
        <f t="shared" si="0"/>
        <v>8976.16</v>
      </c>
      <c r="G12" s="6">
        <f>ROUND(+Housekeeping!H107,0)</f>
        <v>66388</v>
      </c>
      <c r="H12" s="7">
        <f>ROUND(+Housekeeping!E107,2)</f>
        <v>6.53</v>
      </c>
      <c r="I12" s="7">
        <f t="shared" si="1"/>
        <v>10166.62</v>
      </c>
      <c r="J12" s="7"/>
      <c r="K12" s="8">
        <f t="shared" si="2"/>
        <v>0.1326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ROUND(+Housekeeping!H8,0)</f>
        <v>0</v>
      </c>
      <c r="E13" s="7">
        <f>ROUND(+Housekeeping!E8,2)</f>
        <v>0</v>
      </c>
      <c r="F13" s="7">
        <f t="shared" si="0"/>
      </c>
      <c r="G13" s="6">
        <f>ROUND(+Housekeeping!H108,0)</f>
        <v>4901</v>
      </c>
      <c r="H13" s="7">
        <f>ROUND(+Housekeeping!E108,2)</f>
        <v>0.2</v>
      </c>
      <c r="I13" s="7">
        <f t="shared" si="1"/>
        <v>24505</v>
      </c>
      <c r="J13" s="7"/>
      <c r="K13" s="8">
        <f t="shared" si="2"/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ROUND(+Housekeeping!H9,0)</f>
        <v>879308</v>
      </c>
      <c r="E14" s="7">
        <f>ROUND(+Housekeeping!E9,2)</f>
        <v>95.53</v>
      </c>
      <c r="F14" s="7">
        <f t="shared" si="0"/>
        <v>9204.52</v>
      </c>
      <c r="G14" s="6">
        <f>ROUND(+Housekeeping!H109,0)</f>
        <v>893653</v>
      </c>
      <c r="H14" s="7">
        <f>ROUND(+Housekeeping!E109,2)</f>
        <v>91.38</v>
      </c>
      <c r="I14" s="7">
        <f t="shared" si="1"/>
        <v>9779.53</v>
      </c>
      <c r="J14" s="7"/>
      <c r="K14" s="8">
        <f t="shared" si="2"/>
        <v>0.0625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ROUND(+Housekeeping!H10,0)</f>
        <v>0</v>
      </c>
      <c r="E15" s="7">
        <f>ROUND(+Housekeeping!E10,2)</f>
        <v>0</v>
      </c>
      <c r="F15" s="7">
        <f t="shared" si="0"/>
      </c>
      <c r="G15" s="6">
        <f>ROUND(+Housekeeping!H110,0)</f>
        <v>0</v>
      </c>
      <c r="H15" s="7">
        <f>ROUND(+Housekeeping!E110,2)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ROUND(+Housekeeping!H11,0)</f>
        <v>124631</v>
      </c>
      <c r="E16" s="7">
        <f>ROUND(+Housekeeping!E11,2)</f>
        <v>12.31</v>
      </c>
      <c r="F16" s="7">
        <f t="shared" si="0"/>
        <v>10124.37</v>
      </c>
      <c r="G16" s="6">
        <f>ROUND(+Housekeeping!H111,0)</f>
        <v>108724</v>
      </c>
      <c r="H16" s="7">
        <f>ROUND(+Housekeeping!E111,2)</f>
        <v>10.7</v>
      </c>
      <c r="I16" s="7">
        <f t="shared" si="1"/>
        <v>10161.12</v>
      </c>
      <c r="J16" s="7"/>
      <c r="K16" s="8">
        <f t="shared" si="2"/>
        <v>0.0036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ROUND(+Housekeeping!H12,0)</f>
        <v>126617</v>
      </c>
      <c r="E17" s="7">
        <f>ROUND(+Housekeeping!E12,2)</f>
        <v>18.96</v>
      </c>
      <c r="F17" s="7">
        <f t="shared" si="0"/>
        <v>6678.11</v>
      </c>
      <c r="G17" s="6">
        <f>ROUND(+Housekeeping!H112,0)</f>
        <v>155892</v>
      </c>
      <c r="H17" s="7">
        <f>ROUND(+Housekeeping!E112,2)</f>
        <v>18.63</v>
      </c>
      <c r="I17" s="7">
        <f t="shared" si="1"/>
        <v>8367.79</v>
      </c>
      <c r="J17" s="7"/>
      <c r="K17" s="8">
        <f t="shared" si="2"/>
        <v>0.253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ROUND(+Housekeeping!H13,0)</f>
        <v>21010</v>
      </c>
      <c r="E18" s="7">
        <f>ROUND(+Housekeeping!E13,2)</f>
        <v>4.09</v>
      </c>
      <c r="F18" s="7">
        <f t="shared" si="0"/>
        <v>5136.92</v>
      </c>
      <c r="G18" s="6">
        <f>ROUND(+Housekeeping!H113,0)</f>
        <v>22513</v>
      </c>
      <c r="H18" s="7">
        <f>ROUND(+Housekeeping!E113,2)</f>
        <v>4.16</v>
      </c>
      <c r="I18" s="7">
        <f t="shared" si="1"/>
        <v>5411.78</v>
      </c>
      <c r="J18" s="7"/>
      <c r="K18" s="8">
        <f t="shared" si="2"/>
        <v>0.0535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ROUND(+Housekeeping!H14,0)</f>
        <v>641355</v>
      </c>
      <c r="E19" s="7">
        <f>ROUND(+Housekeeping!E14,2)</f>
        <v>53.6</v>
      </c>
      <c r="F19" s="7">
        <f t="shared" si="0"/>
        <v>11965.58</v>
      </c>
      <c r="G19" s="6">
        <f>ROUND(+Housekeeping!H114,0)</f>
        <v>680321</v>
      </c>
      <c r="H19" s="7">
        <f>ROUND(+Housekeeping!E114,2)</f>
        <v>54.7</v>
      </c>
      <c r="I19" s="7">
        <f t="shared" si="1"/>
        <v>12437.31</v>
      </c>
      <c r="J19" s="7"/>
      <c r="K19" s="8">
        <f t="shared" si="2"/>
        <v>0.0394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ROUND(+Housekeeping!H15,0)</f>
        <v>1474307</v>
      </c>
      <c r="E20" s="7">
        <f>ROUND(+Housekeeping!E15,2)</f>
        <v>173.08</v>
      </c>
      <c r="F20" s="7">
        <f t="shared" si="0"/>
        <v>8518.07</v>
      </c>
      <c r="G20" s="6">
        <f>ROUND(+Housekeeping!H115,0)</f>
        <v>1687758</v>
      </c>
      <c r="H20" s="7">
        <f>ROUND(+Housekeeping!E115,2)</f>
        <v>192.67</v>
      </c>
      <c r="I20" s="7">
        <f t="shared" si="1"/>
        <v>8759.84</v>
      </c>
      <c r="J20" s="7"/>
      <c r="K20" s="8">
        <f t="shared" si="2"/>
        <v>0.0284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ROUND(+Housekeeping!H16,0)</f>
        <v>1143770</v>
      </c>
      <c r="E21" s="7">
        <f>ROUND(+Housekeeping!E16,2)</f>
        <v>97</v>
      </c>
      <c r="F21" s="7">
        <f t="shared" si="0"/>
        <v>11791.44</v>
      </c>
      <c r="G21" s="6">
        <f>ROUND(+Housekeeping!H116,0)</f>
        <v>1304261</v>
      </c>
      <c r="H21" s="7">
        <f>ROUND(+Housekeeping!E116,2)</f>
        <v>99</v>
      </c>
      <c r="I21" s="7">
        <f t="shared" si="1"/>
        <v>13174.35</v>
      </c>
      <c r="J21" s="7"/>
      <c r="K21" s="8">
        <f t="shared" si="2"/>
        <v>0.1173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ROUND(+Housekeeping!H17,0)</f>
        <v>64307</v>
      </c>
      <c r="E22" s="7">
        <f>ROUND(+Housekeeping!E17,2)</f>
        <v>8.67</v>
      </c>
      <c r="F22" s="7">
        <f t="shared" si="0"/>
        <v>7417.19</v>
      </c>
      <c r="G22" s="6">
        <f>ROUND(+Housekeeping!H117,0)</f>
        <v>54595</v>
      </c>
      <c r="H22" s="7">
        <f>ROUND(+Housekeeping!E117,2)</f>
        <v>8.92</v>
      </c>
      <c r="I22" s="7">
        <f t="shared" si="1"/>
        <v>6120.52</v>
      </c>
      <c r="J22" s="7"/>
      <c r="K22" s="8">
        <f t="shared" si="2"/>
        <v>-0.1748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ROUND(+Housekeeping!H18,0)</f>
        <v>391204</v>
      </c>
      <c r="E23" s="7">
        <f>ROUND(+Housekeeping!E18,2)</f>
        <v>70.95</v>
      </c>
      <c r="F23" s="7">
        <f t="shared" si="0"/>
        <v>5513.8</v>
      </c>
      <c r="G23" s="6">
        <f>ROUND(+Housekeeping!H118,0)</f>
        <v>547234</v>
      </c>
      <c r="H23" s="7">
        <f>ROUND(+Housekeeping!E118,2)</f>
        <v>70.47</v>
      </c>
      <c r="I23" s="7">
        <f t="shared" si="1"/>
        <v>7765.49</v>
      </c>
      <c r="J23" s="7"/>
      <c r="K23" s="8">
        <f t="shared" si="2"/>
        <v>0.4084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ROUND(+Housekeeping!H19,0)</f>
        <v>214370</v>
      </c>
      <c r="E24" s="7">
        <f>ROUND(+Housekeeping!E19,2)</f>
        <v>25.7</v>
      </c>
      <c r="F24" s="7">
        <f t="shared" si="0"/>
        <v>8341.25</v>
      </c>
      <c r="G24" s="6">
        <f>ROUND(+Housekeeping!H119,0)</f>
        <v>228078</v>
      </c>
      <c r="H24" s="7">
        <f>ROUND(+Housekeeping!E119,2)</f>
        <v>27.3</v>
      </c>
      <c r="I24" s="7">
        <f t="shared" si="1"/>
        <v>8354.51</v>
      </c>
      <c r="J24" s="7"/>
      <c r="K24" s="8">
        <f t="shared" si="2"/>
        <v>0.0016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ROUND(+Housekeeping!H20,0)</f>
        <v>225276</v>
      </c>
      <c r="E25" s="7">
        <f>ROUND(+Housekeeping!E20,2)</f>
        <v>32.9</v>
      </c>
      <c r="F25" s="7">
        <f t="shared" si="0"/>
        <v>6847.29</v>
      </c>
      <c r="G25" s="6">
        <f>ROUND(+Housekeeping!H120,0)</f>
        <v>168547</v>
      </c>
      <c r="H25" s="7">
        <f>ROUND(+Housekeeping!E120,2)</f>
        <v>36.8</v>
      </c>
      <c r="I25" s="7">
        <f t="shared" si="1"/>
        <v>4580.08</v>
      </c>
      <c r="J25" s="7"/>
      <c r="K25" s="8">
        <f t="shared" si="2"/>
        <v>-0.3311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ROUND(+Housekeeping!H21,0)</f>
        <v>63444</v>
      </c>
      <c r="E26" s="7">
        <f>ROUND(+Housekeeping!E21,2)</f>
        <v>9.9</v>
      </c>
      <c r="F26" s="7">
        <f t="shared" si="0"/>
        <v>6408.48</v>
      </c>
      <c r="G26" s="6">
        <f>ROUND(+Housekeeping!H121,0)</f>
        <v>91737</v>
      </c>
      <c r="H26" s="7">
        <f>ROUND(+Housekeeping!E121,2)</f>
        <v>10.11</v>
      </c>
      <c r="I26" s="7">
        <f t="shared" si="1"/>
        <v>9073.89</v>
      </c>
      <c r="J26" s="7"/>
      <c r="K26" s="8">
        <f t="shared" si="2"/>
        <v>0.4159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ROUND(+Housekeeping!H22,0)</f>
        <v>49592</v>
      </c>
      <c r="E27" s="7">
        <f>ROUND(+Housekeeping!E22,2)</f>
        <v>8.33</v>
      </c>
      <c r="F27" s="7">
        <f t="shared" si="0"/>
        <v>5953.42</v>
      </c>
      <c r="G27" s="6">
        <f>ROUND(+Housekeeping!H122,0)</f>
        <v>53975</v>
      </c>
      <c r="H27" s="7">
        <f>ROUND(+Housekeeping!E122,2)</f>
        <v>9.2</v>
      </c>
      <c r="I27" s="7">
        <f t="shared" si="1"/>
        <v>5866.85</v>
      </c>
      <c r="J27" s="7"/>
      <c r="K27" s="8">
        <f t="shared" si="2"/>
        <v>-0.0145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ROUND(+Housekeeping!H23,0)</f>
        <v>46839</v>
      </c>
      <c r="E28" s="7">
        <f>ROUND(+Housekeeping!E23,2)</f>
        <v>8.7</v>
      </c>
      <c r="F28" s="7">
        <f t="shared" si="0"/>
        <v>5383.79</v>
      </c>
      <c r="G28" s="6">
        <f>ROUND(+Housekeeping!H123,0)</f>
        <v>52061</v>
      </c>
      <c r="H28" s="7">
        <f>ROUND(+Housekeeping!E123,2)</f>
        <v>8.61</v>
      </c>
      <c r="I28" s="7">
        <f t="shared" si="1"/>
        <v>6046.57</v>
      </c>
      <c r="J28" s="7"/>
      <c r="K28" s="8">
        <f t="shared" si="2"/>
        <v>0.1231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ROUND(+Housekeeping!H24,0)</f>
        <v>202350</v>
      </c>
      <c r="E29" s="7">
        <f>ROUND(+Housekeeping!E24,2)</f>
        <v>31.95</v>
      </c>
      <c r="F29" s="7">
        <f t="shared" si="0"/>
        <v>6333.33</v>
      </c>
      <c r="G29" s="6">
        <f>ROUND(+Housekeeping!H124,0)</f>
        <v>4365</v>
      </c>
      <c r="H29" s="7">
        <f>ROUND(+Housekeeping!E124,2)</f>
        <v>27.74</v>
      </c>
      <c r="I29" s="7">
        <f t="shared" si="1"/>
        <v>157.35</v>
      </c>
      <c r="J29" s="7"/>
      <c r="K29" s="8">
        <f t="shared" si="2"/>
        <v>-0.9752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ROUND(+Housekeeping!H25,0)</f>
        <v>79303</v>
      </c>
      <c r="E30" s="7">
        <f>ROUND(+Housekeeping!E25,2)</f>
        <v>11.65</v>
      </c>
      <c r="F30" s="7">
        <f t="shared" si="0"/>
        <v>6807.12</v>
      </c>
      <c r="G30" s="6">
        <f>ROUND(+Housekeeping!H125,0)</f>
        <v>93523</v>
      </c>
      <c r="H30" s="7">
        <f>ROUND(+Housekeeping!E125,2)</f>
        <v>12.28</v>
      </c>
      <c r="I30" s="7">
        <f t="shared" si="1"/>
        <v>7615.88</v>
      </c>
      <c r="J30" s="7"/>
      <c r="K30" s="8">
        <f t="shared" si="2"/>
        <v>0.1188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ROUND(+Housekeeping!H26,0)</f>
        <v>25102</v>
      </c>
      <c r="E31" s="7">
        <f>ROUND(+Housekeeping!E26,2)</f>
        <v>2.91</v>
      </c>
      <c r="F31" s="7">
        <f t="shared" si="0"/>
        <v>8626.12</v>
      </c>
      <c r="G31" s="6">
        <f>ROUND(+Housekeeping!H126,0)</f>
        <v>25257</v>
      </c>
      <c r="H31" s="7">
        <f>ROUND(+Housekeeping!E126,2)</f>
        <v>2.46</v>
      </c>
      <c r="I31" s="7">
        <f t="shared" si="1"/>
        <v>10267.07</v>
      </c>
      <c r="J31" s="7"/>
      <c r="K31" s="8">
        <f t="shared" si="2"/>
        <v>0.1902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ROUND(+Housekeeping!H27,0)</f>
        <v>534007</v>
      </c>
      <c r="E32" s="7">
        <f>ROUND(+Housekeeping!E27,2)</f>
        <v>75.26</v>
      </c>
      <c r="F32" s="7">
        <f t="shared" si="0"/>
        <v>7095.5</v>
      </c>
      <c r="G32" s="6">
        <f>ROUND(+Housekeeping!H127,0)</f>
        <v>517774</v>
      </c>
      <c r="H32" s="7">
        <f>ROUND(+Housekeeping!E127,2)</f>
        <v>73.27</v>
      </c>
      <c r="I32" s="7">
        <f t="shared" si="1"/>
        <v>7066.66</v>
      </c>
      <c r="J32" s="7"/>
      <c r="K32" s="8">
        <f t="shared" si="2"/>
        <v>-0.0041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ROUND(+Housekeeping!H28,0)</f>
        <v>327517</v>
      </c>
      <c r="E33" s="7">
        <f>ROUND(+Housekeeping!E28,2)</f>
        <v>26.41</v>
      </c>
      <c r="F33" s="7">
        <f t="shared" si="0"/>
        <v>12401.25</v>
      </c>
      <c r="G33" s="6">
        <f>ROUND(+Housekeeping!H128,0)</f>
        <v>321755</v>
      </c>
      <c r="H33" s="7">
        <f>ROUND(+Housekeeping!E128,2)</f>
        <v>26.42</v>
      </c>
      <c r="I33" s="7">
        <f t="shared" si="1"/>
        <v>12178.46</v>
      </c>
      <c r="J33" s="7"/>
      <c r="K33" s="8">
        <f t="shared" si="2"/>
        <v>-0.018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ROUND(+Housekeeping!H29,0)</f>
        <v>219701</v>
      </c>
      <c r="E34" s="7">
        <f>ROUND(+Housekeeping!E29,2)</f>
        <v>32.75</v>
      </c>
      <c r="F34" s="7">
        <f t="shared" si="0"/>
        <v>6708.43</v>
      </c>
      <c r="G34" s="6">
        <f>ROUND(+Housekeeping!H129,0)</f>
        <v>231261</v>
      </c>
      <c r="H34" s="7">
        <f>ROUND(+Housekeeping!E129,2)</f>
        <v>31.04</v>
      </c>
      <c r="I34" s="7">
        <f t="shared" si="1"/>
        <v>7450.42</v>
      </c>
      <c r="J34" s="7"/>
      <c r="K34" s="8">
        <f t="shared" si="2"/>
        <v>0.1106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ROUND(+Housekeeping!H30,0)</f>
        <v>153752</v>
      </c>
      <c r="E35" s="7">
        <f>ROUND(+Housekeeping!E30,2)</f>
        <v>8.09</v>
      </c>
      <c r="F35" s="7">
        <f t="shared" si="0"/>
        <v>19005.19</v>
      </c>
      <c r="G35" s="6">
        <f>ROUND(+Housekeeping!H130,0)</f>
        <v>176178</v>
      </c>
      <c r="H35" s="7">
        <f>ROUND(+Housekeeping!E130,2)</f>
        <v>8.1</v>
      </c>
      <c r="I35" s="7">
        <f t="shared" si="1"/>
        <v>21750.37</v>
      </c>
      <c r="J35" s="7"/>
      <c r="K35" s="8">
        <f t="shared" si="2"/>
        <v>0.1444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ROUND(+Housekeeping!H31,0)</f>
        <v>12700</v>
      </c>
      <c r="E36" s="7">
        <f>ROUND(+Housekeeping!E31,2)</f>
        <v>3.65</v>
      </c>
      <c r="F36" s="7">
        <f t="shared" si="0"/>
        <v>3479.45</v>
      </c>
      <c r="G36" s="6">
        <f>ROUND(+Housekeeping!H131,0)</f>
        <v>12761</v>
      </c>
      <c r="H36" s="7">
        <f>ROUND(+Housekeeping!E131,2)</f>
        <v>2.58</v>
      </c>
      <c r="I36" s="7">
        <f t="shared" si="1"/>
        <v>4946.12</v>
      </c>
      <c r="J36" s="7"/>
      <c r="K36" s="8">
        <f t="shared" si="2"/>
        <v>0.4215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ROUND(+Housekeeping!H32,0)</f>
        <v>512055</v>
      </c>
      <c r="E37" s="7">
        <f>ROUND(+Housekeeping!E32,2)</f>
        <v>51.2</v>
      </c>
      <c r="F37" s="7">
        <f t="shared" si="0"/>
        <v>10001.07</v>
      </c>
      <c r="G37" s="6">
        <f>ROUND(+Housekeeping!H132,0)</f>
        <v>815519</v>
      </c>
      <c r="H37" s="7">
        <f>ROUND(+Housekeeping!E132,2)</f>
        <v>47.92</v>
      </c>
      <c r="I37" s="7">
        <f t="shared" si="1"/>
        <v>17018.34</v>
      </c>
      <c r="J37" s="7"/>
      <c r="K37" s="8">
        <f t="shared" si="2"/>
        <v>0.7017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ROUND(+Housekeeping!H33,0)</f>
        <v>27127</v>
      </c>
      <c r="E38" s="7">
        <f>ROUND(+Housekeeping!E33,2)</f>
        <v>4.27</v>
      </c>
      <c r="F38" s="7">
        <f t="shared" si="0"/>
        <v>6352.93</v>
      </c>
      <c r="G38" s="6">
        <f>ROUND(+Housekeeping!H133,0)</f>
        <v>35446</v>
      </c>
      <c r="H38" s="7">
        <f>ROUND(+Housekeeping!E133,2)</f>
        <v>4.8</v>
      </c>
      <c r="I38" s="7">
        <f t="shared" si="1"/>
        <v>7384.58</v>
      </c>
      <c r="J38" s="7"/>
      <c r="K38" s="8">
        <f t="shared" si="2"/>
        <v>0.1624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ROUND(+Housekeeping!H34,0)</f>
        <v>1191304</v>
      </c>
      <c r="E39" s="7">
        <f>ROUND(+Housekeeping!E34,2)</f>
        <v>115.55</v>
      </c>
      <c r="F39" s="7">
        <f t="shared" si="0"/>
        <v>10309.86</v>
      </c>
      <c r="G39" s="6">
        <f>ROUND(+Housekeeping!H134,0)</f>
        <v>1052125</v>
      </c>
      <c r="H39" s="7">
        <f>ROUND(+Housekeeping!E134,2)</f>
        <v>110.94</v>
      </c>
      <c r="I39" s="7">
        <f t="shared" si="1"/>
        <v>9483.73</v>
      </c>
      <c r="J39" s="7"/>
      <c r="K39" s="8">
        <f t="shared" si="2"/>
        <v>-0.0801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ROUND(+Housekeeping!H35,0)</f>
        <v>137875</v>
      </c>
      <c r="E40" s="7">
        <f>ROUND(+Housekeeping!E35,2)</f>
        <v>17.98</v>
      </c>
      <c r="F40" s="7">
        <f t="shared" si="0"/>
        <v>7668.24</v>
      </c>
      <c r="G40" s="6">
        <f>ROUND(+Housekeeping!H135,0)</f>
        <v>176670</v>
      </c>
      <c r="H40" s="7">
        <f>ROUND(+Housekeeping!E135,2)</f>
        <v>19.46</v>
      </c>
      <c r="I40" s="7">
        <f t="shared" si="1"/>
        <v>9078.62</v>
      </c>
      <c r="J40" s="7"/>
      <c r="K40" s="8">
        <f t="shared" si="2"/>
        <v>0.1839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ROUND(+Housekeeping!H36,0)</f>
        <v>35930</v>
      </c>
      <c r="E41" s="7">
        <f>ROUND(+Housekeeping!E36,2)</f>
        <v>5.74</v>
      </c>
      <c r="F41" s="7">
        <f t="shared" si="0"/>
        <v>6259.58</v>
      </c>
      <c r="G41" s="6">
        <f>ROUND(+Housekeeping!H136,0)</f>
        <v>37510</v>
      </c>
      <c r="H41" s="7">
        <f>ROUND(+Housekeeping!E136,2)</f>
        <v>5.88</v>
      </c>
      <c r="I41" s="7">
        <f t="shared" si="1"/>
        <v>6379.25</v>
      </c>
      <c r="J41" s="7"/>
      <c r="K41" s="8">
        <f t="shared" si="2"/>
        <v>0.0191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ROUND(+Housekeeping!H37,0)</f>
        <v>201411</v>
      </c>
      <c r="E42" s="7">
        <f>ROUND(+Housekeeping!E37,2)</f>
        <v>28.87</v>
      </c>
      <c r="F42" s="7">
        <f t="shared" si="0"/>
        <v>6976.48</v>
      </c>
      <c r="G42" s="6">
        <f>ROUND(+Housekeeping!H137,0)</f>
        <v>210255</v>
      </c>
      <c r="H42" s="7">
        <f>ROUND(+Housekeeping!E137,2)</f>
        <v>27.76</v>
      </c>
      <c r="I42" s="7">
        <f t="shared" si="1"/>
        <v>7574.03</v>
      </c>
      <c r="J42" s="7"/>
      <c r="K42" s="8">
        <f t="shared" si="2"/>
        <v>0.0857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ROUND(+Housekeeping!H38,0)</f>
        <v>227397</v>
      </c>
      <c r="E43" s="7">
        <f>ROUND(+Housekeeping!E38,2)</f>
        <v>20.06</v>
      </c>
      <c r="F43" s="7">
        <f t="shared" si="0"/>
        <v>11335.84</v>
      </c>
      <c r="G43" s="6">
        <f>ROUND(+Housekeeping!H138,0)</f>
        <v>298151</v>
      </c>
      <c r="H43" s="7">
        <f>ROUND(+Housekeeping!E138,2)</f>
        <v>22.16</v>
      </c>
      <c r="I43" s="7">
        <f t="shared" si="1"/>
        <v>13454.47</v>
      </c>
      <c r="J43" s="7"/>
      <c r="K43" s="8">
        <f t="shared" si="2"/>
        <v>0.1869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ROUND(+Housekeeping!H39,0)</f>
        <v>69649</v>
      </c>
      <c r="E44" s="7">
        <f>ROUND(+Housekeeping!E39,2)</f>
        <v>10.69</v>
      </c>
      <c r="F44" s="7">
        <f t="shared" si="0"/>
        <v>6515.34</v>
      </c>
      <c r="G44" s="6">
        <f>ROUND(+Housekeeping!H139,0)</f>
        <v>67040</v>
      </c>
      <c r="H44" s="7">
        <f>ROUND(+Housekeeping!E139,2)</f>
        <v>10.91</v>
      </c>
      <c r="I44" s="7">
        <f t="shared" si="1"/>
        <v>6144.82</v>
      </c>
      <c r="J44" s="7"/>
      <c r="K44" s="8">
        <f t="shared" si="2"/>
        <v>-0.0569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ROUND(+Housekeeping!H40,0)</f>
        <v>37697</v>
      </c>
      <c r="E45" s="7">
        <f>ROUND(+Housekeeping!E40,2)</f>
        <v>5.15</v>
      </c>
      <c r="F45" s="7">
        <f t="shared" si="0"/>
        <v>7319.81</v>
      </c>
      <c r="G45" s="6">
        <f>ROUND(+Housekeeping!H140,0)</f>
        <v>36675</v>
      </c>
      <c r="H45" s="7">
        <f>ROUND(+Housekeeping!E140,2)</f>
        <v>4.95</v>
      </c>
      <c r="I45" s="7">
        <f t="shared" si="1"/>
        <v>7409.09</v>
      </c>
      <c r="J45" s="7"/>
      <c r="K45" s="8">
        <f t="shared" si="2"/>
        <v>0.0122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ROUND(+Housekeeping!H41,0)</f>
        <v>0</v>
      </c>
      <c r="E46" s="7">
        <f>ROUND(+Housekeeping!E41,2)</f>
        <v>13.67</v>
      </c>
      <c r="F46" s="7">
        <f t="shared" si="0"/>
      </c>
      <c r="G46" s="6">
        <f>ROUND(+Housekeeping!H141,0)</f>
        <v>0</v>
      </c>
      <c r="H46" s="7">
        <f>ROUND(+Housekeeping!E141,2)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ROUND(+Housekeeping!H42,0)</f>
        <v>5929</v>
      </c>
      <c r="E47" s="7">
        <f>ROUND(+Housekeeping!E42,2)</f>
        <v>1.56</v>
      </c>
      <c r="F47" s="7">
        <f t="shared" si="0"/>
        <v>3800.64</v>
      </c>
      <c r="G47" s="6">
        <f>ROUND(+Housekeeping!H142,0)</f>
        <v>5628</v>
      </c>
      <c r="H47" s="7">
        <f>ROUND(+Housekeeping!E142,2)</f>
        <v>1.74</v>
      </c>
      <c r="I47" s="7">
        <f t="shared" si="1"/>
        <v>3234.48</v>
      </c>
      <c r="J47" s="7"/>
      <c r="K47" s="8">
        <f t="shared" si="2"/>
        <v>-0.149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ROUND(+Housekeeping!H43,0)</f>
        <v>50319</v>
      </c>
      <c r="E48" s="7">
        <f>ROUND(+Housekeeping!E43,2)</f>
        <v>8.42</v>
      </c>
      <c r="F48" s="7">
        <f t="shared" si="0"/>
        <v>5976.13</v>
      </c>
      <c r="G48" s="6">
        <f>ROUND(+Housekeeping!H143,0)</f>
        <v>55355</v>
      </c>
      <c r="H48" s="7">
        <f>ROUND(+Housekeeping!E143,2)</f>
        <v>8.53</v>
      </c>
      <c r="I48" s="7">
        <f t="shared" si="1"/>
        <v>6489.45</v>
      </c>
      <c r="J48" s="7"/>
      <c r="K48" s="8">
        <f t="shared" si="2"/>
        <v>0.0859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ROUND(+Housekeeping!H44,0)</f>
        <v>508250</v>
      </c>
      <c r="E49" s="7">
        <f>ROUND(+Housekeeping!E44,2)</f>
        <v>58.18</v>
      </c>
      <c r="F49" s="7">
        <f t="shared" si="0"/>
        <v>8735.82</v>
      </c>
      <c r="G49" s="6">
        <f>ROUND(+Housekeeping!H144,0)</f>
        <v>556977</v>
      </c>
      <c r="H49" s="7">
        <f>ROUND(+Housekeeping!E144,2)</f>
        <v>52.14</v>
      </c>
      <c r="I49" s="7">
        <f t="shared" si="1"/>
        <v>10682.34</v>
      </c>
      <c r="J49" s="7"/>
      <c r="K49" s="8">
        <f t="shared" si="2"/>
        <v>0.2228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ROUND(+Housekeeping!H45,0)</f>
        <v>1570205</v>
      </c>
      <c r="E50" s="7">
        <f>ROUND(+Housekeeping!E45,2)</f>
        <v>177.14</v>
      </c>
      <c r="F50" s="7">
        <f t="shared" si="0"/>
        <v>8864.2</v>
      </c>
      <c r="G50" s="6">
        <f>ROUND(+Housekeeping!H145,0)</f>
        <v>1505499</v>
      </c>
      <c r="H50" s="7">
        <f>ROUND(+Housekeeping!E145,2)</f>
        <v>175.29</v>
      </c>
      <c r="I50" s="7">
        <f t="shared" si="1"/>
        <v>8588.62</v>
      </c>
      <c r="J50" s="7"/>
      <c r="K50" s="8">
        <f t="shared" si="2"/>
        <v>-0.0311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ROUND(+Housekeeping!H46,0)</f>
        <v>21205</v>
      </c>
      <c r="E51" s="7">
        <f>ROUND(+Housekeeping!E46,2)</f>
        <v>4.04</v>
      </c>
      <c r="F51" s="7">
        <f t="shared" si="0"/>
        <v>5248.76</v>
      </c>
      <c r="G51" s="6">
        <f>ROUND(+Housekeeping!H146,0)</f>
        <v>21799</v>
      </c>
      <c r="H51" s="7">
        <f>ROUND(+Housekeeping!E146,2)</f>
        <v>3.85</v>
      </c>
      <c r="I51" s="7">
        <f t="shared" si="1"/>
        <v>5662.08</v>
      </c>
      <c r="J51" s="7"/>
      <c r="K51" s="8">
        <f t="shared" si="2"/>
        <v>0.0787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ROUND(+Housekeeping!H47,0)</f>
        <v>597459</v>
      </c>
      <c r="E52" s="7">
        <f>ROUND(+Housekeeping!E47,2)</f>
        <v>58.74</v>
      </c>
      <c r="F52" s="7">
        <f t="shared" si="0"/>
        <v>10171.25</v>
      </c>
      <c r="G52" s="6">
        <f>ROUND(+Housekeeping!H147,0)</f>
        <v>529836</v>
      </c>
      <c r="H52" s="7">
        <f>ROUND(+Housekeeping!E147,2)</f>
        <v>57.3</v>
      </c>
      <c r="I52" s="7">
        <f t="shared" si="1"/>
        <v>9246.7</v>
      </c>
      <c r="J52" s="7"/>
      <c r="K52" s="8">
        <f t="shared" si="2"/>
        <v>-0.0909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ROUND(+Housekeeping!H48,0)</f>
        <v>645066</v>
      </c>
      <c r="E53" s="7">
        <f>ROUND(+Housekeeping!E48,2)</f>
        <v>63.49</v>
      </c>
      <c r="F53" s="7">
        <f t="shared" si="0"/>
        <v>10160.12</v>
      </c>
      <c r="G53" s="6">
        <f>ROUND(+Housekeeping!H148,0)</f>
        <v>774744</v>
      </c>
      <c r="H53" s="7">
        <f>ROUND(+Housekeeping!E148,2)</f>
        <v>72.35</v>
      </c>
      <c r="I53" s="7">
        <f t="shared" si="1"/>
        <v>10708.28</v>
      </c>
      <c r="J53" s="7"/>
      <c r="K53" s="8">
        <f t="shared" si="2"/>
        <v>0.054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ROUND(+Housekeeping!H49,0)</f>
        <v>316309</v>
      </c>
      <c r="E54" s="7">
        <f>ROUND(+Housekeeping!E49,2)</f>
        <v>27.28</v>
      </c>
      <c r="F54" s="7">
        <f t="shared" si="0"/>
        <v>11594.9</v>
      </c>
      <c r="G54" s="6">
        <f>ROUND(+Housekeeping!H149,0)</f>
        <v>311762</v>
      </c>
      <c r="H54" s="7">
        <f>ROUND(+Housekeeping!E149,2)</f>
        <v>26.44</v>
      </c>
      <c r="I54" s="7">
        <f t="shared" si="1"/>
        <v>11791.3</v>
      </c>
      <c r="J54" s="7"/>
      <c r="K54" s="8">
        <f t="shared" si="2"/>
        <v>0.0169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ROUND(+Housekeeping!H50,0)</f>
        <v>243912</v>
      </c>
      <c r="E55" s="7">
        <f>ROUND(+Housekeeping!E50,2)</f>
        <v>26.92</v>
      </c>
      <c r="F55" s="7">
        <f t="shared" si="0"/>
        <v>9060.62</v>
      </c>
      <c r="G55" s="6">
        <f>ROUND(+Housekeeping!H150,0)</f>
        <v>265304</v>
      </c>
      <c r="H55" s="7">
        <f>ROUND(+Housekeeping!E150,2)</f>
        <v>26.93</v>
      </c>
      <c r="I55" s="7">
        <f t="shared" si="1"/>
        <v>9851.62</v>
      </c>
      <c r="J55" s="7"/>
      <c r="K55" s="8">
        <f t="shared" si="2"/>
        <v>0.0873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ROUND(+Housekeeping!H51,0)</f>
        <v>108435</v>
      </c>
      <c r="E56" s="7">
        <f>ROUND(+Housekeeping!E51,2)</f>
        <v>9.51</v>
      </c>
      <c r="F56" s="7">
        <f t="shared" si="0"/>
        <v>11402.21</v>
      </c>
      <c r="G56" s="6">
        <f>ROUND(+Housekeeping!H151,0)</f>
        <v>99302</v>
      </c>
      <c r="H56" s="7">
        <f>ROUND(+Housekeeping!E151,2)</f>
        <v>9.26</v>
      </c>
      <c r="I56" s="7">
        <f t="shared" si="1"/>
        <v>10723.76</v>
      </c>
      <c r="J56" s="7"/>
      <c r="K56" s="8">
        <f t="shared" si="2"/>
        <v>-0.0595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ROUND(+Housekeeping!H52,0)</f>
        <v>249512</v>
      </c>
      <c r="E57" s="7">
        <f>ROUND(+Housekeeping!E52,2)</f>
        <v>36</v>
      </c>
      <c r="F57" s="7">
        <f t="shared" si="0"/>
        <v>6930.89</v>
      </c>
      <c r="G57" s="6">
        <f>ROUND(+Housekeeping!H152,0)</f>
        <v>297530</v>
      </c>
      <c r="H57" s="7">
        <f>ROUND(+Housekeeping!E152,2)</f>
        <v>38.53</v>
      </c>
      <c r="I57" s="7">
        <f t="shared" si="1"/>
        <v>7722.03</v>
      </c>
      <c r="J57" s="7"/>
      <c r="K57" s="8">
        <f t="shared" si="2"/>
        <v>0.1141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ROUND(+Housekeeping!H53,0)</f>
        <v>265043</v>
      </c>
      <c r="E58" s="7">
        <f>ROUND(+Housekeeping!E53,2)</f>
        <v>35.27</v>
      </c>
      <c r="F58" s="7">
        <f t="shared" si="0"/>
        <v>7514.69</v>
      </c>
      <c r="G58" s="6">
        <f>ROUND(+Housekeeping!H153,0)</f>
        <v>277757</v>
      </c>
      <c r="H58" s="7">
        <f>ROUND(+Housekeeping!E153,2)</f>
        <v>34.03</v>
      </c>
      <c r="I58" s="7">
        <f t="shared" si="1"/>
        <v>8162.12</v>
      </c>
      <c r="J58" s="7"/>
      <c r="K58" s="8">
        <f t="shared" si="2"/>
        <v>0.0862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ROUND(+Housekeeping!H54,0)</f>
        <v>108883</v>
      </c>
      <c r="E59" s="7">
        <f>ROUND(+Housekeeping!E54,2)</f>
        <v>16.41</v>
      </c>
      <c r="F59" s="7">
        <f t="shared" si="0"/>
        <v>6635.16</v>
      </c>
      <c r="G59" s="6">
        <f>ROUND(+Housekeeping!H154,0)</f>
        <v>116361</v>
      </c>
      <c r="H59" s="7">
        <f>ROUND(+Housekeeping!E154,2)</f>
        <v>17.09</v>
      </c>
      <c r="I59" s="7">
        <f t="shared" si="1"/>
        <v>6808.72</v>
      </c>
      <c r="J59" s="7"/>
      <c r="K59" s="8">
        <f t="shared" si="2"/>
        <v>0.0262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ROUND(+Housekeeping!H55,0)</f>
        <v>18086</v>
      </c>
      <c r="E60" s="7">
        <f>ROUND(+Housekeeping!E55,2)</f>
        <v>5.13</v>
      </c>
      <c r="F60" s="7">
        <f t="shared" si="0"/>
        <v>3525.54</v>
      </c>
      <c r="G60" s="6">
        <f>ROUND(+Housekeeping!H155,0)</f>
        <v>0</v>
      </c>
      <c r="H60" s="7">
        <f>ROUND(+Housekeeping!E155,2)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ROUND(+Housekeeping!H56,0)</f>
        <v>654569</v>
      </c>
      <c r="E61" s="7">
        <f>ROUND(+Housekeeping!E56,2)</f>
        <v>79.04</v>
      </c>
      <c r="F61" s="7">
        <f t="shared" si="0"/>
        <v>8281.49</v>
      </c>
      <c r="G61" s="6">
        <f>ROUND(+Housekeeping!H156,0)</f>
        <v>745468</v>
      </c>
      <c r="H61" s="7">
        <f>ROUND(+Housekeeping!E156,2)</f>
        <v>78.8</v>
      </c>
      <c r="I61" s="7">
        <f t="shared" si="1"/>
        <v>9460.25</v>
      </c>
      <c r="J61" s="7"/>
      <c r="K61" s="8">
        <f t="shared" si="2"/>
        <v>0.1423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ROUND(+Housekeeping!H57,0)</f>
        <v>732367</v>
      </c>
      <c r="E62" s="7">
        <f>ROUND(+Housekeeping!E57,2)</f>
        <v>59.53</v>
      </c>
      <c r="F62" s="7">
        <f t="shared" si="0"/>
        <v>12302.49</v>
      </c>
      <c r="G62" s="6">
        <f>ROUND(+Housekeeping!H157,0)</f>
        <v>988145</v>
      </c>
      <c r="H62" s="7">
        <f>ROUND(+Housekeeping!E157,2)</f>
        <v>75.75</v>
      </c>
      <c r="I62" s="7">
        <f t="shared" si="1"/>
        <v>13044.82</v>
      </c>
      <c r="J62" s="7"/>
      <c r="K62" s="8">
        <f t="shared" si="2"/>
        <v>0.0603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ROUND(+Housekeeping!H58,0)</f>
        <v>90186</v>
      </c>
      <c r="E63" s="7">
        <f>ROUND(+Housekeeping!E58,2)</f>
        <v>8.26</v>
      </c>
      <c r="F63" s="7">
        <f t="shared" si="0"/>
        <v>10918.4</v>
      </c>
      <c r="G63" s="6">
        <f>ROUND(+Housekeeping!H158,0)</f>
        <v>117572</v>
      </c>
      <c r="H63" s="7">
        <f>ROUND(+Housekeeping!E158,2)</f>
        <v>8.3</v>
      </c>
      <c r="I63" s="7">
        <f t="shared" si="1"/>
        <v>14165.3</v>
      </c>
      <c r="J63" s="7"/>
      <c r="K63" s="8">
        <f t="shared" si="2"/>
        <v>0.2974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ROUND(+Housekeeping!H59,0)</f>
        <v>24913</v>
      </c>
      <c r="E64" s="7">
        <f>ROUND(+Housekeeping!E59,2)</f>
        <v>5.2</v>
      </c>
      <c r="F64" s="7">
        <f t="shared" si="0"/>
        <v>4790.96</v>
      </c>
      <c r="G64" s="6">
        <f>ROUND(+Housekeeping!H159,0)</f>
        <v>24488</v>
      </c>
      <c r="H64" s="7">
        <f>ROUND(+Housekeeping!E159,2)</f>
        <v>5.2</v>
      </c>
      <c r="I64" s="7">
        <f t="shared" si="1"/>
        <v>4709.23</v>
      </c>
      <c r="J64" s="7"/>
      <c r="K64" s="8">
        <f t="shared" si="2"/>
        <v>-0.0171</v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ROUND(+Housekeeping!H60,0)</f>
        <v>41587</v>
      </c>
      <c r="E65" s="7">
        <f>ROUND(+Housekeeping!E60,2)</f>
        <v>6.87</v>
      </c>
      <c r="F65" s="7">
        <f t="shared" si="0"/>
        <v>6053.42</v>
      </c>
      <c r="G65" s="6">
        <f>ROUND(+Housekeeping!H160,0)</f>
        <v>44808</v>
      </c>
      <c r="H65" s="7">
        <f>ROUND(+Housekeeping!E160,2)</f>
        <v>7.65</v>
      </c>
      <c r="I65" s="7">
        <f t="shared" si="1"/>
        <v>5857.25</v>
      </c>
      <c r="J65" s="7"/>
      <c r="K65" s="8">
        <f t="shared" si="2"/>
        <v>-0.0324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ROUND(+Housekeeping!H61,0)</f>
        <v>384661</v>
      </c>
      <c r="E66" s="7">
        <f>ROUND(+Housekeeping!E61,2)</f>
        <v>20.59</v>
      </c>
      <c r="F66" s="7">
        <f t="shared" si="0"/>
        <v>18681.93</v>
      </c>
      <c r="G66" s="6">
        <f>ROUND(+Housekeeping!H161,0)</f>
        <v>389917</v>
      </c>
      <c r="H66" s="7">
        <f>ROUND(+Housekeeping!E161,2)</f>
        <v>21.75</v>
      </c>
      <c r="I66" s="7">
        <f t="shared" si="1"/>
        <v>17927.22</v>
      </c>
      <c r="J66" s="7"/>
      <c r="K66" s="8">
        <f t="shared" si="2"/>
        <v>-0.0404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ROUND(+Housekeeping!H62,0)</f>
        <v>86900</v>
      </c>
      <c r="E67" s="7">
        <f>ROUND(+Housekeeping!E62,2)</f>
        <v>9.48</v>
      </c>
      <c r="F67" s="7">
        <f t="shared" si="0"/>
        <v>9166.67</v>
      </c>
      <c r="G67" s="6">
        <f>ROUND(+Housekeeping!H162,0)</f>
        <v>129337</v>
      </c>
      <c r="H67" s="7">
        <f>ROUND(+Housekeeping!E162,2)</f>
        <v>11.99</v>
      </c>
      <c r="I67" s="7">
        <f t="shared" si="1"/>
        <v>10787.07</v>
      </c>
      <c r="J67" s="7"/>
      <c r="K67" s="8">
        <f t="shared" si="2"/>
        <v>0.1768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ROUND(+Housekeeping!H63,0)</f>
        <v>1118505</v>
      </c>
      <c r="E68" s="7">
        <f>ROUND(+Housekeeping!E63,2)</f>
        <v>76.72</v>
      </c>
      <c r="F68" s="7">
        <f t="shared" si="0"/>
        <v>14579.05</v>
      </c>
      <c r="G68" s="6">
        <f>ROUND(+Housekeeping!H163,0)</f>
        <v>1219994</v>
      </c>
      <c r="H68" s="7">
        <f>ROUND(+Housekeeping!E163,2)</f>
        <v>79.59</v>
      </c>
      <c r="I68" s="7">
        <f t="shared" si="1"/>
        <v>15328.48</v>
      </c>
      <c r="J68" s="7"/>
      <c r="K68" s="8">
        <f t="shared" si="2"/>
        <v>0.0514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ROUND(+Housekeeping!H64,0)</f>
        <v>158437</v>
      </c>
      <c r="E69" s="7">
        <f>ROUND(+Housekeeping!E64,2)</f>
        <v>22.21</v>
      </c>
      <c r="F69" s="7">
        <f t="shared" si="0"/>
        <v>7133.59</v>
      </c>
      <c r="G69" s="6">
        <f>ROUND(+Housekeeping!H164,0)</f>
        <v>177108</v>
      </c>
      <c r="H69" s="7">
        <f>ROUND(+Housekeeping!E164,2)</f>
        <v>23.34</v>
      </c>
      <c r="I69" s="7">
        <f t="shared" si="1"/>
        <v>7588.17</v>
      </c>
      <c r="J69" s="7"/>
      <c r="K69" s="8">
        <f t="shared" si="2"/>
        <v>0.0637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ROUND(+Housekeeping!H65,0)</f>
        <v>138331</v>
      </c>
      <c r="E70" s="7">
        <f>ROUND(+Housekeeping!E65,2)</f>
        <v>16.78</v>
      </c>
      <c r="F70" s="7">
        <f t="shared" si="0"/>
        <v>8243.8</v>
      </c>
      <c r="G70" s="6">
        <f>ROUND(+Housekeeping!H165,0)</f>
        <v>120344</v>
      </c>
      <c r="H70" s="7">
        <f>ROUND(+Housekeeping!E165,2)</f>
        <v>17.08</v>
      </c>
      <c r="I70" s="7">
        <f t="shared" si="1"/>
        <v>7045.9</v>
      </c>
      <c r="J70" s="7"/>
      <c r="K70" s="8">
        <f t="shared" si="2"/>
        <v>-0.1453</v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ROUND(+Housekeeping!H66,0)</f>
        <v>16866</v>
      </c>
      <c r="E71" s="7">
        <f>ROUND(+Housekeeping!E66,2)</f>
        <v>4.66</v>
      </c>
      <c r="F71" s="7">
        <f t="shared" si="0"/>
        <v>3619.31</v>
      </c>
      <c r="G71" s="6">
        <f>ROUND(+Housekeeping!H166,0)</f>
        <v>16969</v>
      </c>
      <c r="H71" s="7">
        <f>ROUND(+Housekeeping!E166,2)</f>
        <v>2.63</v>
      </c>
      <c r="I71" s="7">
        <f t="shared" si="1"/>
        <v>6452.09</v>
      </c>
      <c r="J71" s="7"/>
      <c r="K71" s="8">
        <f t="shared" si="2"/>
        <v>0.7827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ROUND(+Housekeeping!H67,0)</f>
        <v>917376</v>
      </c>
      <c r="E72" s="7">
        <f>ROUND(+Housekeeping!E67,2)</f>
        <v>72</v>
      </c>
      <c r="F72" s="7">
        <f t="shared" si="0"/>
        <v>12741.33</v>
      </c>
      <c r="G72" s="6">
        <f>ROUND(+Housekeeping!H167,0)</f>
        <v>805626</v>
      </c>
      <c r="H72" s="7">
        <f>ROUND(+Housekeeping!E167,2)</f>
        <v>81</v>
      </c>
      <c r="I72" s="7">
        <f t="shared" si="1"/>
        <v>9946</v>
      </c>
      <c r="J72" s="7"/>
      <c r="K72" s="8">
        <f t="shared" si="2"/>
        <v>-0.2194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ROUND(+Housekeeping!H68,0)</f>
        <v>328572</v>
      </c>
      <c r="E73" s="7">
        <f>ROUND(+Housekeeping!E68,2)</f>
        <v>50.97</v>
      </c>
      <c r="F73" s="7">
        <f t="shared" si="0"/>
        <v>6446.38</v>
      </c>
      <c r="G73" s="6">
        <f>ROUND(+Housekeeping!H168,0)</f>
        <v>388260</v>
      </c>
      <c r="H73" s="7">
        <f>ROUND(+Housekeeping!E168,2)</f>
        <v>54.46</v>
      </c>
      <c r="I73" s="7">
        <f t="shared" si="1"/>
        <v>7129.27</v>
      </c>
      <c r="J73" s="7"/>
      <c r="K73" s="8">
        <f t="shared" si="2"/>
        <v>0.1059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ROUND(+Housekeeping!H69,0)</f>
        <v>1434498</v>
      </c>
      <c r="E74" s="7">
        <f>ROUND(+Housekeeping!E69,2)</f>
        <v>167</v>
      </c>
      <c r="F74" s="7">
        <f t="shared" si="0"/>
        <v>8589.81</v>
      </c>
      <c r="G74" s="6">
        <f>ROUND(+Housekeeping!H169,0)</f>
        <v>1599697</v>
      </c>
      <c r="H74" s="7">
        <f>ROUND(+Housekeeping!E169,2)</f>
        <v>165.76</v>
      </c>
      <c r="I74" s="7">
        <f t="shared" si="1"/>
        <v>9650.68</v>
      </c>
      <c r="J74" s="7"/>
      <c r="K74" s="8">
        <f t="shared" si="2"/>
        <v>0.1235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ROUND(+Housekeeping!H70,0)</f>
        <v>1207321</v>
      </c>
      <c r="E75" s="7">
        <f>ROUND(+Housekeeping!E70,2)</f>
        <v>101.71</v>
      </c>
      <c r="F75" s="7">
        <f aca="true" t="shared" si="3" ref="F75:F106">IF(D75=0,"",IF(E75=0,"",ROUND(D75/E75,2)))</f>
        <v>11870.23</v>
      </c>
      <c r="G75" s="6">
        <f>ROUND(+Housekeeping!H170,0)</f>
        <v>1388261</v>
      </c>
      <c r="H75" s="7">
        <f>ROUND(+Housekeeping!E170,2)</f>
        <v>107.62</v>
      </c>
      <c r="I75" s="7">
        <f aca="true" t="shared" si="4" ref="I75:I106">IF(G75=0,"",IF(H75=0,"",ROUND(G75/H75,2)))</f>
        <v>12899.66</v>
      </c>
      <c r="J75" s="7"/>
      <c r="K75" s="8">
        <f aca="true" t="shared" si="5" ref="K75:K106">IF(D75=0,"",IF(E75=0,"",IF(G75=0,"",IF(H75=0,"",ROUND(I75/F75-1,4)))))</f>
        <v>0.0867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ROUND(+Housekeeping!H71,0)</f>
        <v>28620</v>
      </c>
      <c r="E76" s="7">
        <f>ROUND(+Housekeeping!E71,2)</f>
        <v>4.83</v>
      </c>
      <c r="F76" s="7">
        <f t="shared" si="3"/>
        <v>5925.47</v>
      </c>
      <c r="G76" s="6">
        <f>ROUND(+Housekeeping!H171,0)</f>
        <v>27751</v>
      </c>
      <c r="H76" s="7">
        <f>ROUND(+Housekeeping!E171,2)</f>
        <v>4.41</v>
      </c>
      <c r="I76" s="7">
        <f t="shared" si="4"/>
        <v>6292.74</v>
      </c>
      <c r="J76" s="7"/>
      <c r="K76" s="8">
        <f t="shared" si="5"/>
        <v>0.062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ROUND(+Housekeeping!H72,0)</f>
        <v>19499</v>
      </c>
      <c r="E77" s="7">
        <f>ROUND(+Housekeeping!E72,2)</f>
        <v>3.56</v>
      </c>
      <c r="F77" s="7">
        <f t="shared" si="3"/>
        <v>5477.25</v>
      </c>
      <c r="G77" s="6">
        <f>ROUND(+Housekeeping!H172,0)</f>
        <v>18878</v>
      </c>
      <c r="H77" s="7">
        <f>ROUND(+Housekeeping!E172,2)</f>
        <v>3.2</v>
      </c>
      <c r="I77" s="7">
        <f t="shared" si="4"/>
        <v>5899.38</v>
      </c>
      <c r="J77" s="7"/>
      <c r="K77" s="8">
        <f t="shared" si="5"/>
        <v>0.0771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ROUND(+Housekeeping!H73,0)</f>
        <v>439238</v>
      </c>
      <c r="E78" s="7">
        <f>ROUND(+Housekeeping!E73,2)</f>
        <v>42.56</v>
      </c>
      <c r="F78" s="7">
        <f t="shared" si="3"/>
        <v>10320.44</v>
      </c>
      <c r="G78" s="6">
        <f>ROUND(+Housekeeping!H173,0)</f>
        <v>456534</v>
      </c>
      <c r="H78" s="7">
        <f>ROUND(+Housekeeping!E173,2)</f>
        <v>43.17</v>
      </c>
      <c r="I78" s="7">
        <f t="shared" si="4"/>
        <v>10575.26</v>
      </c>
      <c r="J78" s="7"/>
      <c r="K78" s="8">
        <f t="shared" si="5"/>
        <v>0.0247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ROUND(+Housekeeping!H74,0)</f>
        <v>0</v>
      </c>
      <c r="E79" s="7">
        <f>ROUND(+Housekeeping!E74,2)</f>
        <v>0</v>
      </c>
      <c r="F79" s="7">
        <f t="shared" si="3"/>
      </c>
      <c r="G79" s="6">
        <f>ROUND(+Housekeeping!H174,0)</f>
        <v>0</v>
      </c>
      <c r="H79" s="7">
        <f>ROUND(+Housekeeping!E174,2)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ROUND(+Housekeeping!H75,0)</f>
        <v>850572</v>
      </c>
      <c r="E80" s="7">
        <f>ROUND(+Housekeeping!E75,2)</f>
        <v>109.46</v>
      </c>
      <c r="F80" s="7">
        <f t="shared" si="3"/>
        <v>7770.62</v>
      </c>
      <c r="G80" s="6">
        <f>ROUND(+Housekeeping!H175,0)</f>
        <v>924613</v>
      </c>
      <c r="H80" s="7">
        <f>ROUND(+Housekeeping!E175,2)</f>
        <v>111.08</v>
      </c>
      <c r="I80" s="7">
        <f t="shared" si="4"/>
        <v>8323.85</v>
      </c>
      <c r="J80" s="7"/>
      <c r="K80" s="8">
        <f t="shared" si="5"/>
        <v>0.0712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ROUND(+Housekeeping!H76,0)</f>
        <v>73830</v>
      </c>
      <c r="E81" s="7">
        <f>ROUND(+Housekeeping!E76,2)</f>
        <v>11.3</v>
      </c>
      <c r="F81" s="7">
        <f t="shared" si="3"/>
        <v>6533.63</v>
      </c>
      <c r="G81" s="6">
        <f>ROUND(+Housekeeping!H176,0)</f>
        <v>76768</v>
      </c>
      <c r="H81" s="7">
        <f>ROUND(+Housekeeping!E176,2)</f>
        <v>11.17</v>
      </c>
      <c r="I81" s="7">
        <f t="shared" si="4"/>
        <v>6872.69</v>
      </c>
      <c r="J81" s="7"/>
      <c r="K81" s="8">
        <f t="shared" si="5"/>
        <v>0.0519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ROUND(+Housekeeping!H77,0)</f>
        <v>35031</v>
      </c>
      <c r="E82" s="7">
        <f>ROUND(+Housekeeping!E77,2)</f>
        <v>6.3</v>
      </c>
      <c r="F82" s="7">
        <f t="shared" si="3"/>
        <v>5560.48</v>
      </c>
      <c r="G82" s="6">
        <f>ROUND(+Housekeeping!H177,0)</f>
        <v>38400</v>
      </c>
      <c r="H82" s="7">
        <f>ROUND(+Housekeeping!E177,2)</f>
        <v>5.61</v>
      </c>
      <c r="I82" s="7">
        <f t="shared" si="4"/>
        <v>6844.92</v>
      </c>
      <c r="J82" s="7"/>
      <c r="K82" s="8">
        <f t="shared" si="5"/>
        <v>0.231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ROUND(+Housekeeping!H78,0)</f>
        <v>322233</v>
      </c>
      <c r="E83" s="7">
        <f>ROUND(+Housekeeping!E78,2)</f>
        <v>23.83</v>
      </c>
      <c r="F83" s="7">
        <f t="shared" si="3"/>
        <v>13522.16</v>
      </c>
      <c r="G83" s="6">
        <f>ROUND(+Housekeeping!H178,0)</f>
        <v>393002</v>
      </c>
      <c r="H83" s="7">
        <f>ROUND(+Housekeeping!E178,2)</f>
        <v>26</v>
      </c>
      <c r="I83" s="7">
        <f t="shared" si="4"/>
        <v>15115.46</v>
      </c>
      <c r="J83" s="7"/>
      <c r="K83" s="8">
        <f t="shared" si="5"/>
        <v>0.1178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ROUND(+Housekeeping!H79,0)</f>
        <v>1168871</v>
      </c>
      <c r="E84" s="7">
        <f>ROUND(+Housekeeping!E79,2)</f>
        <v>86.46</v>
      </c>
      <c r="F84" s="7">
        <f t="shared" si="3"/>
        <v>13519.21</v>
      </c>
      <c r="G84" s="6">
        <f>ROUND(+Housekeeping!H179,0)</f>
        <v>1416036</v>
      </c>
      <c r="H84" s="7">
        <f>ROUND(+Housekeeping!E179,2)</f>
        <v>93.68</v>
      </c>
      <c r="I84" s="7">
        <f t="shared" si="4"/>
        <v>15115.67</v>
      </c>
      <c r="J84" s="7"/>
      <c r="K84" s="8">
        <f t="shared" si="5"/>
        <v>0.1181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ROUND(+Housekeeping!H80,0)</f>
        <v>15148</v>
      </c>
      <c r="E85" s="7">
        <f>ROUND(+Housekeeping!E80,2)</f>
        <v>1.09</v>
      </c>
      <c r="F85" s="7">
        <f t="shared" si="3"/>
        <v>13897.25</v>
      </c>
      <c r="G85" s="6">
        <f>ROUND(+Housekeeping!H180,0)</f>
        <v>0</v>
      </c>
      <c r="H85" s="7">
        <f>ROUND(+Housekeeping!E180,2)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ROUND(+Housekeeping!H81,0)</f>
        <v>111575</v>
      </c>
      <c r="E86" s="7">
        <f>ROUND(+Housekeeping!E81,2)</f>
        <v>20.62</v>
      </c>
      <c r="F86" s="7">
        <f t="shared" si="3"/>
        <v>5411.01</v>
      </c>
      <c r="G86" s="6">
        <f>ROUND(+Housekeeping!H181,0)</f>
        <v>136667</v>
      </c>
      <c r="H86" s="7">
        <f>ROUND(+Housekeeping!E181,2)</f>
        <v>20.4</v>
      </c>
      <c r="I86" s="7">
        <f t="shared" si="4"/>
        <v>6699.36</v>
      </c>
      <c r="J86" s="7"/>
      <c r="K86" s="8">
        <f t="shared" si="5"/>
        <v>0.2381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ROUND(+Housekeeping!H82,0)</f>
        <v>207457</v>
      </c>
      <c r="E87" s="7">
        <f>ROUND(+Housekeeping!E82,2)</f>
        <v>29.87</v>
      </c>
      <c r="F87" s="7">
        <f t="shared" si="3"/>
        <v>6945.33</v>
      </c>
      <c r="G87" s="6">
        <f>ROUND(+Housekeeping!H182,0)</f>
        <v>203937</v>
      </c>
      <c r="H87" s="7">
        <f>ROUND(+Housekeeping!E182,2)</f>
        <v>27.49</v>
      </c>
      <c r="I87" s="7">
        <f t="shared" si="4"/>
        <v>7418.59</v>
      </c>
      <c r="J87" s="7"/>
      <c r="K87" s="8">
        <f t="shared" si="5"/>
        <v>0.0681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ROUND(+Housekeeping!H83,0)</f>
        <v>9937</v>
      </c>
      <c r="E88" s="7">
        <f>ROUND(+Housekeeping!E83,2)</f>
        <v>1.7</v>
      </c>
      <c r="F88" s="7">
        <f t="shared" si="3"/>
        <v>5845.29</v>
      </c>
      <c r="G88" s="6">
        <f>ROUND(+Housekeeping!H183,0)</f>
        <v>13189</v>
      </c>
      <c r="H88" s="7">
        <f>ROUND(+Housekeeping!E183,2)</f>
        <v>1.91</v>
      </c>
      <c r="I88" s="7">
        <f t="shared" si="4"/>
        <v>6905.24</v>
      </c>
      <c r="J88" s="7"/>
      <c r="K88" s="8">
        <f t="shared" si="5"/>
        <v>0.1813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ROUND(+Housekeeping!H84,0)</f>
        <v>265157</v>
      </c>
      <c r="E89" s="7">
        <f>ROUND(+Housekeeping!E84,2)</f>
        <v>26.56</v>
      </c>
      <c r="F89" s="7">
        <f t="shared" si="3"/>
        <v>9983.32</v>
      </c>
      <c r="G89" s="6">
        <f>ROUND(+Housekeeping!H184,0)</f>
        <v>249151</v>
      </c>
      <c r="H89" s="7">
        <f>ROUND(+Housekeeping!E184,2)</f>
        <v>31.8</v>
      </c>
      <c r="I89" s="7">
        <f t="shared" si="4"/>
        <v>7834.94</v>
      </c>
      <c r="J89" s="7"/>
      <c r="K89" s="8">
        <f t="shared" si="5"/>
        <v>-0.2152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ROUND(+Housekeeping!H85,0)</f>
        <v>89297</v>
      </c>
      <c r="E90" s="7">
        <f>ROUND(+Housekeeping!E85,2)</f>
        <v>11.69</v>
      </c>
      <c r="F90" s="7">
        <f t="shared" si="3"/>
        <v>7638.75</v>
      </c>
      <c r="G90" s="6">
        <f>ROUND(+Housekeeping!H185,0)</f>
        <v>95541</v>
      </c>
      <c r="H90" s="7">
        <f>ROUND(+Housekeeping!E185,2)</f>
        <v>12.17</v>
      </c>
      <c r="I90" s="7">
        <f t="shared" si="4"/>
        <v>7850.53</v>
      </c>
      <c r="J90" s="7"/>
      <c r="K90" s="8">
        <f t="shared" si="5"/>
        <v>0.0277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ROUND(+Housekeeping!H86,0)</f>
        <v>38533</v>
      </c>
      <c r="E91" s="7">
        <f>ROUND(+Housekeeping!E86,2)</f>
        <v>5.8</v>
      </c>
      <c r="F91" s="7">
        <f t="shared" si="3"/>
        <v>6643.62</v>
      </c>
      <c r="G91" s="6">
        <f>ROUND(+Housekeeping!H186,0)</f>
        <v>41719</v>
      </c>
      <c r="H91" s="7">
        <f>ROUND(+Housekeeping!E186,2)</f>
        <v>5.65</v>
      </c>
      <c r="I91" s="7">
        <f t="shared" si="4"/>
        <v>7383.89</v>
      </c>
      <c r="J91" s="7"/>
      <c r="K91" s="8">
        <f t="shared" si="5"/>
        <v>0.1114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ROUND(+Housekeeping!H87,0)</f>
        <v>54925</v>
      </c>
      <c r="E92" s="7">
        <f>ROUND(+Housekeeping!E87,2)</f>
        <v>7.1</v>
      </c>
      <c r="F92" s="7">
        <f t="shared" si="3"/>
        <v>7735.92</v>
      </c>
      <c r="G92" s="6">
        <f>ROUND(+Housekeeping!H187,0)</f>
        <v>74953</v>
      </c>
      <c r="H92" s="7">
        <f>ROUND(+Housekeeping!E187,2)</f>
        <v>9.3</v>
      </c>
      <c r="I92" s="7">
        <f t="shared" si="4"/>
        <v>8059.46</v>
      </c>
      <c r="J92" s="7"/>
      <c r="K92" s="8">
        <f t="shared" si="5"/>
        <v>0.0418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ROUND(+Housekeeping!H88,0)</f>
        <v>44964</v>
      </c>
      <c r="E93" s="7">
        <f>ROUND(+Housekeeping!E88,2)</f>
        <v>13.97</v>
      </c>
      <c r="F93" s="7">
        <f t="shared" si="3"/>
        <v>3218.61</v>
      </c>
      <c r="G93" s="6">
        <f>ROUND(+Housekeeping!H188,0)</f>
        <v>40248</v>
      </c>
      <c r="H93" s="7">
        <f>ROUND(+Housekeeping!E188,2)</f>
        <v>15.06</v>
      </c>
      <c r="I93" s="7">
        <f t="shared" si="4"/>
        <v>2672.51</v>
      </c>
      <c r="J93" s="7"/>
      <c r="K93" s="8">
        <f t="shared" si="5"/>
        <v>-0.1697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ROUND(+Housekeeping!H89,0)</f>
        <v>107708</v>
      </c>
      <c r="E94" s="7">
        <f>ROUND(+Housekeeping!E89,2)</f>
        <v>15.56</v>
      </c>
      <c r="F94" s="7">
        <f t="shared" si="3"/>
        <v>6922.11</v>
      </c>
      <c r="G94" s="6">
        <f>ROUND(+Housekeeping!H189,0)</f>
        <v>109688</v>
      </c>
      <c r="H94" s="7">
        <f>ROUND(+Housekeeping!E189,2)</f>
        <v>15.98</v>
      </c>
      <c r="I94" s="7">
        <f t="shared" si="4"/>
        <v>6864.08</v>
      </c>
      <c r="J94" s="7"/>
      <c r="K94" s="8">
        <f t="shared" si="5"/>
        <v>-0.0084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ROUND(+Housekeeping!H90,0)</f>
        <v>41800</v>
      </c>
      <c r="E95" s="7">
        <f>ROUND(+Housekeeping!E90,2)</f>
        <v>7.6</v>
      </c>
      <c r="F95" s="7">
        <f t="shared" si="3"/>
        <v>5500</v>
      </c>
      <c r="G95" s="6">
        <f>ROUND(+Housekeeping!H190,0)</f>
        <v>48340</v>
      </c>
      <c r="H95" s="7">
        <f>ROUND(+Housekeeping!E190,2)</f>
        <v>7.3</v>
      </c>
      <c r="I95" s="7">
        <f t="shared" si="4"/>
        <v>6621.92</v>
      </c>
      <c r="J95" s="7"/>
      <c r="K95" s="8">
        <f t="shared" si="5"/>
        <v>0.204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ROUND(+Housekeeping!H91,0)</f>
        <v>374648</v>
      </c>
      <c r="E96" s="7">
        <f>ROUND(+Housekeeping!E91,2)</f>
        <v>30.77</v>
      </c>
      <c r="F96" s="7">
        <f t="shared" si="3"/>
        <v>12175.76</v>
      </c>
      <c r="G96" s="6">
        <f>ROUND(+Housekeeping!H191,0)</f>
        <v>430368</v>
      </c>
      <c r="H96" s="7">
        <f>ROUND(+Housekeeping!E191,2)</f>
        <v>34.27</v>
      </c>
      <c r="I96" s="7">
        <f t="shared" si="4"/>
        <v>12558.16</v>
      </c>
      <c r="J96" s="7"/>
      <c r="K96" s="8">
        <f t="shared" si="5"/>
        <v>0.0314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ROUND(+Housekeeping!H92,0)</f>
        <v>0</v>
      </c>
      <c r="E97" s="7">
        <f>ROUND(+Housekeeping!E92,2)</f>
        <v>0</v>
      </c>
      <c r="F97" s="7">
        <f t="shared" si="3"/>
      </c>
      <c r="G97" s="6">
        <f>ROUND(+Housekeeping!H192,0)</f>
        <v>0</v>
      </c>
      <c r="H97" s="7">
        <f>ROUND(+Housekeeping!E192,2)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ROUND(+Housekeeping!H93,0)</f>
        <v>0</v>
      </c>
      <c r="E98" s="7">
        <f>ROUND(+Housekeeping!E93,2)</f>
        <v>0</v>
      </c>
      <c r="F98" s="7">
        <f t="shared" si="3"/>
      </c>
      <c r="G98" s="6">
        <f>ROUND(+Housekeeping!H193,0)</f>
        <v>0</v>
      </c>
      <c r="H98" s="7">
        <f>ROUND(+Housekeeping!E193,2)</f>
        <v>0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ROUND(+Housekeeping!H94,0)</f>
        <v>35806</v>
      </c>
      <c r="E99" s="7">
        <f>ROUND(+Housekeeping!E94,2)</f>
        <v>7.56</v>
      </c>
      <c r="F99" s="7">
        <f t="shared" si="3"/>
        <v>4736.24</v>
      </c>
      <c r="G99" s="6">
        <f>ROUND(+Housekeeping!H194,0)</f>
        <v>127148</v>
      </c>
      <c r="H99" s="7">
        <f>ROUND(+Housekeeping!E194,2)</f>
        <v>9.26</v>
      </c>
      <c r="I99" s="7">
        <f t="shared" si="4"/>
        <v>13730.89</v>
      </c>
      <c r="J99" s="7"/>
      <c r="K99" s="8">
        <f t="shared" si="5"/>
        <v>1.8991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ROUND(+Housekeeping!H95,0)</f>
        <v>93820</v>
      </c>
      <c r="E100" s="7">
        <f>ROUND(+Housekeeping!E95,2)</f>
        <v>12.15</v>
      </c>
      <c r="F100" s="7">
        <f t="shared" si="3"/>
        <v>7721.81</v>
      </c>
      <c r="G100" s="6">
        <f>ROUND(+Housekeeping!H195,0)</f>
        <v>100960</v>
      </c>
      <c r="H100" s="7">
        <f>ROUND(+Housekeeping!E195,2)</f>
        <v>12.93</v>
      </c>
      <c r="I100" s="7">
        <f t="shared" si="4"/>
        <v>7808.2</v>
      </c>
      <c r="J100" s="7"/>
      <c r="K100" s="8">
        <f t="shared" si="5"/>
        <v>0.0112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ROUND(+Housekeeping!H96,0)</f>
        <v>302014</v>
      </c>
      <c r="E101" s="7">
        <f>ROUND(+Housekeeping!E96,2)</f>
        <v>40.13</v>
      </c>
      <c r="F101" s="7">
        <f t="shared" si="3"/>
        <v>7525.89</v>
      </c>
      <c r="G101" s="6">
        <f>ROUND(+Housekeeping!H196,0)</f>
        <v>320951</v>
      </c>
      <c r="H101" s="7">
        <f>ROUND(+Housekeeping!E196,2)</f>
        <v>38.35</v>
      </c>
      <c r="I101" s="7">
        <f t="shared" si="4"/>
        <v>8369</v>
      </c>
      <c r="J101" s="7"/>
      <c r="K101" s="8">
        <f t="shared" si="5"/>
        <v>0.112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ROUND(+Housekeeping!H97,0)</f>
        <v>247878</v>
      </c>
      <c r="E102" s="7">
        <f>ROUND(+Housekeeping!E97,2)</f>
        <v>36.47</v>
      </c>
      <c r="F102" s="7">
        <f t="shared" si="3"/>
        <v>6796.76</v>
      </c>
      <c r="G102" s="6">
        <f>ROUND(+Housekeeping!H197,0)</f>
        <v>313663</v>
      </c>
      <c r="H102" s="7">
        <f>ROUND(+Housekeeping!E197,2)</f>
        <v>44.03</v>
      </c>
      <c r="I102" s="7">
        <f t="shared" si="4"/>
        <v>7123.85</v>
      </c>
      <c r="J102" s="7"/>
      <c r="K102" s="8">
        <f t="shared" si="5"/>
        <v>0.0481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ROUND(+Housekeeping!H98,0)</f>
        <v>0</v>
      </c>
      <c r="E103" s="7">
        <f>ROUND(+Housekeeping!E98,2)</f>
        <v>0</v>
      </c>
      <c r="F103" s="7">
        <f t="shared" si="3"/>
      </c>
      <c r="G103" s="6">
        <f>ROUND(+Housekeeping!H198,0)</f>
        <v>71193</v>
      </c>
      <c r="H103" s="7">
        <f>ROUND(+Housekeeping!E198,2)</f>
        <v>7.99</v>
      </c>
      <c r="I103" s="7">
        <f t="shared" si="4"/>
        <v>8910.26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ROUND(+Housekeeping!H99,0)</f>
        <v>0</v>
      </c>
      <c r="E104" s="7">
        <f>ROUND(+Housekeeping!E99,2)</f>
        <v>3</v>
      </c>
      <c r="F104" s="7">
        <f t="shared" si="3"/>
      </c>
      <c r="G104" s="6">
        <f>ROUND(+Housekeeping!H199,0)</f>
        <v>0</v>
      </c>
      <c r="H104" s="7">
        <f>ROUND(+Housekeeping!E199,2)</f>
        <v>3</v>
      </c>
      <c r="I104" s="7">
        <f t="shared" si="4"/>
      </c>
      <c r="J104" s="7"/>
      <c r="K104" s="8">
        <f t="shared" si="5"/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ROUND(+Housekeeping!H100,0)</f>
        <v>0</v>
      </c>
      <c r="E105" s="7">
        <f>ROUND(+Housekeeping!E100,2)</f>
        <v>0</v>
      </c>
      <c r="F105" s="7">
        <f t="shared" si="3"/>
      </c>
      <c r="G105" s="6">
        <f>ROUND(+Housekeeping!H200,0)</f>
        <v>0</v>
      </c>
      <c r="H105" s="7">
        <f>ROUND(+Housekeeping!E200,2)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ROUND(+Housekeeping!H101,0)</f>
        <v>0</v>
      </c>
      <c r="E106" s="7">
        <f>ROUND(+Housekeeping!E101,2)</f>
        <v>0</v>
      </c>
      <c r="F106" s="7">
        <f t="shared" si="3"/>
      </c>
      <c r="G106" s="6">
        <f>ROUND(+Housekeeping!H201,0)</f>
        <v>104</v>
      </c>
      <c r="H106" s="7">
        <f>ROUND(+Housekeeping!E201,2)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462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ROUND(+Housekeeping!E5*2080,0)</f>
        <v>366080</v>
      </c>
      <c r="E10" s="6">
        <f>ROUND(+Housekeeping!V5,0)</f>
        <v>1112507</v>
      </c>
      <c r="F10" s="7">
        <f>IF(D10=0,"",IF(E10=0,"",ROUND(D10/E10,2)))</f>
        <v>0.33</v>
      </c>
      <c r="G10" s="6">
        <f>ROUND(+Housekeeping!E105*2080,0)</f>
        <v>368160</v>
      </c>
      <c r="H10" s="6">
        <f>ROUND(+Housekeeping!V105,0)</f>
        <v>1112507</v>
      </c>
      <c r="I10" s="7">
        <f>IF(G10=0,"",IF(H10=0,"",ROUND(G10/H10,2)))</f>
        <v>0.33</v>
      </c>
      <c r="J10" s="7"/>
      <c r="K10" s="8">
        <f>IF(D10=0,"",IF(E10=0,"",IF(G10=0,"",IF(H10=0,"",ROUND(I10/F10-1,4)))))</f>
        <v>0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ROUND(+Housekeeping!E6*2080,0)</f>
        <v>101920</v>
      </c>
      <c r="E11" s="6">
        <f>ROUND(+Housekeeping!V6,0)</f>
        <v>240582</v>
      </c>
      <c r="F11" s="7">
        <f aca="true" t="shared" si="0" ref="F11:F74">IF(D11=0,"",IF(E11=0,"",ROUND(D11/E11,2)))</f>
        <v>0.42</v>
      </c>
      <c r="G11" s="6">
        <f>ROUND(+Housekeeping!E106*2080,0)</f>
        <v>93600</v>
      </c>
      <c r="H11" s="6">
        <f>ROUND(+Housekeeping!V106,0)</f>
        <v>240582</v>
      </c>
      <c r="I11" s="7">
        <f aca="true" t="shared" si="1" ref="I11:I74">IF(G11=0,"",IF(H11=0,"",ROUND(G11/H11,2)))</f>
        <v>0.39</v>
      </c>
      <c r="J11" s="7"/>
      <c r="K11" s="8">
        <f aca="true" t="shared" si="2" ref="K11:K74">IF(D11=0,"",IF(E11=0,"",IF(G11=0,"",IF(H11=0,"",ROUND(I11/F11-1,4)))))</f>
        <v>-0.0714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ROUND(+Housekeeping!E7*2080,0)</f>
        <v>14310</v>
      </c>
      <c r="E12" s="6">
        <f>ROUND(+Housekeeping!V7,0)</f>
        <v>1322</v>
      </c>
      <c r="F12" s="7">
        <f t="shared" si="0"/>
        <v>10.82</v>
      </c>
      <c r="G12" s="6">
        <f>ROUND(+Housekeeping!E107*2080,0)</f>
        <v>13582</v>
      </c>
      <c r="H12" s="6">
        <f>ROUND(+Housekeeping!V107,0)</f>
        <v>1322</v>
      </c>
      <c r="I12" s="7">
        <f t="shared" si="1"/>
        <v>10.27</v>
      </c>
      <c r="J12" s="7"/>
      <c r="K12" s="8">
        <f t="shared" si="2"/>
        <v>-0.0508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ROUND(+Housekeeping!E8*2080,0)</f>
        <v>0</v>
      </c>
      <c r="E13" s="6">
        <f>ROUND(+Housekeeping!V8,0)</f>
        <v>171074</v>
      </c>
      <c r="F13" s="7">
        <f t="shared" si="0"/>
      </c>
      <c r="G13" s="6">
        <f>ROUND(+Housekeeping!E108*2080,0)</f>
        <v>416</v>
      </c>
      <c r="H13" s="6">
        <f>ROUND(+Housekeeping!V108,0)</f>
        <v>170088</v>
      </c>
      <c r="I13" s="7">
        <f t="shared" si="1"/>
        <v>0</v>
      </c>
      <c r="J13" s="7"/>
      <c r="K13" s="8">
        <f t="shared" si="2"/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ROUND(+Housekeeping!E9*2080,0)</f>
        <v>198702</v>
      </c>
      <c r="E14" s="6">
        <f>ROUND(+Housekeeping!V9,0)</f>
        <v>76466</v>
      </c>
      <c r="F14" s="7">
        <f t="shared" si="0"/>
        <v>2.6</v>
      </c>
      <c r="G14" s="6">
        <f>ROUND(+Housekeeping!E109*2080,0)</f>
        <v>190070</v>
      </c>
      <c r="H14" s="6">
        <f>ROUND(+Housekeeping!V109,0)</f>
        <v>93613</v>
      </c>
      <c r="I14" s="7">
        <f t="shared" si="1"/>
        <v>2.03</v>
      </c>
      <c r="J14" s="7"/>
      <c r="K14" s="8">
        <f t="shared" si="2"/>
        <v>-0.2192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ROUND(+Housekeeping!E10*2080,0)</f>
        <v>0</v>
      </c>
      <c r="E15" s="6">
        <f>ROUND(+Housekeeping!V10,0)</f>
        <v>0</v>
      </c>
      <c r="F15" s="7">
        <f t="shared" si="0"/>
      </c>
      <c r="G15" s="6">
        <f>ROUND(+Housekeeping!E110*2080,0)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ROUND(+Housekeeping!E11*2080,0)</f>
        <v>25605</v>
      </c>
      <c r="E16" s="6">
        <f>ROUND(+Housekeeping!V11,0)</f>
        <v>21092</v>
      </c>
      <c r="F16" s="7">
        <f t="shared" si="0"/>
        <v>1.21</v>
      </c>
      <c r="G16" s="6">
        <f>ROUND(+Housekeeping!E111*2080,0)</f>
        <v>22256</v>
      </c>
      <c r="H16" s="6">
        <f>ROUND(+Housekeeping!V111,0)</f>
        <v>21092</v>
      </c>
      <c r="I16" s="7">
        <f t="shared" si="1"/>
        <v>1.06</v>
      </c>
      <c r="J16" s="7"/>
      <c r="K16" s="8">
        <f t="shared" si="2"/>
        <v>-0.124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ROUND(+Housekeeping!E12*2080,0)</f>
        <v>39437</v>
      </c>
      <c r="E17" s="6">
        <f>ROUND(+Housekeeping!V12,0)</f>
        <v>16226</v>
      </c>
      <c r="F17" s="7">
        <f t="shared" si="0"/>
        <v>2.43</v>
      </c>
      <c r="G17" s="6">
        <f>ROUND(+Housekeeping!E112*2080,0)</f>
        <v>38750</v>
      </c>
      <c r="H17" s="6">
        <f>ROUND(+Housekeeping!V112,0)</f>
        <v>35161</v>
      </c>
      <c r="I17" s="7">
        <f t="shared" si="1"/>
        <v>1.1</v>
      </c>
      <c r="J17" s="7"/>
      <c r="K17" s="8">
        <f t="shared" si="2"/>
        <v>-0.5473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ROUND(+Housekeeping!E13*2080,0)</f>
        <v>8507</v>
      </c>
      <c r="E18" s="6">
        <f>ROUND(+Housekeeping!V13,0)</f>
        <v>5712</v>
      </c>
      <c r="F18" s="7">
        <f t="shared" si="0"/>
        <v>1.49</v>
      </c>
      <c r="G18" s="6">
        <f>ROUND(+Housekeeping!E113*2080,0)</f>
        <v>8653</v>
      </c>
      <c r="H18" s="6">
        <f>ROUND(+Housekeeping!V113,0)</f>
        <v>4464</v>
      </c>
      <c r="I18" s="7">
        <f t="shared" si="1"/>
        <v>1.94</v>
      </c>
      <c r="J18" s="7"/>
      <c r="K18" s="8">
        <f t="shared" si="2"/>
        <v>0.302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ROUND(+Housekeeping!E14*2080,0)</f>
        <v>111488</v>
      </c>
      <c r="E19" s="6">
        <f>ROUND(+Housekeeping!V14,0)</f>
        <v>273227</v>
      </c>
      <c r="F19" s="7">
        <f t="shared" si="0"/>
        <v>0.41</v>
      </c>
      <c r="G19" s="6">
        <f>ROUND(+Housekeeping!E114*2080,0)</f>
        <v>113776</v>
      </c>
      <c r="H19" s="6">
        <f>ROUND(+Housekeeping!V114,0)</f>
        <v>273952</v>
      </c>
      <c r="I19" s="7">
        <f t="shared" si="1"/>
        <v>0.42</v>
      </c>
      <c r="J19" s="7"/>
      <c r="K19" s="8">
        <f t="shared" si="2"/>
        <v>0.0244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ROUND(+Housekeeping!E15*2080,0)</f>
        <v>360006</v>
      </c>
      <c r="E20" s="6">
        <f>ROUND(+Housekeeping!V15,0)</f>
        <v>110925</v>
      </c>
      <c r="F20" s="7">
        <f t="shared" si="0"/>
        <v>3.25</v>
      </c>
      <c r="G20" s="6">
        <f>ROUND(+Housekeeping!E115*2080,0)</f>
        <v>400754</v>
      </c>
      <c r="H20" s="6">
        <f>ROUND(+Housekeeping!V115,0)</f>
        <v>146963</v>
      </c>
      <c r="I20" s="7">
        <f t="shared" si="1"/>
        <v>2.73</v>
      </c>
      <c r="J20" s="7"/>
      <c r="K20" s="8">
        <f t="shared" si="2"/>
        <v>-0.16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ROUND(+Housekeeping!E16*2080,0)</f>
        <v>201760</v>
      </c>
      <c r="E21" s="6">
        <f>ROUND(+Housekeeping!V16,0)</f>
        <v>284050</v>
      </c>
      <c r="F21" s="7">
        <f t="shared" si="0"/>
        <v>0.71</v>
      </c>
      <c r="G21" s="6">
        <f>ROUND(+Housekeeping!E116*2080,0)</f>
        <v>205920</v>
      </c>
      <c r="H21" s="6">
        <f>ROUND(+Housekeeping!V116,0)</f>
        <v>284503</v>
      </c>
      <c r="I21" s="7">
        <f t="shared" si="1"/>
        <v>0.72</v>
      </c>
      <c r="J21" s="7"/>
      <c r="K21" s="8">
        <f t="shared" si="2"/>
        <v>0.0141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ROUND(+Housekeeping!E17*2080,0)</f>
        <v>18034</v>
      </c>
      <c r="E22" s="6">
        <f>ROUND(+Housekeeping!V17,0)</f>
        <v>11911</v>
      </c>
      <c r="F22" s="7">
        <f t="shared" si="0"/>
        <v>1.51</v>
      </c>
      <c r="G22" s="6">
        <f>ROUND(+Housekeeping!E117*2080,0)</f>
        <v>18554</v>
      </c>
      <c r="H22" s="6">
        <f>ROUND(+Housekeeping!V117,0)</f>
        <v>11911</v>
      </c>
      <c r="I22" s="7">
        <f t="shared" si="1"/>
        <v>1.56</v>
      </c>
      <c r="J22" s="7"/>
      <c r="K22" s="8">
        <f t="shared" si="2"/>
        <v>0.0331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ROUND(+Housekeeping!E18*2080,0)</f>
        <v>147576</v>
      </c>
      <c r="E23" s="6">
        <f>ROUND(+Housekeeping!V18,0)</f>
        <v>2838</v>
      </c>
      <c r="F23" s="7">
        <f t="shared" si="0"/>
        <v>52</v>
      </c>
      <c r="G23" s="6">
        <f>ROUND(+Housekeeping!E118*2080,0)</f>
        <v>146578</v>
      </c>
      <c r="H23" s="6">
        <f>ROUND(+Housekeeping!V118,0)</f>
        <v>291013</v>
      </c>
      <c r="I23" s="7">
        <f t="shared" si="1"/>
        <v>0.5</v>
      </c>
      <c r="J23" s="7"/>
      <c r="K23" s="8">
        <f t="shared" si="2"/>
        <v>-0.9904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ROUND(+Housekeeping!E19*2080,0)</f>
        <v>53456</v>
      </c>
      <c r="E24" s="6">
        <f>ROUND(+Housekeeping!V19,0)</f>
        <v>50707</v>
      </c>
      <c r="F24" s="7">
        <f t="shared" si="0"/>
        <v>1.05</v>
      </c>
      <c r="G24" s="6">
        <f>ROUND(+Housekeeping!E119*2080,0)</f>
        <v>56784</v>
      </c>
      <c r="H24" s="6">
        <f>ROUND(+Housekeeping!V119,0)</f>
        <v>50707</v>
      </c>
      <c r="I24" s="7">
        <f t="shared" si="1"/>
        <v>1.12</v>
      </c>
      <c r="J24" s="7"/>
      <c r="K24" s="8">
        <f t="shared" si="2"/>
        <v>0.0667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ROUND(+Housekeeping!E20*2080,0)</f>
        <v>68432</v>
      </c>
      <c r="E25" s="6">
        <f>ROUND(+Housekeeping!V20,0)</f>
        <v>9658</v>
      </c>
      <c r="F25" s="7">
        <f t="shared" si="0"/>
        <v>7.09</v>
      </c>
      <c r="G25" s="6">
        <f>ROUND(+Housekeeping!E120*2080,0)</f>
        <v>76544</v>
      </c>
      <c r="H25" s="6">
        <f>ROUND(+Housekeeping!V120,0)</f>
        <v>26293</v>
      </c>
      <c r="I25" s="7">
        <f t="shared" si="1"/>
        <v>2.91</v>
      </c>
      <c r="J25" s="7"/>
      <c r="K25" s="8">
        <f t="shared" si="2"/>
        <v>-0.5896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ROUND(+Housekeeping!E21*2080,0)</f>
        <v>20592</v>
      </c>
      <c r="E26" s="6">
        <f>ROUND(+Housekeeping!V21,0)</f>
        <v>6444</v>
      </c>
      <c r="F26" s="7">
        <f t="shared" si="0"/>
        <v>3.2</v>
      </c>
      <c r="G26" s="6">
        <f>ROUND(+Housekeeping!E121*2080,0)</f>
        <v>21029</v>
      </c>
      <c r="H26" s="6">
        <f>ROUND(+Housekeeping!V121,0)</f>
        <v>6444</v>
      </c>
      <c r="I26" s="7">
        <f t="shared" si="1"/>
        <v>3.26</v>
      </c>
      <c r="J26" s="7"/>
      <c r="K26" s="8">
        <f t="shared" si="2"/>
        <v>0.0187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ROUND(+Housekeeping!E22*2080,0)</f>
        <v>17326</v>
      </c>
      <c r="E27" s="6">
        <f>ROUND(+Housekeeping!V22,0)</f>
        <v>3955</v>
      </c>
      <c r="F27" s="7">
        <f t="shared" si="0"/>
        <v>4.38</v>
      </c>
      <c r="G27" s="6">
        <f>ROUND(+Housekeeping!E122*2080,0)</f>
        <v>19136</v>
      </c>
      <c r="H27" s="6">
        <f>ROUND(+Housekeeping!V122,0)</f>
        <v>3433</v>
      </c>
      <c r="I27" s="7">
        <f t="shared" si="1"/>
        <v>5.57</v>
      </c>
      <c r="J27" s="7"/>
      <c r="K27" s="8">
        <f t="shared" si="2"/>
        <v>0.2717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ROUND(+Housekeeping!E23*2080,0)</f>
        <v>18096</v>
      </c>
      <c r="E28" s="6">
        <f>ROUND(+Housekeeping!V23,0)</f>
        <v>7127</v>
      </c>
      <c r="F28" s="7">
        <f t="shared" si="0"/>
        <v>2.54</v>
      </c>
      <c r="G28" s="6">
        <f>ROUND(+Housekeeping!E123*2080,0)</f>
        <v>17909</v>
      </c>
      <c r="H28" s="6">
        <f>ROUND(+Housekeeping!V123,0)</f>
        <v>7127</v>
      </c>
      <c r="I28" s="7">
        <f t="shared" si="1"/>
        <v>2.51</v>
      </c>
      <c r="J28" s="7"/>
      <c r="K28" s="8">
        <f t="shared" si="2"/>
        <v>-0.0118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ROUND(+Housekeeping!E24*2080,0)</f>
        <v>66456</v>
      </c>
      <c r="E29" s="6">
        <f>ROUND(+Housekeeping!V24,0)</f>
        <v>16314</v>
      </c>
      <c r="F29" s="7">
        <f t="shared" si="0"/>
        <v>4.07</v>
      </c>
      <c r="G29" s="6">
        <f>ROUND(+Housekeeping!E124*2080,0)</f>
        <v>57699</v>
      </c>
      <c r="H29" s="6">
        <f>ROUND(+Housekeeping!V124,0)</f>
        <v>17704</v>
      </c>
      <c r="I29" s="7">
        <f t="shared" si="1"/>
        <v>3.26</v>
      </c>
      <c r="J29" s="7"/>
      <c r="K29" s="8">
        <f t="shared" si="2"/>
        <v>-0.199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ROUND(+Housekeeping!E25*2080,0)</f>
        <v>24232</v>
      </c>
      <c r="E30" s="6">
        <f>ROUND(+Housekeeping!V25,0)</f>
        <v>1764</v>
      </c>
      <c r="F30" s="7">
        <f t="shared" si="0"/>
        <v>13.74</v>
      </c>
      <c r="G30" s="6">
        <f>ROUND(+Housekeeping!E125*2080,0)</f>
        <v>25542</v>
      </c>
      <c r="H30" s="6">
        <f>ROUND(+Housekeeping!V125,0)</f>
        <v>1764</v>
      </c>
      <c r="I30" s="7">
        <f t="shared" si="1"/>
        <v>14.48</v>
      </c>
      <c r="J30" s="7"/>
      <c r="K30" s="8">
        <f t="shared" si="2"/>
        <v>0.0539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ROUND(+Housekeeping!E26*2080,0)</f>
        <v>6053</v>
      </c>
      <c r="E31" s="6">
        <f>ROUND(+Housekeeping!V26,0)</f>
        <v>2464</v>
      </c>
      <c r="F31" s="7">
        <f t="shared" si="0"/>
        <v>2.46</v>
      </c>
      <c r="G31" s="6">
        <f>ROUND(+Housekeeping!E126*2080,0)</f>
        <v>5117</v>
      </c>
      <c r="H31" s="6">
        <f>ROUND(+Housekeeping!V126,0)</f>
        <v>2464</v>
      </c>
      <c r="I31" s="7">
        <f t="shared" si="1"/>
        <v>2.08</v>
      </c>
      <c r="J31" s="7"/>
      <c r="K31" s="8">
        <f t="shared" si="2"/>
        <v>-0.1545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ROUND(+Housekeeping!E27*2080,0)</f>
        <v>156541</v>
      </c>
      <c r="E32" s="6">
        <f>ROUND(+Housekeeping!V27,0)</f>
        <v>71676</v>
      </c>
      <c r="F32" s="7">
        <f t="shared" si="0"/>
        <v>2.18</v>
      </c>
      <c r="G32" s="6">
        <f>ROUND(+Housekeeping!E127*2080,0)</f>
        <v>152402</v>
      </c>
      <c r="H32" s="6">
        <f>ROUND(+Housekeeping!V127,0)</f>
        <v>71650</v>
      </c>
      <c r="I32" s="7">
        <f t="shared" si="1"/>
        <v>2.13</v>
      </c>
      <c r="J32" s="7"/>
      <c r="K32" s="8">
        <f t="shared" si="2"/>
        <v>-0.0229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ROUND(+Housekeeping!E28*2080,0)</f>
        <v>54933</v>
      </c>
      <c r="E33" s="6">
        <f>ROUND(+Housekeeping!V28,0)</f>
        <v>27116</v>
      </c>
      <c r="F33" s="7">
        <f t="shared" si="0"/>
        <v>2.03</v>
      </c>
      <c r="G33" s="6">
        <f>ROUND(+Housekeeping!E128*2080,0)</f>
        <v>54954</v>
      </c>
      <c r="H33" s="6">
        <f>ROUND(+Housekeeping!V128,0)</f>
        <v>30359</v>
      </c>
      <c r="I33" s="7">
        <f t="shared" si="1"/>
        <v>1.81</v>
      </c>
      <c r="J33" s="7"/>
      <c r="K33" s="8">
        <f t="shared" si="2"/>
        <v>-0.1084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ROUND(+Housekeeping!E29*2080,0)</f>
        <v>68120</v>
      </c>
      <c r="E34" s="6">
        <f>ROUND(+Housekeeping!V29,0)</f>
        <v>24966</v>
      </c>
      <c r="F34" s="7">
        <f t="shared" si="0"/>
        <v>2.73</v>
      </c>
      <c r="G34" s="6">
        <f>ROUND(+Housekeeping!E129*2080,0)</f>
        <v>64563</v>
      </c>
      <c r="H34" s="6">
        <f>ROUND(+Housekeeping!V129,0)</f>
        <v>21402</v>
      </c>
      <c r="I34" s="7">
        <f t="shared" si="1"/>
        <v>3.02</v>
      </c>
      <c r="J34" s="7"/>
      <c r="K34" s="8">
        <f t="shared" si="2"/>
        <v>0.1062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ROUND(+Housekeeping!E30*2080,0)</f>
        <v>16827</v>
      </c>
      <c r="E35" s="6">
        <f>ROUND(+Housekeeping!V30,0)</f>
        <v>3453</v>
      </c>
      <c r="F35" s="7">
        <f t="shared" si="0"/>
        <v>4.87</v>
      </c>
      <c r="G35" s="6">
        <f>ROUND(+Housekeeping!E130*2080,0)</f>
        <v>16848</v>
      </c>
      <c r="H35" s="6">
        <f>ROUND(+Housekeeping!V130,0)</f>
        <v>3453</v>
      </c>
      <c r="I35" s="7">
        <f t="shared" si="1"/>
        <v>4.88</v>
      </c>
      <c r="J35" s="7"/>
      <c r="K35" s="8">
        <f t="shared" si="2"/>
        <v>0.0021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ROUND(+Housekeeping!E31*2080,0)</f>
        <v>7592</v>
      </c>
      <c r="E36" s="6">
        <f>ROUND(+Housekeeping!V31,0)</f>
        <v>6767</v>
      </c>
      <c r="F36" s="7">
        <f t="shared" si="0"/>
        <v>1.12</v>
      </c>
      <c r="G36" s="6">
        <f>ROUND(+Housekeeping!E131*2080,0)</f>
        <v>5366</v>
      </c>
      <c r="H36" s="6">
        <f>ROUND(+Housekeeping!V131,0)</f>
        <v>6767</v>
      </c>
      <c r="I36" s="7">
        <f t="shared" si="1"/>
        <v>0.79</v>
      </c>
      <c r="J36" s="7"/>
      <c r="K36" s="8">
        <f t="shared" si="2"/>
        <v>-0.2946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ROUND(+Housekeeping!E32*2080,0)</f>
        <v>106496</v>
      </c>
      <c r="E37" s="6">
        <f>ROUND(+Housekeeping!V32,0)</f>
        <v>98268</v>
      </c>
      <c r="F37" s="7">
        <f t="shared" si="0"/>
        <v>1.08</v>
      </c>
      <c r="G37" s="6">
        <f>ROUND(+Housekeeping!E132*2080,0)</f>
        <v>99674</v>
      </c>
      <c r="H37" s="6">
        <f>ROUND(+Housekeeping!V132,0)</f>
        <v>98268</v>
      </c>
      <c r="I37" s="7">
        <f t="shared" si="1"/>
        <v>1.01</v>
      </c>
      <c r="J37" s="7"/>
      <c r="K37" s="8">
        <f t="shared" si="2"/>
        <v>-0.0648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ROUND(+Housekeeping!E33*2080,0)</f>
        <v>8882</v>
      </c>
      <c r="E38" s="6">
        <f>ROUND(+Housekeeping!V33,0)</f>
        <v>1514</v>
      </c>
      <c r="F38" s="7">
        <f t="shared" si="0"/>
        <v>5.87</v>
      </c>
      <c r="G38" s="6">
        <f>ROUND(+Housekeeping!E133*2080,0)</f>
        <v>9984</v>
      </c>
      <c r="H38" s="6">
        <f>ROUND(+Housekeeping!V133,0)</f>
        <v>1514</v>
      </c>
      <c r="I38" s="7">
        <f t="shared" si="1"/>
        <v>6.59</v>
      </c>
      <c r="J38" s="7"/>
      <c r="K38" s="8">
        <f t="shared" si="2"/>
        <v>0.1227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ROUND(+Housekeeping!E34*2080,0)</f>
        <v>240344</v>
      </c>
      <c r="E39" s="6">
        <f>ROUND(+Housekeeping!V34,0)</f>
        <v>128330</v>
      </c>
      <c r="F39" s="7">
        <f t="shared" si="0"/>
        <v>1.87</v>
      </c>
      <c r="G39" s="6">
        <f>ROUND(+Housekeeping!E134*2080,0)</f>
        <v>230755</v>
      </c>
      <c r="H39" s="6">
        <f>ROUND(+Housekeeping!V134,0)</f>
        <v>128330</v>
      </c>
      <c r="I39" s="7">
        <f t="shared" si="1"/>
        <v>1.8</v>
      </c>
      <c r="J39" s="7"/>
      <c r="K39" s="8">
        <f t="shared" si="2"/>
        <v>-0.0374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ROUND(+Housekeeping!E35*2080,0)</f>
        <v>37398</v>
      </c>
      <c r="E40" s="6">
        <f>ROUND(+Housekeeping!V35,0)</f>
        <v>8524</v>
      </c>
      <c r="F40" s="7">
        <f t="shared" si="0"/>
        <v>4.39</v>
      </c>
      <c r="G40" s="6">
        <f>ROUND(+Housekeeping!E135*2080,0)</f>
        <v>40477</v>
      </c>
      <c r="H40" s="6">
        <f>ROUND(+Housekeeping!V135,0)</f>
        <v>8524</v>
      </c>
      <c r="I40" s="7">
        <f t="shared" si="1"/>
        <v>4.75</v>
      </c>
      <c r="J40" s="7"/>
      <c r="K40" s="8">
        <f t="shared" si="2"/>
        <v>0.082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ROUND(+Housekeeping!E36*2080,0)</f>
        <v>11939</v>
      </c>
      <c r="E41" s="6">
        <f>ROUND(+Housekeeping!V36,0)</f>
        <v>4358</v>
      </c>
      <c r="F41" s="7">
        <f t="shared" si="0"/>
        <v>2.74</v>
      </c>
      <c r="G41" s="6">
        <f>ROUND(+Housekeeping!E136*2080,0)</f>
        <v>12230</v>
      </c>
      <c r="H41" s="6">
        <f>ROUND(+Housekeeping!V136,0)</f>
        <v>4358</v>
      </c>
      <c r="I41" s="7">
        <f t="shared" si="1"/>
        <v>2.81</v>
      </c>
      <c r="J41" s="7"/>
      <c r="K41" s="8">
        <f t="shared" si="2"/>
        <v>0.0255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ROUND(+Housekeeping!E37*2080,0)</f>
        <v>60050</v>
      </c>
      <c r="E42" s="6">
        <f>ROUND(+Housekeeping!V37,0)</f>
        <v>125849</v>
      </c>
      <c r="F42" s="7">
        <f t="shared" si="0"/>
        <v>0.48</v>
      </c>
      <c r="G42" s="6">
        <f>ROUND(+Housekeeping!E137*2080,0)</f>
        <v>57741</v>
      </c>
      <c r="H42" s="6">
        <f>ROUND(+Housekeeping!V137,0)</f>
        <v>125327</v>
      </c>
      <c r="I42" s="7">
        <f t="shared" si="1"/>
        <v>0.46</v>
      </c>
      <c r="J42" s="7"/>
      <c r="K42" s="8">
        <f t="shared" si="2"/>
        <v>-0.0417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ROUND(+Housekeeping!E38*2080,0)</f>
        <v>41725</v>
      </c>
      <c r="E43" s="6">
        <f>ROUND(+Housekeeping!V38,0)</f>
        <v>37717</v>
      </c>
      <c r="F43" s="7">
        <f t="shared" si="0"/>
        <v>1.11</v>
      </c>
      <c r="G43" s="6">
        <f>ROUND(+Housekeeping!E138*2080,0)</f>
        <v>46093</v>
      </c>
      <c r="H43" s="6">
        <f>ROUND(+Housekeeping!V138,0)</f>
        <v>49661</v>
      </c>
      <c r="I43" s="7">
        <f t="shared" si="1"/>
        <v>0.93</v>
      </c>
      <c r="J43" s="7"/>
      <c r="K43" s="8">
        <f t="shared" si="2"/>
        <v>-0.1622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ROUND(+Housekeeping!E39*2080,0)</f>
        <v>22235</v>
      </c>
      <c r="E44" s="6">
        <f>ROUND(+Housekeeping!V39,0)</f>
        <v>7709</v>
      </c>
      <c r="F44" s="7">
        <f t="shared" si="0"/>
        <v>2.88</v>
      </c>
      <c r="G44" s="6">
        <f>ROUND(+Housekeeping!E139*2080,0)</f>
        <v>22693</v>
      </c>
      <c r="H44" s="6">
        <f>ROUND(+Housekeeping!V139,0)</f>
        <v>7709</v>
      </c>
      <c r="I44" s="7">
        <f t="shared" si="1"/>
        <v>2.94</v>
      </c>
      <c r="J44" s="7"/>
      <c r="K44" s="8">
        <f t="shared" si="2"/>
        <v>0.0208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ROUND(+Housekeeping!E40*2080,0)</f>
        <v>10712</v>
      </c>
      <c r="E45" s="6">
        <f>ROUND(+Housekeeping!V40,0)</f>
        <v>7205</v>
      </c>
      <c r="F45" s="7">
        <f t="shared" si="0"/>
        <v>1.49</v>
      </c>
      <c r="G45" s="6">
        <f>ROUND(+Housekeeping!E140*2080,0)</f>
        <v>10296</v>
      </c>
      <c r="H45" s="6">
        <f>ROUND(+Housekeeping!V140,0)</f>
        <v>6582</v>
      </c>
      <c r="I45" s="7">
        <f t="shared" si="1"/>
        <v>1.56</v>
      </c>
      <c r="J45" s="7"/>
      <c r="K45" s="8">
        <f t="shared" si="2"/>
        <v>0.047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ROUND(+Housekeeping!E41*2080,0)</f>
        <v>28434</v>
      </c>
      <c r="E46" s="6">
        <f>ROUND(+Housekeeping!V41,0)</f>
        <v>5009</v>
      </c>
      <c r="F46" s="7">
        <f t="shared" si="0"/>
        <v>5.68</v>
      </c>
      <c r="G46" s="6">
        <f>ROUND(+Housekeeping!E141*2080,0)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ROUND(+Housekeeping!E42*2080,0)</f>
        <v>3245</v>
      </c>
      <c r="E47" s="6">
        <f>ROUND(+Housekeeping!V42,0)</f>
        <v>2857</v>
      </c>
      <c r="F47" s="7">
        <f t="shared" si="0"/>
        <v>1.14</v>
      </c>
      <c r="G47" s="6">
        <f>ROUND(+Housekeeping!E142*2080,0)</f>
        <v>3619</v>
      </c>
      <c r="H47" s="6">
        <f>ROUND(+Housekeeping!V142,0)</f>
        <v>2857</v>
      </c>
      <c r="I47" s="7">
        <f t="shared" si="1"/>
        <v>1.27</v>
      </c>
      <c r="J47" s="7"/>
      <c r="K47" s="8">
        <f t="shared" si="2"/>
        <v>0.114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ROUND(+Housekeeping!E43*2080,0)</f>
        <v>17514</v>
      </c>
      <c r="E48" s="6">
        <f>ROUND(+Housekeeping!V43,0)</f>
        <v>2704</v>
      </c>
      <c r="F48" s="7">
        <f t="shared" si="0"/>
        <v>6.48</v>
      </c>
      <c r="G48" s="6">
        <f>ROUND(+Housekeeping!E143*2080,0)</f>
        <v>17742</v>
      </c>
      <c r="H48" s="6">
        <f>ROUND(+Housekeeping!V143,0)</f>
        <v>2704</v>
      </c>
      <c r="I48" s="7">
        <f t="shared" si="1"/>
        <v>6.56</v>
      </c>
      <c r="J48" s="7"/>
      <c r="K48" s="8">
        <f t="shared" si="2"/>
        <v>0.0123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ROUND(+Housekeeping!E44*2080,0)</f>
        <v>121014</v>
      </c>
      <c r="E49" s="6">
        <f>ROUND(+Housekeeping!V44,0)</f>
        <v>92290</v>
      </c>
      <c r="F49" s="7">
        <f t="shared" si="0"/>
        <v>1.31</v>
      </c>
      <c r="G49" s="6">
        <f>ROUND(+Housekeeping!E144*2080,0)</f>
        <v>108451</v>
      </c>
      <c r="H49" s="6">
        <f>ROUND(+Housekeeping!V144,0)</f>
        <v>46536</v>
      </c>
      <c r="I49" s="7">
        <f t="shared" si="1"/>
        <v>2.33</v>
      </c>
      <c r="J49" s="7"/>
      <c r="K49" s="8">
        <f t="shared" si="2"/>
        <v>0.7786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ROUND(+Housekeeping!E45*2080,0)</f>
        <v>368451</v>
      </c>
      <c r="E50" s="6">
        <f>ROUND(+Housekeeping!V45,0)</f>
        <v>8782</v>
      </c>
      <c r="F50" s="7">
        <f t="shared" si="0"/>
        <v>41.96</v>
      </c>
      <c r="G50" s="6">
        <f>ROUND(+Housekeeping!E145*2080,0)</f>
        <v>364603</v>
      </c>
      <c r="H50" s="6">
        <f>ROUND(+Housekeeping!V145,0)</f>
        <v>15608</v>
      </c>
      <c r="I50" s="7">
        <f t="shared" si="1"/>
        <v>23.36</v>
      </c>
      <c r="J50" s="7"/>
      <c r="K50" s="8">
        <f t="shared" si="2"/>
        <v>-0.4433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ROUND(+Housekeeping!E46*2080,0)</f>
        <v>8403</v>
      </c>
      <c r="E51" s="6">
        <f>ROUND(+Housekeeping!V46,0)</f>
        <v>2988</v>
      </c>
      <c r="F51" s="7">
        <f t="shared" si="0"/>
        <v>2.81</v>
      </c>
      <c r="G51" s="6">
        <f>ROUND(+Housekeeping!E146*2080,0)</f>
        <v>8008</v>
      </c>
      <c r="H51" s="6">
        <f>ROUND(+Housekeeping!V146,0)</f>
        <v>2988</v>
      </c>
      <c r="I51" s="7">
        <f t="shared" si="1"/>
        <v>2.68</v>
      </c>
      <c r="J51" s="7"/>
      <c r="K51" s="8">
        <f t="shared" si="2"/>
        <v>-0.0463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ROUND(+Housekeeping!E47*2080,0)</f>
        <v>122179</v>
      </c>
      <c r="E52" s="6">
        <f>ROUND(+Housekeeping!V47,0)</f>
        <v>9665</v>
      </c>
      <c r="F52" s="7">
        <f t="shared" si="0"/>
        <v>12.64</v>
      </c>
      <c r="G52" s="6">
        <f>ROUND(+Housekeeping!E147*2080,0)</f>
        <v>119184</v>
      </c>
      <c r="H52" s="6">
        <f>ROUND(+Housekeeping!V147,0)</f>
        <v>9665</v>
      </c>
      <c r="I52" s="7">
        <f t="shared" si="1"/>
        <v>12.33</v>
      </c>
      <c r="J52" s="7"/>
      <c r="K52" s="8">
        <f t="shared" si="2"/>
        <v>-0.0245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ROUND(+Housekeeping!E48*2080,0)</f>
        <v>132059</v>
      </c>
      <c r="E53" s="6">
        <f>ROUND(+Housekeeping!V48,0)</f>
        <v>154847</v>
      </c>
      <c r="F53" s="7">
        <f t="shared" si="0"/>
        <v>0.85</v>
      </c>
      <c r="G53" s="6">
        <f>ROUND(+Housekeeping!E148*2080,0)</f>
        <v>150488</v>
      </c>
      <c r="H53" s="6">
        <f>ROUND(+Housekeeping!V148,0)</f>
        <v>161412</v>
      </c>
      <c r="I53" s="7">
        <f t="shared" si="1"/>
        <v>0.93</v>
      </c>
      <c r="J53" s="7"/>
      <c r="K53" s="8">
        <f t="shared" si="2"/>
        <v>0.0941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ROUND(+Housekeeping!E49*2080,0)</f>
        <v>56742</v>
      </c>
      <c r="E54" s="6">
        <f>ROUND(+Housekeeping!V49,0)</f>
        <v>26488</v>
      </c>
      <c r="F54" s="7">
        <f t="shared" si="0"/>
        <v>2.14</v>
      </c>
      <c r="G54" s="6">
        <f>ROUND(+Housekeeping!E149*2080,0)</f>
        <v>54995</v>
      </c>
      <c r="H54" s="6">
        <f>ROUND(+Housekeeping!V149,0)</f>
        <v>26488</v>
      </c>
      <c r="I54" s="7">
        <f t="shared" si="1"/>
        <v>2.08</v>
      </c>
      <c r="J54" s="7"/>
      <c r="K54" s="8">
        <f t="shared" si="2"/>
        <v>-0.028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ROUND(+Housekeeping!E50*2080,0)</f>
        <v>55994</v>
      </c>
      <c r="E55" s="6">
        <f>ROUND(+Housekeeping!V50,0)</f>
        <v>11813</v>
      </c>
      <c r="F55" s="7">
        <f t="shared" si="0"/>
        <v>4.74</v>
      </c>
      <c r="G55" s="6">
        <f>ROUND(+Housekeeping!E150*2080,0)</f>
        <v>56014</v>
      </c>
      <c r="H55" s="6">
        <f>ROUND(+Housekeeping!V150,0)</f>
        <v>11813</v>
      </c>
      <c r="I55" s="7">
        <f t="shared" si="1"/>
        <v>4.74</v>
      </c>
      <c r="J55" s="7"/>
      <c r="K55" s="8">
        <f t="shared" si="2"/>
        <v>0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ROUND(+Housekeeping!E51*2080,0)</f>
        <v>19781</v>
      </c>
      <c r="E56" s="6">
        <f>ROUND(+Housekeeping!V51,0)</f>
        <v>18837</v>
      </c>
      <c r="F56" s="7">
        <f t="shared" si="0"/>
        <v>1.05</v>
      </c>
      <c r="G56" s="6">
        <f>ROUND(+Housekeeping!E151*2080,0)</f>
        <v>19261</v>
      </c>
      <c r="H56" s="6">
        <f>ROUND(+Housekeeping!V151,0)</f>
        <v>18837</v>
      </c>
      <c r="I56" s="7">
        <f t="shared" si="1"/>
        <v>1.02</v>
      </c>
      <c r="J56" s="7"/>
      <c r="K56" s="8">
        <f t="shared" si="2"/>
        <v>-0.0286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ROUND(+Housekeeping!E52*2080,0)</f>
        <v>74880</v>
      </c>
      <c r="E57" s="6">
        <f>ROUND(+Housekeeping!V52,0)</f>
        <v>31200</v>
      </c>
      <c r="F57" s="7">
        <f t="shared" si="0"/>
        <v>2.4</v>
      </c>
      <c r="G57" s="6">
        <f>ROUND(+Housekeeping!E152*2080,0)</f>
        <v>80142</v>
      </c>
      <c r="H57" s="6">
        <f>ROUND(+Housekeeping!V152,0)</f>
        <v>31200</v>
      </c>
      <c r="I57" s="7">
        <f t="shared" si="1"/>
        <v>2.57</v>
      </c>
      <c r="J57" s="7"/>
      <c r="K57" s="8">
        <f t="shared" si="2"/>
        <v>0.0708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ROUND(+Housekeeping!E53*2080,0)</f>
        <v>73362</v>
      </c>
      <c r="E58" s="6">
        <f>ROUND(+Housekeeping!V53,0)</f>
        <v>30684</v>
      </c>
      <c r="F58" s="7">
        <f t="shared" si="0"/>
        <v>2.39</v>
      </c>
      <c r="G58" s="6">
        <f>ROUND(+Housekeeping!E153*2080,0)</f>
        <v>70782</v>
      </c>
      <c r="H58" s="6">
        <f>ROUND(+Housekeeping!V153,0)</f>
        <v>30684</v>
      </c>
      <c r="I58" s="7">
        <f t="shared" si="1"/>
        <v>2.31</v>
      </c>
      <c r="J58" s="7"/>
      <c r="K58" s="8">
        <f t="shared" si="2"/>
        <v>-0.0335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ROUND(+Housekeeping!E54*2080,0)</f>
        <v>34133</v>
      </c>
      <c r="E59" s="6">
        <f>ROUND(+Housekeeping!V54,0)</f>
        <v>3649</v>
      </c>
      <c r="F59" s="7">
        <f t="shared" si="0"/>
        <v>9.35</v>
      </c>
      <c r="G59" s="6">
        <f>ROUND(+Housekeeping!E154*2080,0)</f>
        <v>35547</v>
      </c>
      <c r="H59" s="6">
        <f>ROUND(+Housekeeping!V154,0)</f>
        <v>3649</v>
      </c>
      <c r="I59" s="7">
        <f t="shared" si="1"/>
        <v>9.74</v>
      </c>
      <c r="J59" s="7"/>
      <c r="K59" s="8">
        <f t="shared" si="2"/>
        <v>0.0417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ROUND(+Housekeeping!E55*2080,0)</f>
        <v>10670</v>
      </c>
      <c r="E60" s="6">
        <f>ROUND(+Housekeeping!V55,0)</f>
        <v>15598</v>
      </c>
      <c r="F60" s="7">
        <f t="shared" si="0"/>
        <v>0.68</v>
      </c>
      <c r="G60" s="6">
        <f>ROUND(+Housekeeping!E155*2080,0)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ROUND(+Housekeeping!E56*2080,0)</f>
        <v>164403</v>
      </c>
      <c r="E61" s="6">
        <f>ROUND(+Housekeeping!V56,0)</f>
        <v>55305</v>
      </c>
      <c r="F61" s="7">
        <f t="shared" si="0"/>
        <v>2.97</v>
      </c>
      <c r="G61" s="6">
        <f>ROUND(+Housekeeping!E156*2080,0)</f>
        <v>163904</v>
      </c>
      <c r="H61" s="6">
        <f>ROUND(+Housekeeping!V156,0)</f>
        <v>55164</v>
      </c>
      <c r="I61" s="7">
        <f t="shared" si="1"/>
        <v>2.97</v>
      </c>
      <c r="J61" s="7"/>
      <c r="K61" s="8">
        <f t="shared" si="2"/>
        <v>0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ROUND(+Housekeeping!E57*2080,0)</f>
        <v>123822</v>
      </c>
      <c r="E62" s="6">
        <f>ROUND(+Housekeeping!V57,0)</f>
        <v>93766</v>
      </c>
      <c r="F62" s="7">
        <f t="shared" si="0"/>
        <v>1.32</v>
      </c>
      <c r="G62" s="6">
        <f>ROUND(+Housekeeping!E157*2080,0)</f>
        <v>157560</v>
      </c>
      <c r="H62" s="6">
        <f>ROUND(+Housekeeping!V157,0)</f>
        <v>192420</v>
      </c>
      <c r="I62" s="7">
        <f t="shared" si="1"/>
        <v>0.82</v>
      </c>
      <c r="J62" s="7"/>
      <c r="K62" s="8">
        <f t="shared" si="2"/>
        <v>-0.3788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ROUND(+Housekeeping!E58*2080,0)</f>
        <v>17181</v>
      </c>
      <c r="E63" s="6">
        <f>ROUND(+Housekeeping!V58,0)</f>
        <v>25276</v>
      </c>
      <c r="F63" s="7">
        <f t="shared" si="0"/>
        <v>0.68</v>
      </c>
      <c r="G63" s="6">
        <f>ROUND(+Housekeeping!E158*2080,0)</f>
        <v>17264</v>
      </c>
      <c r="H63" s="6">
        <f>ROUND(+Housekeeping!V158,0)</f>
        <v>27678</v>
      </c>
      <c r="I63" s="7">
        <f t="shared" si="1"/>
        <v>0.62</v>
      </c>
      <c r="J63" s="7"/>
      <c r="K63" s="8">
        <f t="shared" si="2"/>
        <v>-0.0882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ROUND(+Housekeeping!E59*2080,0)</f>
        <v>10816</v>
      </c>
      <c r="E64" s="6">
        <f>ROUND(+Housekeeping!V59,0)</f>
        <v>0</v>
      </c>
      <c r="F64" s="7">
        <f t="shared" si="0"/>
      </c>
      <c r="G64" s="6">
        <f>ROUND(+Housekeeping!E159*2080,0)</f>
        <v>10816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ROUND(+Housekeeping!E60*2080,0)</f>
        <v>14290</v>
      </c>
      <c r="E65" s="6">
        <f>ROUND(+Housekeeping!V60,0)</f>
        <v>1656</v>
      </c>
      <c r="F65" s="7">
        <f t="shared" si="0"/>
        <v>8.63</v>
      </c>
      <c r="G65" s="6">
        <f>ROUND(+Housekeeping!E160*2080,0)</f>
        <v>15912</v>
      </c>
      <c r="H65" s="6">
        <f>ROUND(+Housekeeping!V160,0)</f>
        <v>1656</v>
      </c>
      <c r="I65" s="7">
        <f t="shared" si="1"/>
        <v>9.61</v>
      </c>
      <c r="J65" s="7"/>
      <c r="K65" s="8">
        <f t="shared" si="2"/>
        <v>0.1136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ROUND(+Housekeeping!E61*2080,0)</f>
        <v>42827</v>
      </c>
      <c r="E66" s="6">
        <f>ROUND(+Housekeeping!V61,0)</f>
        <v>23946</v>
      </c>
      <c r="F66" s="7">
        <f t="shared" si="0"/>
        <v>1.79</v>
      </c>
      <c r="G66" s="6">
        <f>ROUND(+Housekeeping!E161*2080,0)</f>
        <v>45240</v>
      </c>
      <c r="H66" s="6">
        <f>ROUND(+Housekeeping!V161,0)</f>
        <v>23946</v>
      </c>
      <c r="I66" s="7">
        <f t="shared" si="1"/>
        <v>1.89</v>
      </c>
      <c r="J66" s="7"/>
      <c r="K66" s="8">
        <f t="shared" si="2"/>
        <v>0.0559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ROUND(+Housekeeping!E62*2080,0)</f>
        <v>19718</v>
      </c>
      <c r="E67" s="6">
        <f>ROUND(+Housekeeping!V62,0)</f>
        <v>5700</v>
      </c>
      <c r="F67" s="7">
        <f t="shared" si="0"/>
        <v>3.46</v>
      </c>
      <c r="G67" s="6">
        <f>ROUND(+Housekeeping!E162*2080,0)</f>
        <v>24939</v>
      </c>
      <c r="H67" s="6">
        <f>ROUND(+Housekeeping!V162,0)</f>
        <v>6205</v>
      </c>
      <c r="I67" s="7">
        <f t="shared" si="1"/>
        <v>4.02</v>
      </c>
      <c r="J67" s="7"/>
      <c r="K67" s="8">
        <f t="shared" si="2"/>
        <v>0.1618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ROUND(+Housekeeping!E63*2080,0)</f>
        <v>159578</v>
      </c>
      <c r="E68" s="6">
        <f>ROUND(+Housekeeping!V63,0)</f>
        <v>143126</v>
      </c>
      <c r="F68" s="7">
        <f t="shared" si="0"/>
        <v>1.11</v>
      </c>
      <c r="G68" s="6">
        <f>ROUND(+Housekeeping!E163*2080,0)</f>
        <v>165547</v>
      </c>
      <c r="H68" s="6">
        <f>ROUND(+Housekeeping!V163,0)</f>
        <v>144923</v>
      </c>
      <c r="I68" s="7">
        <f t="shared" si="1"/>
        <v>1.14</v>
      </c>
      <c r="J68" s="7"/>
      <c r="K68" s="8">
        <f t="shared" si="2"/>
        <v>0.027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ROUND(+Housekeeping!E64*2080,0)</f>
        <v>46197</v>
      </c>
      <c r="E69" s="6">
        <f>ROUND(+Housekeeping!V64,0)</f>
        <v>7030</v>
      </c>
      <c r="F69" s="7">
        <f t="shared" si="0"/>
        <v>6.57</v>
      </c>
      <c r="G69" s="6">
        <f>ROUND(+Housekeeping!E164*2080,0)</f>
        <v>48547</v>
      </c>
      <c r="H69" s="6">
        <f>ROUND(+Housekeeping!V164,0)</f>
        <v>7030</v>
      </c>
      <c r="I69" s="7">
        <f t="shared" si="1"/>
        <v>6.91</v>
      </c>
      <c r="J69" s="7"/>
      <c r="K69" s="8">
        <f t="shared" si="2"/>
        <v>0.0518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ROUND(+Housekeeping!E65*2080,0)</f>
        <v>34902</v>
      </c>
      <c r="E70" s="6">
        <f>ROUND(+Housekeeping!V65,0)</f>
        <v>0</v>
      </c>
      <c r="F70" s="7">
        <f t="shared" si="0"/>
      </c>
      <c r="G70" s="6">
        <f>ROUND(+Housekeeping!E165*2080,0)</f>
        <v>35526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ROUND(+Housekeeping!E66*2080,0)</f>
        <v>9693</v>
      </c>
      <c r="E71" s="6">
        <f>ROUND(+Housekeeping!V66,0)</f>
        <v>1716</v>
      </c>
      <c r="F71" s="7">
        <f t="shared" si="0"/>
        <v>5.65</v>
      </c>
      <c r="G71" s="6">
        <f>ROUND(+Housekeeping!E166*2080,0)</f>
        <v>5470</v>
      </c>
      <c r="H71" s="6">
        <f>ROUND(+Housekeeping!V166,0)</f>
        <v>1716</v>
      </c>
      <c r="I71" s="7">
        <f t="shared" si="1"/>
        <v>3.19</v>
      </c>
      <c r="J71" s="7"/>
      <c r="K71" s="8">
        <f t="shared" si="2"/>
        <v>-0.4354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ROUND(+Housekeeping!E67*2080,0)</f>
        <v>149760</v>
      </c>
      <c r="E72" s="6">
        <f>ROUND(+Housekeeping!V67,0)</f>
        <v>130687</v>
      </c>
      <c r="F72" s="7">
        <f t="shared" si="0"/>
        <v>1.15</v>
      </c>
      <c r="G72" s="6">
        <f>ROUND(+Housekeeping!E167*2080,0)</f>
        <v>168480</v>
      </c>
      <c r="H72" s="6">
        <f>ROUND(+Housekeeping!V167,0)</f>
        <v>162113</v>
      </c>
      <c r="I72" s="7">
        <f t="shared" si="1"/>
        <v>1.04</v>
      </c>
      <c r="J72" s="7"/>
      <c r="K72" s="8">
        <f t="shared" si="2"/>
        <v>-0.0957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ROUND(+Housekeeping!E68*2080,0)</f>
        <v>106018</v>
      </c>
      <c r="E73" s="6">
        <f>ROUND(+Housekeeping!V68,0)</f>
        <v>99434</v>
      </c>
      <c r="F73" s="7">
        <f t="shared" si="0"/>
        <v>1.07</v>
      </c>
      <c r="G73" s="6">
        <f>ROUND(+Housekeeping!E168*2080,0)</f>
        <v>113277</v>
      </c>
      <c r="H73" s="6">
        <f>ROUND(+Housekeeping!V168,0)</f>
        <v>194113</v>
      </c>
      <c r="I73" s="7">
        <f t="shared" si="1"/>
        <v>0.58</v>
      </c>
      <c r="J73" s="7"/>
      <c r="K73" s="8">
        <f t="shared" si="2"/>
        <v>-0.4579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ROUND(+Housekeeping!E69*2080,0)</f>
        <v>347360</v>
      </c>
      <c r="E74" s="6">
        <f>ROUND(+Housekeeping!V69,0)</f>
        <v>93121</v>
      </c>
      <c r="F74" s="7">
        <f t="shared" si="0"/>
        <v>3.73</v>
      </c>
      <c r="G74" s="6">
        <f>ROUND(+Housekeeping!E169*2080,0)</f>
        <v>344781</v>
      </c>
      <c r="H74" s="6">
        <f>ROUND(+Housekeeping!V169,0)</f>
        <v>93121</v>
      </c>
      <c r="I74" s="7">
        <f t="shared" si="1"/>
        <v>3.7</v>
      </c>
      <c r="J74" s="7"/>
      <c r="K74" s="8">
        <f t="shared" si="2"/>
        <v>-0.008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ROUND(+Housekeeping!E70*2080,0)</f>
        <v>211557</v>
      </c>
      <c r="E75" s="6">
        <f>ROUND(+Housekeeping!V70,0)</f>
        <v>131984</v>
      </c>
      <c r="F75" s="7">
        <f aca="true" t="shared" si="3" ref="F75:F106">IF(D75=0,"",IF(E75=0,"",ROUND(D75/E75,2)))</f>
        <v>1.6</v>
      </c>
      <c r="G75" s="6">
        <f>ROUND(+Housekeeping!E170*2080,0)</f>
        <v>223850</v>
      </c>
      <c r="H75" s="6">
        <f>ROUND(+Housekeeping!V170,0)</f>
        <v>614468</v>
      </c>
      <c r="I75" s="7">
        <f aca="true" t="shared" si="4" ref="I75:I106">IF(G75=0,"",IF(H75=0,"",ROUND(G75/H75,2)))</f>
        <v>0.36</v>
      </c>
      <c r="J75" s="7"/>
      <c r="K75" s="8">
        <f aca="true" t="shared" si="5" ref="K75:K106">IF(D75=0,"",IF(E75=0,"",IF(G75=0,"",IF(H75=0,"",ROUND(I75/F75-1,4)))))</f>
        <v>-0.775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ROUND(+Housekeeping!E71*2080,0)</f>
        <v>10046</v>
      </c>
      <c r="E76" s="6">
        <f>ROUND(+Housekeeping!V71,0)</f>
        <v>2365</v>
      </c>
      <c r="F76" s="7">
        <f t="shared" si="3"/>
        <v>4.25</v>
      </c>
      <c r="G76" s="6">
        <f>ROUND(+Housekeeping!E171*2080,0)</f>
        <v>9173</v>
      </c>
      <c r="H76" s="6">
        <f>ROUND(+Housekeeping!V171,0)</f>
        <v>2365</v>
      </c>
      <c r="I76" s="7">
        <f t="shared" si="4"/>
        <v>3.88</v>
      </c>
      <c r="J76" s="7"/>
      <c r="K76" s="8">
        <f t="shared" si="5"/>
        <v>-0.0871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ROUND(+Housekeeping!E72*2080,0)</f>
        <v>7405</v>
      </c>
      <c r="E77" s="6">
        <f>ROUND(+Housekeeping!V72,0)</f>
        <v>1665</v>
      </c>
      <c r="F77" s="7">
        <f t="shared" si="3"/>
        <v>4.45</v>
      </c>
      <c r="G77" s="6">
        <f>ROUND(+Housekeeping!E172*2080,0)</f>
        <v>6656</v>
      </c>
      <c r="H77" s="6">
        <f>ROUND(+Housekeeping!V172,0)</f>
        <v>1665</v>
      </c>
      <c r="I77" s="7">
        <f t="shared" si="4"/>
        <v>4</v>
      </c>
      <c r="J77" s="7"/>
      <c r="K77" s="8">
        <f t="shared" si="5"/>
        <v>-0.1011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ROUND(+Housekeeping!E73*2080,0)</f>
        <v>88525</v>
      </c>
      <c r="E78" s="6">
        <f>ROUND(+Housekeeping!V73,0)</f>
        <v>70777</v>
      </c>
      <c r="F78" s="7">
        <f t="shared" si="3"/>
        <v>1.25</v>
      </c>
      <c r="G78" s="6">
        <f>ROUND(+Housekeeping!E173*2080,0)</f>
        <v>89794</v>
      </c>
      <c r="H78" s="6">
        <f>ROUND(+Housekeeping!V173,0)</f>
        <v>70777</v>
      </c>
      <c r="I78" s="7">
        <f t="shared" si="4"/>
        <v>1.27</v>
      </c>
      <c r="J78" s="7"/>
      <c r="K78" s="8">
        <f t="shared" si="5"/>
        <v>0.016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ROUND(+Housekeeping!E74*2080,0)</f>
        <v>0</v>
      </c>
      <c r="E79" s="6">
        <f>ROUND(+Housekeeping!V74,0)</f>
        <v>0</v>
      </c>
      <c r="F79" s="7">
        <f t="shared" si="3"/>
      </c>
      <c r="G79" s="6">
        <f>ROUND(+Housekeeping!E174*2080,0)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ROUND(+Housekeeping!E75*2080,0)</f>
        <v>227677</v>
      </c>
      <c r="E80" s="6">
        <f>ROUND(+Housekeeping!V75,0)</f>
        <v>288296</v>
      </c>
      <c r="F80" s="7">
        <f t="shared" si="3"/>
        <v>0.79</v>
      </c>
      <c r="G80" s="6">
        <f>ROUND(+Housekeeping!E175*2080,0)</f>
        <v>231046</v>
      </c>
      <c r="H80" s="6">
        <f>ROUND(+Housekeeping!V175,0)</f>
        <v>288296</v>
      </c>
      <c r="I80" s="7">
        <f t="shared" si="4"/>
        <v>0.8</v>
      </c>
      <c r="J80" s="7"/>
      <c r="K80" s="8">
        <f t="shared" si="5"/>
        <v>0.0127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ROUND(+Housekeeping!E76*2080,0)</f>
        <v>23504</v>
      </c>
      <c r="E81" s="6">
        <f>ROUND(+Housekeeping!V76,0)</f>
        <v>13151</v>
      </c>
      <c r="F81" s="7">
        <f t="shared" si="3"/>
        <v>1.79</v>
      </c>
      <c r="G81" s="6">
        <f>ROUND(+Housekeeping!E176*2080,0)</f>
        <v>23234</v>
      </c>
      <c r="H81" s="6">
        <f>ROUND(+Housekeeping!V176,0)</f>
        <v>13151</v>
      </c>
      <c r="I81" s="7">
        <f t="shared" si="4"/>
        <v>1.77</v>
      </c>
      <c r="J81" s="7"/>
      <c r="K81" s="8">
        <f t="shared" si="5"/>
        <v>-0.0112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ROUND(+Housekeeping!E77*2080,0)</f>
        <v>13104</v>
      </c>
      <c r="E82" s="6">
        <f>ROUND(+Housekeeping!V77,0)</f>
        <v>14625</v>
      </c>
      <c r="F82" s="7">
        <f t="shared" si="3"/>
        <v>0.9</v>
      </c>
      <c r="G82" s="6">
        <f>ROUND(+Housekeeping!E177*2080,0)</f>
        <v>11669</v>
      </c>
      <c r="H82" s="6">
        <f>ROUND(+Housekeeping!V177,0)</f>
        <v>14625</v>
      </c>
      <c r="I82" s="7">
        <f t="shared" si="4"/>
        <v>0.8</v>
      </c>
      <c r="J82" s="7"/>
      <c r="K82" s="8">
        <f t="shared" si="5"/>
        <v>-0.1111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ROUND(+Housekeeping!E78*2080,0)</f>
        <v>49566</v>
      </c>
      <c r="E83" s="6">
        <f>ROUND(+Housekeeping!V78,0)</f>
        <v>23464</v>
      </c>
      <c r="F83" s="7">
        <f t="shared" si="3"/>
        <v>2.11</v>
      </c>
      <c r="G83" s="6">
        <f>ROUND(+Housekeeping!E178*2080,0)</f>
        <v>54080</v>
      </c>
      <c r="H83" s="6">
        <f>ROUND(+Housekeeping!V178,0)</f>
        <v>23464</v>
      </c>
      <c r="I83" s="7">
        <f t="shared" si="4"/>
        <v>2.3</v>
      </c>
      <c r="J83" s="7"/>
      <c r="K83" s="8">
        <f t="shared" si="5"/>
        <v>0.09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ROUND(+Housekeeping!E79*2080,0)</f>
        <v>179837</v>
      </c>
      <c r="E84" s="6">
        <f>ROUND(+Housekeeping!V79,0)</f>
        <v>216193</v>
      </c>
      <c r="F84" s="7">
        <f t="shared" si="3"/>
        <v>0.83</v>
      </c>
      <c r="G84" s="6">
        <f>ROUND(+Housekeeping!E179*2080,0)</f>
        <v>194854</v>
      </c>
      <c r="H84" s="6">
        <f>ROUND(+Housekeeping!V179,0)</f>
        <v>216193</v>
      </c>
      <c r="I84" s="7">
        <f t="shared" si="4"/>
        <v>0.9</v>
      </c>
      <c r="J84" s="7"/>
      <c r="K84" s="8">
        <f t="shared" si="5"/>
        <v>0.0843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ROUND(+Housekeeping!E80*2080,0)</f>
        <v>2267</v>
      </c>
      <c r="E85" s="6">
        <f>ROUND(+Housekeeping!V80,0)</f>
        <v>2250</v>
      </c>
      <c r="F85" s="7">
        <f t="shared" si="3"/>
        <v>1.01</v>
      </c>
      <c r="G85" s="6">
        <f>ROUND(+Housekeeping!E180*2080,0)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ROUND(+Housekeeping!E81*2080,0)</f>
        <v>42890</v>
      </c>
      <c r="E86" s="6">
        <f>ROUND(+Housekeeping!V81,0)</f>
        <v>27693</v>
      </c>
      <c r="F86" s="7">
        <f t="shared" si="3"/>
        <v>1.55</v>
      </c>
      <c r="G86" s="6">
        <f>ROUND(+Housekeeping!E181*2080,0)</f>
        <v>42432</v>
      </c>
      <c r="H86" s="6">
        <f>ROUND(+Housekeeping!V181,0)</f>
        <v>50550</v>
      </c>
      <c r="I86" s="7">
        <f t="shared" si="4"/>
        <v>0.84</v>
      </c>
      <c r="J86" s="7"/>
      <c r="K86" s="8">
        <f t="shared" si="5"/>
        <v>-0.4581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ROUND(+Housekeeping!E82*2080,0)</f>
        <v>62130</v>
      </c>
      <c r="E87" s="6">
        <f>ROUND(+Housekeeping!V82,0)</f>
        <v>32430</v>
      </c>
      <c r="F87" s="7">
        <f t="shared" si="3"/>
        <v>1.92</v>
      </c>
      <c r="G87" s="6">
        <f>ROUND(+Housekeeping!E182*2080,0)</f>
        <v>57179</v>
      </c>
      <c r="H87" s="6">
        <f>ROUND(+Housekeeping!V182,0)</f>
        <v>8416</v>
      </c>
      <c r="I87" s="7">
        <f t="shared" si="4"/>
        <v>6.79</v>
      </c>
      <c r="J87" s="7"/>
      <c r="K87" s="8">
        <f t="shared" si="5"/>
        <v>2.5365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ROUND(+Housekeeping!E83*2080,0)</f>
        <v>3536</v>
      </c>
      <c r="E88" s="6">
        <f>ROUND(+Housekeeping!V83,0)</f>
        <v>767</v>
      </c>
      <c r="F88" s="7">
        <f t="shared" si="3"/>
        <v>4.61</v>
      </c>
      <c r="G88" s="6">
        <f>ROUND(+Housekeeping!E183*2080,0)</f>
        <v>3973</v>
      </c>
      <c r="H88" s="6">
        <f>ROUND(+Housekeeping!V183,0)</f>
        <v>767</v>
      </c>
      <c r="I88" s="7">
        <f t="shared" si="4"/>
        <v>5.18</v>
      </c>
      <c r="J88" s="7"/>
      <c r="K88" s="8">
        <f t="shared" si="5"/>
        <v>0.1236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ROUND(+Housekeeping!E84*2080,0)</f>
        <v>55245</v>
      </c>
      <c r="E89" s="6">
        <f>ROUND(+Housekeeping!V84,0)</f>
        <v>60040</v>
      </c>
      <c r="F89" s="7">
        <f t="shared" si="3"/>
        <v>0.92</v>
      </c>
      <c r="G89" s="6">
        <f>ROUND(+Housekeeping!E184*2080,0)</f>
        <v>66144</v>
      </c>
      <c r="H89" s="6">
        <f>ROUND(+Housekeeping!V184,0)</f>
        <v>60040</v>
      </c>
      <c r="I89" s="7">
        <f t="shared" si="4"/>
        <v>1.1</v>
      </c>
      <c r="J89" s="7"/>
      <c r="K89" s="8">
        <f t="shared" si="5"/>
        <v>0.1957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ROUND(+Housekeeping!E85*2080,0)</f>
        <v>24315</v>
      </c>
      <c r="E90" s="6">
        <f>ROUND(+Housekeeping!V85,0)</f>
        <v>15381</v>
      </c>
      <c r="F90" s="7">
        <f t="shared" si="3"/>
        <v>1.58</v>
      </c>
      <c r="G90" s="6">
        <f>ROUND(+Housekeeping!E185*2080,0)</f>
        <v>25314</v>
      </c>
      <c r="H90" s="6">
        <f>ROUND(+Housekeeping!V185,0)</f>
        <v>29846</v>
      </c>
      <c r="I90" s="7">
        <f t="shared" si="4"/>
        <v>0.85</v>
      </c>
      <c r="J90" s="7"/>
      <c r="K90" s="8">
        <f t="shared" si="5"/>
        <v>-0.462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ROUND(+Housekeeping!E86*2080,0)</f>
        <v>12064</v>
      </c>
      <c r="E91" s="6">
        <f>ROUND(+Housekeeping!V86,0)</f>
        <v>6041</v>
      </c>
      <c r="F91" s="7">
        <f t="shared" si="3"/>
        <v>2</v>
      </c>
      <c r="G91" s="6">
        <f>ROUND(+Housekeeping!E186*2080,0)</f>
        <v>11752</v>
      </c>
      <c r="H91" s="6">
        <f>ROUND(+Housekeeping!V186,0)</f>
        <v>6041</v>
      </c>
      <c r="I91" s="7">
        <f t="shared" si="4"/>
        <v>1.95</v>
      </c>
      <c r="J91" s="7"/>
      <c r="K91" s="8">
        <f t="shared" si="5"/>
        <v>-0.025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ROUND(+Housekeeping!E87*2080,0)</f>
        <v>14768</v>
      </c>
      <c r="E92" s="6">
        <f>ROUND(+Housekeeping!V87,0)</f>
        <v>2695</v>
      </c>
      <c r="F92" s="7">
        <f t="shared" si="3"/>
        <v>5.48</v>
      </c>
      <c r="G92" s="6">
        <f>ROUND(+Housekeeping!E187*2080,0)</f>
        <v>19344</v>
      </c>
      <c r="H92" s="6">
        <f>ROUND(+Housekeeping!V187,0)</f>
        <v>2899</v>
      </c>
      <c r="I92" s="7">
        <f t="shared" si="4"/>
        <v>6.67</v>
      </c>
      <c r="J92" s="7"/>
      <c r="K92" s="8">
        <f t="shared" si="5"/>
        <v>0.2172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ROUND(+Housekeeping!E88*2080,0)</f>
        <v>29058</v>
      </c>
      <c r="E93" s="6">
        <f>ROUND(+Housekeeping!V88,0)</f>
        <v>31620</v>
      </c>
      <c r="F93" s="7">
        <f t="shared" si="3"/>
        <v>0.92</v>
      </c>
      <c r="G93" s="6">
        <f>ROUND(+Housekeeping!E188*2080,0)</f>
        <v>31325</v>
      </c>
      <c r="H93" s="6">
        <f>ROUND(+Housekeeping!V188,0)</f>
        <v>31620</v>
      </c>
      <c r="I93" s="7">
        <f t="shared" si="4"/>
        <v>0.99</v>
      </c>
      <c r="J93" s="7"/>
      <c r="K93" s="8">
        <f t="shared" si="5"/>
        <v>0.0761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ROUND(+Housekeeping!E89*2080,0)</f>
        <v>32365</v>
      </c>
      <c r="E94" s="6">
        <f>ROUND(+Housekeeping!V89,0)</f>
        <v>7789</v>
      </c>
      <c r="F94" s="7">
        <f t="shared" si="3"/>
        <v>4.16</v>
      </c>
      <c r="G94" s="6">
        <f>ROUND(+Housekeeping!E189*2080,0)</f>
        <v>33238</v>
      </c>
      <c r="H94" s="6">
        <f>ROUND(+Housekeeping!V189,0)</f>
        <v>7789</v>
      </c>
      <c r="I94" s="7">
        <f t="shared" si="4"/>
        <v>4.27</v>
      </c>
      <c r="J94" s="7"/>
      <c r="K94" s="8">
        <f t="shared" si="5"/>
        <v>0.0264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ROUND(+Housekeeping!E90*2080,0)</f>
        <v>15808</v>
      </c>
      <c r="E95" s="6">
        <f>ROUND(+Housekeeping!V90,0)</f>
        <v>3107</v>
      </c>
      <c r="F95" s="7">
        <f t="shared" si="3"/>
        <v>5.09</v>
      </c>
      <c r="G95" s="6">
        <f>ROUND(+Housekeeping!E190*2080,0)</f>
        <v>15184</v>
      </c>
      <c r="H95" s="6">
        <f>ROUND(+Housekeeping!V190,0)</f>
        <v>3107</v>
      </c>
      <c r="I95" s="7">
        <f t="shared" si="4"/>
        <v>4.89</v>
      </c>
      <c r="J95" s="7"/>
      <c r="K95" s="8">
        <f t="shared" si="5"/>
        <v>-0.0393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ROUND(+Housekeeping!E91*2080,0)</f>
        <v>64002</v>
      </c>
      <c r="E96" s="6">
        <f>ROUND(+Housekeeping!V91,0)</f>
        <v>60387</v>
      </c>
      <c r="F96" s="7">
        <f t="shared" si="3"/>
        <v>1.06</v>
      </c>
      <c r="G96" s="6">
        <f>ROUND(+Housekeeping!E191*2080,0)</f>
        <v>71282</v>
      </c>
      <c r="H96" s="6">
        <f>ROUND(+Housekeeping!V191,0)</f>
        <v>60387</v>
      </c>
      <c r="I96" s="7">
        <f t="shared" si="4"/>
        <v>1.18</v>
      </c>
      <c r="J96" s="7"/>
      <c r="K96" s="8">
        <f t="shared" si="5"/>
        <v>0.1132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ROUND(+Housekeeping!E92*2080,0)</f>
        <v>0</v>
      </c>
      <c r="E97" s="6">
        <f>ROUND(+Housekeeping!V92,0)</f>
        <v>0</v>
      </c>
      <c r="F97" s="7">
        <f t="shared" si="3"/>
      </c>
      <c r="G97" s="6">
        <f>ROUND(+Housekeeping!E192*2080,0)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ROUND(+Housekeeping!E93*2080,0)</f>
        <v>0</v>
      </c>
      <c r="E98" s="6">
        <f>ROUND(+Housekeeping!V93,0)</f>
        <v>66308</v>
      </c>
      <c r="F98" s="7">
        <f t="shared" si="3"/>
      </c>
      <c r="G98" s="6">
        <f>ROUND(+Housekeeping!E193*2080,0)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ROUND(+Housekeeping!E94*2080,0)</f>
        <v>15725</v>
      </c>
      <c r="E99" s="6">
        <f>ROUND(+Housekeeping!V94,0)</f>
        <v>365</v>
      </c>
      <c r="F99" s="7">
        <f t="shared" si="3"/>
        <v>43.08</v>
      </c>
      <c r="G99" s="6">
        <f>ROUND(+Housekeeping!E194*2080,0)</f>
        <v>19261</v>
      </c>
      <c r="H99" s="6">
        <f>ROUND(+Housekeeping!V194,0)</f>
        <v>365</v>
      </c>
      <c r="I99" s="7">
        <f t="shared" si="4"/>
        <v>52.77</v>
      </c>
      <c r="J99" s="7"/>
      <c r="K99" s="8">
        <f t="shared" si="5"/>
        <v>0.2249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ROUND(+Housekeeping!E95*2080,0)</f>
        <v>25272</v>
      </c>
      <c r="E100" s="6">
        <f>ROUND(+Housekeeping!V95,0)</f>
        <v>42055</v>
      </c>
      <c r="F100" s="7">
        <f t="shared" si="3"/>
        <v>0.6</v>
      </c>
      <c r="G100" s="6">
        <f>ROUND(+Housekeeping!E195*2080,0)</f>
        <v>26894</v>
      </c>
      <c r="H100" s="6">
        <f>ROUND(+Housekeeping!V195,0)</f>
        <v>42730</v>
      </c>
      <c r="I100" s="7">
        <f t="shared" si="4"/>
        <v>0.63</v>
      </c>
      <c r="J100" s="7"/>
      <c r="K100" s="8">
        <f t="shared" si="5"/>
        <v>0.05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ROUND(+Housekeeping!E96*2080,0)</f>
        <v>83470</v>
      </c>
      <c r="E101" s="6">
        <f>ROUND(+Housekeeping!V96,0)</f>
        <v>197631</v>
      </c>
      <c r="F101" s="7">
        <f t="shared" si="3"/>
        <v>0.42</v>
      </c>
      <c r="G101" s="6">
        <f>ROUND(+Housekeeping!E196*2080,0)</f>
        <v>79768</v>
      </c>
      <c r="H101" s="6">
        <f>ROUND(+Housekeeping!V196,0)</f>
        <v>197631</v>
      </c>
      <c r="I101" s="7">
        <f t="shared" si="4"/>
        <v>0.4</v>
      </c>
      <c r="J101" s="7"/>
      <c r="K101" s="8">
        <f t="shared" si="5"/>
        <v>-0.0476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ROUND(+Housekeeping!E97*2080,0)</f>
        <v>75858</v>
      </c>
      <c r="E102" s="6">
        <f>ROUND(+Housekeeping!V97,0)</f>
        <v>45557</v>
      </c>
      <c r="F102" s="7">
        <f t="shared" si="3"/>
        <v>1.67</v>
      </c>
      <c r="G102" s="6">
        <f>ROUND(+Housekeeping!E197*2080,0)</f>
        <v>91582</v>
      </c>
      <c r="H102" s="6">
        <f>ROUND(+Housekeeping!V197,0)</f>
        <v>45557</v>
      </c>
      <c r="I102" s="7">
        <f t="shared" si="4"/>
        <v>2.01</v>
      </c>
      <c r="J102" s="7"/>
      <c r="K102" s="8">
        <f t="shared" si="5"/>
        <v>0.2036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ROUND(+Housekeeping!E98*2080,0)</f>
        <v>0</v>
      </c>
      <c r="E103" s="6">
        <f>ROUND(+Housekeeping!V98,0)</f>
        <v>0</v>
      </c>
      <c r="F103" s="7">
        <f t="shared" si="3"/>
      </c>
      <c r="G103" s="6">
        <f>ROUND(+Housekeeping!E198*2080,0)</f>
        <v>16619</v>
      </c>
      <c r="H103" s="6">
        <f>ROUND(+Housekeeping!V198,0)</f>
        <v>19028</v>
      </c>
      <c r="I103" s="7">
        <f t="shared" si="4"/>
        <v>0.87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ROUND(+Housekeeping!E99*2080,0)</f>
        <v>6240</v>
      </c>
      <c r="E104" s="6">
        <f>ROUND(+Housekeeping!V99,0)</f>
        <v>1113</v>
      </c>
      <c r="F104" s="7">
        <f t="shared" si="3"/>
        <v>5.61</v>
      </c>
      <c r="G104" s="6">
        <f>ROUND(+Housekeeping!E199*2080,0)</f>
        <v>6240</v>
      </c>
      <c r="H104" s="6">
        <f>ROUND(+Housekeeping!V199,0)</f>
        <v>1113</v>
      </c>
      <c r="I104" s="7">
        <f t="shared" si="4"/>
        <v>5.61</v>
      </c>
      <c r="J104" s="7"/>
      <c r="K104" s="8">
        <f t="shared" si="5"/>
        <v>0</v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ROUND(+Housekeeping!E100*2080,0)</f>
        <v>0</v>
      </c>
      <c r="E105" s="6">
        <f>ROUND(+Housekeeping!V100,0)</f>
        <v>9373</v>
      </c>
      <c r="F105" s="7">
        <f t="shared" si="3"/>
      </c>
      <c r="G105" s="6">
        <f>ROUND(+Housekeeping!E200*2080,0)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ROUND(+Housekeeping!E101*2080,0)</f>
        <v>0</v>
      </c>
      <c r="E106" s="6">
        <f>ROUND(+Housekeeping!V101,0)</f>
        <v>1503</v>
      </c>
      <c r="F106" s="7">
        <f t="shared" si="3"/>
      </c>
      <c r="G106" s="6">
        <f>ROUND(+Housekeeping!E201*2080,0)</f>
        <v>0</v>
      </c>
      <c r="H106" s="6">
        <f>ROUND(+Housekeeping!V201,0)</f>
        <v>1503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L293"/>
  <sheetViews>
    <sheetView zoomScale="75" zoomScaleNormal="75" zoomScalePageLayoutView="0" workbookViewId="0" topLeftCell="N1">
      <selection activeCell="V105" sqref="V105:V201"/>
    </sheetView>
  </sheetViews>
  <sheetFormatPr defaultColWidth="9.00390625" defaultRowHeight="12.75"/>
  <cols>
    <col min="1" max="1" width="6.125" style="9" bestFit="1" customWidth="1"/>
    <col min="2" max="2" width="40.50390625" style="9" bestFit="1" customWidth="1"/>
    <col min="3" max="3" width="8.125" style="9" bestFit="1" customWidth="1"/>
    <col min="4" max="4" width="5.625" style="9" bestFit="1" customWidth="1"/>
    <col min="5" max="5" width="6.625" style="9" bestFit="1" customWidth="1"/>
    <col min="6" max="6" width="5.625" style="9" bestFit="1" customWidth="1"/>
    <col min="7" max="7" width="9.125" style="9" bestFit="1" customWidth="1"/>
    <col min="8" max="8" width="8.50390625" style="9" customWidth="1"/>
    <col min="9" max="11" width="7.625" style="9" bestFit="1" customWidth="1"/>
    <col min="12" max="12" width="8.50390625" style="9" bestFit="1" customWidth="1"/>
    <col min="13" max="13" width="6.625" style="9" bestFit="1" customWidth="1"/>
    <col min="14" max="16" width="7.625" style="9" bestFit="1" customWidth="1"/>
    <col min="17" max="17" width="9.125" style="9" bestFit="1" customWidth="1"/>
    <col min="18" max="18" width="5.75390625" style="9" bestFit="1" customWidth="1"/>
    <col min="19" max="19" width="5.625" style="9" bestFit="1" customWidth="1"/>
    <col min="20" max="20" width="5.00390625" style="9" bestFit="1" customWidth="1"/>
    <col min="21" max="21" width="9.00390625" style="9" customWidth="1"/>
    <col min="22" max="22" width="10.875" style="9" bestFit="1" customWidth="1"/>
    <col min="23" max="23" width="9.00390625" style="9" customWidth="1"/>
    <col min="24" max="24" width="9.125" style="9" bestFit="1" customWidth="1"/>
    <col min="25" max="25" width="11.00390625" style="9" bestFit="1" customWidth="1"/>
    <col min="26" max="26" width="10.875" style="9" bestFit="1" customWidth="1"/>
    <col min="27" max="28" width="9.25390625" style="9" bestFit="1" customWidth="1"/>
    <col min="29" max="29" width="10.00390625" style="9" bestFit="1" customWidth="1"/>
    <col min="30" max="30" width="10.875" style="9" bestFit="1" customWidth="1"/>
    <col min="31" max="33" width="9.25390625" style="9" bestFit="1" customWidth="1"/>
    <col min="34" max="34" width="11.00390625" style="9" bestFit="1" customWidth="1"/>
    <col min="35" max="35" width="10.875" style="9" bestFit="1" customWidth="1"/>
    <col min="36" max="37" width="9.25390625" style="9" bestFit="1" customWidth="1"/>
    <col min="38" max="38" width="9.125" style="9" bestFit="1" customWidth="1"/>
    <col min="39" max="16384" width="9.00390625" style="9" customWidth="1"/>
  </cols>
  <sheetData>
    <row r="3" ht="12.75">
      <c r="V3" s="10" t="s">
        <v>120</v>
      </c>
    </row>
    <row r="4" spans="1:22" ht="12.7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  <c r="V4" s="10" t="s">
        <v>121</v>
      </c>
    </row>
    <row r="5" spans="1:37" ht="12.75">
      <c r="A5">
        <v>1</v>
      </c>
      <c r="B5" t="s">
        <v>140</v>
      </c>
      <c r="C5" s="11">
        <v>8460</v>
      </c>
      <c r="D5" s="11">
        <v>2008</v>
      </c>
      <c r="E5" s="13">
        <v>176</v>
      </c>
      <c r="F5" s="14">
        <v>0</v>
      </c>
      <c r="G5" s="14">
        <v>6774337</v>
      </c>
      <c r="H5" s="14">
        <v>2022302</v>
      </c>
      <c r="I5" s="14">
        <v>0</v>
      </c>
      <c r="J5" s="14">
        <v>590812</v>
      </c>
      <c r="K5" s="14">
        <v>956999</v>
      </c>
      <c r="L5" s="14">
        <v>680996</v>
      </c>
      <c r="M5" s="14">
        <v>0</v>
      </c>
      <c r="N5" s="14">
        <v>330210</v>
      </c>
      <c r="O5" s="14">
        <v>69830</v>
      </c>
      <c r="P5" s="14">
        <v>3957</v>
      </c>
      <c r="Q5" s="14">
        <v>11421529</v>
      </c>
      <c r="R5" s="14">
        <v>0</v>
      </c>
      <c r="S5" s="14">
        <v>0</v>
      </c>
      <c r="T5" s="14">
        <v>0</v>
      </c>
      <c r="V5" s="14">
        <v>1112507</v>
      </c>
      <c r="W5" s="12"/>
      <c r="X5" s="11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2.75">
      <c r="A6">
        <v>3</v>
      </c>
      <c r="B6" t="s">
        <v>158</v>
      </c>
      <c r="C6" s="11">
        <v>8460</v>
      </c>
      <c r="D6" s="11">
        <v>2008</v>
      </c>
      <c r="E6" s="13">
        <v>49</v>
      </c>
      <c r="F6" s="14">
        <v>0</v>
      </c>
      <c r="G6" s="14">
        <v>1973740</v>
      </c>
      <c r="H6" s="14">
        <v>571725</v>
      </c>
      <c r="I6" s="14">
        <v>0</v>
      </c>
      <c r="J6" s="14">
        <v>127829</v>
      </c>
      <c r="K6" s="14">
        <v>208930</v>
      </c>
      <c r="L6" s="14">
        <v>182235</v>
      </c>
      <c r="M6" s="14">
        <v>0</v>
      </c>
      <c r="N6" s="14">
        <v>34694</v>
      </c>
      <c r="O6" s="14">
        <v>27591</v>
      </c>
      <c r="P6" s="14">
        <v>4045</v>
      </c>
      <c r="Q6" s="14">
        <v>3122699</v>
      </c>
      <c r="R6" s="14">
        <v>0</v>
      </c>
      <c r="S6" s="14">
        <v>0</v>
      </c>
      <c r="T6" s="14">
        <v>0</v>
      </c>
      <c r="V6" s="14">
        <v>240582</v>
      </c>
      <c r="W6" s="12"/>
      <c r="X6" s="11"/>
      <c r="Y6" s="12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.75">
      <c r="A7">
        <v>8</v>
      </c>
      <c r="B7" t="s">
        <v>87</v>
      </c>
      <c r="C7" s="11">
        <v>8460</v>
      </c>
      <c r="D7" s="11">
        <v>2008</v>
      </c>
      <c r="E7" s="13">
        <v>6.88</v>
      </c>
      <c r="F7" s="14">
        <v>0</v>
      </c>
      <c r="G7" s="14">
        <v>156514</v>
      </c>
      <c r="H7" s="14">
        <v>61756</v>
      </c>
      <c r="I7" s="14">
        <v>0</v>
      </c>
      <c r="J7" s="14">
        <v>33430</v>
      </c>
      <c r="K7" s="14">
        <v>0</v>
      </c>
      <c r="L7" s="14">
        <v>64935</v>
      </c>
      <c r="M7" s="14">
        <v>0</v>
      </c>
      <c r="N7" s="14">
        <v>0</v>
      </c>
      <c r="O7" s="14">
        <v>824</v>
      </c>
      <c r="P7" s="14">
        <v>0</v>
      </c>
      <c r="Q7" s="14">
        <v>317459</v>
      </c>
      <c r="R7" s="14">
        <v>0</v>
      </c>
      <c r="S7" s="14">
        <v>0</v>
      </c>
      <c r="T7" s="14">
        <v>0</v>
      </c>
      <c r="V7" s="14">
        <v>1322</v>
      </c>
      <c r="W7" s="12"/>
      <c r="X7" s="11"/>
      <c r="Y7" s="1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2.75">
      <c r="A8">
        <v>10</v>
      </c>
      <c r="B8" t="s">
        <v>114</v>
      </c>
      <c r="C8" s="11">
        <v>8460</v>
      </c>
      <c r="D8" s="11">
        <v>2008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431333</v>
      </c>
      <c r="K8" s="14">
        <v>574046</v>
      </c>
      <c r="L8" s="14">
        <v>5681837</v>
      </c>
      <c r="M8" s="14">
        <v>0</v>
      </c>
      <c r="N8" s="14">
        <v>18035</v>
      </c>
      <c r="O8" s="14">
        <v>38776</v>
      </c>
      <c r="P8" s="14">
        <v>0</v>
      </c>
      <c r="Q8" s="14">
        <v>6744027</v>
      </c>
      <c r="R8" s="14">
        <v>0</v>
      </c>
      <c r="S8" s="14">
        <v>0</v>
      </c>
      <c r="T8" s="14">
        <v>0</v>
      </c>
      <c r="V8" s="14">
        <v>171074</v>
      </c>
      <c r="W8" s="12"/>
      <c r="X8" s="11"/>
      <c r="Y8" s="12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2.75">
      <c r="A9">
        <v>14</v>
      </c>
      <c r="B9" t="s">
        <v>157</v>
      </c>
      <c r="C9" s="11">
        <v>8460</v>
      </c>
      <c r="D9" s="11">
        <v>2008</v>
      </c>
      <c r="E9" s="13">
        <v>95.53</v>
      </c>
      <c r="F9" s="14">
        <v>0</v>
      </c>
      <c r="G9" s="14">
        <v>3142133</v>
      </c>
      <c r="H9" s="14">
        <v>879308</v>
      </c>
      <c r="I9" s="14">
        <v>0</v>
      </c>
      <c r="J9" s="14">
        <v>619812</v>
      </c>
      <c r="K9" s="14">
        <v>162740</v>
      </c>
      <c r="L9" s="14">
        <v>165216</v>
      </c>
      <c r="M9" s="14">
        <v>290</v>
      </c>
      <c r="N9" s="14">
        <v>0</v>
      </c>
      <c r="O9" s="14">
        <v>11707</v>
      </c>
      <c r="P9" s="14">
        <v>118</v>
      </c>
      <c r="Q9" s="14">
        <v>4981088</v>
      </c>
      <c r="R9" s="14">
        <v>0</v>
      </c>
      <c r="S9" s="14">
        <v>0</v>
      </c>
      <c r="T9" s="14">
        <v>0</v>
      </c>
      <c r="V9" s="14">
        <v>76466</v>
      </c>
      <c r="W9" s="12"/>
      <c r="X9" s="11"/>
      <c r="Y9" s="12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2.75">
      <c r="A10">
        <v>20</v>
      </c>
      <c r="B10" t="s">
        <v>142</v>
      </c>
      <c r="C10" s="11">
        <v>8460</v>
      </c>
      <c r="D10" s="11">
        <v>2008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 s="14">
        <v>0</v>
      </c>
      <c r="W10" s="12"/>
      <c r="X10" s="11"/>
      <c r="Y10" s="12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>
      <c r="A11">
        <v>21</v>
      </c>
      <c r="B11" t="s">
        <v>93</v>
      </c>
      <c r="C11" s="11">
        <v>8460</v>
      </c>
      <c r="D11" s="11">
        <v>2008</v>
      </c>
      <c r="E11" s="13">
        <v>12.31</v>
      </c>
      <c r="F11" s="14">
        <v>0</v>
      </c>
      <c r="G11" s="14">
        <v>312630</v>
      </c>
      <c r="H11" s="14">
        <v>124631</v>
      </c>
      <c r="I11" s="14">
        <v>0</v>
      </c>
      <c r="J11" s="14">
        <v>40209</v>
      </c>
      <c r="K11" s="14">
        <v>0</v>
      </c>
      <c r="L11" s="14">
        <v>2074</v>
      </c>
      <c r="M11" s="14">
        <v>0</v>
      </c>
      <c r="N11" s="14">
        <v>12736</v>
      </c>
      <c r="O11" s="14">
        <v>1144</v>
      </c>
      <c r="P11" s="14">
        <v>0</v>
      </c>
      <c r="Q11" s="14">
        <v>493424</v>
      </c>
      <c r="R11" s="14">
        <v>0</v>
      </c>
      <c r="S11" s="14">
        <v>0</v>
      </c>
      <c r="T11" s="14">
        <v>0</v>
      </c>
      <c r="V11" s="14">
        <v>21092</v>
      </c>
      <c r="W11" s="12"/>
      <c r="X11" s="11"/>
      <c r="Y11" s="12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>
      <c r="A12">
        <v>22</v>
      </c>
      <c r="B12" t="s">
        <v>90</v>
      </c>
      <c r="C12" s="11">
        <v>8460</v>
      </c>
      <c r="D12" s="11">
        <v>2008</v>
      </c>
      <c r="E12" s="13">
        <v>18.96</v>
      </c>
      <c r="F12" s="14">
        <v>0</v>
      </c>
      <c r="G12" s="14">
        <v>499012</v>
      </c>
      <c r="H12" s="14">
        <v>126617</v>
      </c>
      <c r="I12" s="14">
        <v>0</v>
      </c>
      <c r="J12" s="14">
        <v>68477</v>
      </c>
      <c r="K12" s="14">
        <v>0</v>
      </c>
      <c r="L12" s="14">
        <v>11327</v>
      </c>
      <c r="M12" s="14">
        <v>284</v>
      </c>
      <c r="N12" s="14">
        <v>3320</v>
      </c>
      <c r="O12" s="14">
        <v>1109</v>
      </c>
      <c r="P12" s="14">
        <v>0</v>
      </c>
      <c r="Q12" s="14">
        <v>710146</v>
      </c>
      <c r="R12" s="14">
        <v>0</v>
      </c>
      <c r="S12" s="14">
        <v>0</v>
      </c>
      <c r="T12" s="14">
        <v>0</v>
      </c>
      <c r="V12" s="14">
        <v>16226</v>
      </c>
      <c r="W12" s="12"/>
      <c r="X12" s="11"/>
      <c r="Y12" s="1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>
      <c r="A13">
        <v>23</v>
      </c>
      <c r="B13" t="s">
        <v>139</v>
      </c>
      <c r="C13" s="11">
        <v>8460</v>
      </c>
      <c r="D13" s="11">
        <v>2008</v>
      </c>
      <c r="E13" s="13">
        <v>4.09</v>
      </c>
      <c r="F13" s="14">
        <v>0</v>
      </c>
      <c r="G13" s="14">
        <v>95941</v>
      </c>
      <c r="H13" s="14">
        <v>21010</v>
      </c>
      <c r="I13" s="14">
        <v>0</v>
      </c>
      <c r="J13" s="14">
        <v>23417</v>
      </c>
      <c r="K13" s="14">
        <v>0</v>
      </c>
      <c r="L13" s="14">
        <v>0</v>
      </c>
      <c r="M13" s="14">
        <v>0</v>
      </c>
      <c r="N13" s="14">
        <v>3203</v>
      </c>
      <c r="O13" s="14">
        <v>0</v>
      </c>
      <c r="P13" s="14">
        <v>0</v>
      </c>
      <c r="Q13" s="14">
        <v>143571</v>
      </c>
      <c r="R13" s="14">
        <v>0</v>
      </c>
      <c r="S13" s="14">
        <v>0</v>
      </c>
      <c r="T13" s="14">
        <v>0</v>
      </c>
      <c r="V13" s="14">
        <v>5712</v>
      </c>
      <c r="W13" s="12"/>
      <c r="X13" s="11"/>
      <c r="Y13" s="12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>
      <c r="A14">
        <v>26</v>
      </c>
      <c r="B14" t="s">
        <v>99</v>
      </c>
      <c r="C14" s="11">
        <v>8460</v>
      </c>
      <c r="D14" s="11">
        <v>2008</v>
      </c>
      <c r="E14" s="13">
        <v>53.6</v>
      </c>
      <c r="F14" s="14">
        <v>0</v>
      </c>
      <c r="G14" s="14">
        <v>1681587</v>
      </c>
      <c r="H14" s="14">
        <v>641355</v>
      </c>
      <c r="I14" s="14">
        <v>0</v>
      </c>
      <c r="J14" s="14">
        <v>340146</v>
      </c>
      <c r="K14" s="14">
        <v>147323</v>
      </c>
      <c r="L14" s="14">
        <v>253322</v>
      </c>
      <c r="M14" s="14">
        <v>0</v>
      </c>
      <c r="N14" s="14">
        <v>41187</v>
      </c>
      <c r="O14" s="14">
        <v>2891</v>
      </c>
      <c r="P14" s="14">
        <v>0</v>
      </c>
      <c r="Q14" s="14">
        <v>3107811</v>
      </c>
      <c r="R14" s="14">
        <v>0</v>
      </c>
      <c r="S14" s="14">
        <v>0</v>
      </c>
      <c r="T14" s="14">
        <v>0</v>
      </c>
      <c r="V14" s="14">
        <v>273227</v>
      </c>
      <c r="W14" s="12"/>
      <c r="X14" s="11"/>
      <c r="Y14" s="12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>
      <c r="A15">
        <v>29</v>
      </c>
      <c r="B15" t="s">
        <v>83</v>
      </c>
      <c r="C15" s="11">
        <v>8460</v>
      </c>
      <c r="D15" s="11">
        <v>2008</v>
      </c>
      <c r="E15" s="13">
        <v>173.08</v>
      </c>
      <c r="F15" s="14">
        <v>0</v>
      </c>
      <c r="G15" s="14">
        <v>5297414</v>
      </c>
      <c r="H15" s="14">
        <v>1474307</v>
      </c>
      <c r="I15" s="14">
        <v>0</v>
      </c>
      <c r="J15" s="14">
        <v>710504</v>
      </c>
      <c r="K15" s="14">
        <v>236833</v>
      </c>
      <c r="L15" s="14">
        <v>457094</v>
      </c>
      <c r="M15" s="14">
        <v>120</v>
      </c>
      <c r="N15" s="14">
        <v>220168</v>
      </c>
      <c r="O15" s="14">
        <v>20801</v>
      </c>
      <c r="P15" s="14">
        <v>106175</v>
      </c>
      <c r="Q15" s="14">
        <v>8311066</v>
      </c>
      <c r="R15" s="14">
        <v>0</v>
      </c>
      <c r="S15" s="14">
        <v>0</v>
      </c>
      <c r="T15" s="14">
        <v>0</v>
      </c>
      <c r="V15" s="14">
        <v>110925</v>
      </c>
      <c r="W15" s="12"/>
      <c r="X15" s="11"/>
      <c r="Y15" s="12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>
      <c r="A16">
        <v>32</v>
      </c>
      <c r="B16" t="s">
        <v>104</v>
      </c>
      <c r="C16" s="11">
        <v>8460</v>
      </c>
      <c r="D16" s="11">
        <v>2008</v>
      </c>
      <c r="E16" s="13">
        <v>97</v>
      </c>
      <c r="F16" s="14">
        <v>0</v>
      </c>
      <c r="G16" s="14">
        <v>3029337</v>
      </c>
      <c r="H16" s="14">
        <v>1143770</v>
      </c>
      <c r="I16" s="14">
        <v>0</v>
      </c>
      <c r="J16" s="14">
        <v>463058</v>
      </c>
      <c r="K16" s="14">
        <v>1874</v>
      </c>
      <c r="L16" s="14">
        <v>46672</v>
      </c>
      <c r="M16" s="14">
        <v>3060</v>
      </c>
      <c r="N16" s="14">
        <v>32819</v>
      </c>
      <c r="O16" s="14">
        <v>27698</v>
      </c>
      <c r="P16" s="14">
        <v>0</v>
      </c>
      <c r="Q16" s="14">
        <v>4748288</v>
      </c>
      <c r="R16" s="14">
        <v>0</v>
      </c>
      <c r="S16" s="14">
        <v>0</v>
      </c>
      <c r="T16" s="14">
        <v>0</v>
      </c>
      <c r="V16" s="14">
        <v>284050</v>
      </c>
      <c r="W16" s="12"/>
      <c r="X16" s="11"/>
      <c r="Y16" s="12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2.75">
      <c r="A17">
        <v>35</v>
      </c>
      <c r="B17" t="s">
        <v>141</v>
      </c>
      <c r="C17" s="11">
        <v>8460</v>
      </c>
      <c r="D17" s="11">
        <v>2008</v>
      </c>
      <c r="E17" s="13">
        <v>8.67</v>
      </c>
      <c r="F17" s="14">
        <v>0</v>
      </c>
      <c r="G17" s="14">
        <v>294319</v>
      </c>
      <c r="H17" s="14">
        <v>64307</v>
      </c>
      <c r="I17" s="14">
        <v>0</v>
      </c>
      <c r="J17" s="14">
        <v>39327</v>
      </c>
      <c r="K17" s="14">
        <v>0</v>
      </c>
      <c r="L17" s="14">
        <v>0</v>
      </c>
      <c r="M17" s="14">
        <v>0</v>
      </c>
      <c r="N17" s="14">
        <v>13157</v>
      </c>
      <c r="O17" s="14">
        <v>0</v>
      </c>
      <c r="P17" s="14">
        <v>0</v>
      </c>
      <c r="Q17" s="14">
        <v>411110</v>
      </c>
      <c r="R17" s="14">
        <v>0</v>
      </c>
      <c r="S17" s="14">
        <v>0</v>
      </c>
      <c r="T17" s="14">
        <v>0</v>
      </c>
      <c r="V17" s="14">
        <v>11911</v>
      </c>
      <c r="W17" s="12"/>
      <c r="X17" s="11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12.75">
      <c r="A18">
        <v>37</v>
      </c>
      <c r="B18" t="s">
        <v>75</v>
      </c>
      <c r="C18" s="11">
        <v>8460</v>
      </c>
      <c r="D18" s="11">
        <v>2008</v>
      </c>
      <c r="E18" s="13">
        <v>70.95</v>
      </c>
      <c r="F18" s="14">
        <v>0</v>
      </c>
      <c r="G18" s="14">
        <v>1656153</v>
      </c>
      <c r="H18" s="14">
        <v>391204</v>
      </c>
      <c r="I18" s="14">
        <v>0</v>
      </c>
      <c r="J18" s="14">
        <v>196559</v>
      </c>
      <c r="K18" s="14">
        <v>455</v>
      </c>
      <c r="L18" s="14">
        <v>20349</v>
      </c>
      <c r="M18" s="14">
        <v>0</v>
      </c>
      <c r="N18" s="14">
        <v>64872</v>
      </c>
      <c r="O18" s="14">
        <v>1579</v>
      </c>
      <c r="P18" s="14">
        <v>0</v>
      </c>
      <c r="Q18" s="14">
        <v>2331171</v>
      </c>
      <c r="R18" s="14">
        <v>0</v>
      </c>
      <c r="S18" s="14">
        <v>0</v>
      </c>
      <c r="T18" s="14">
        <v>0</v>
      </c>
      <c r="V18" s="14">
        <v>2838</v>
      </c>
      <c r="W18" s="12"/>
      <c r="X18" s="11"/>
      <c r="Y18" s="12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12.75">
      <c r="A19">
        <v>38</v>
      </c>
      <c r="B19" t="s">
        <v>135</v>
      </c>
      <c r="C19" s="11">
        <v>8460</v>
      </c>
      <c r="D19" s="11">
        <v>2008</v>
      </c>
      <c r="E19" s="13">
        <v>25.7</v>
      </c>
      <c r="F19" s="14">
        <v>0</v>
      </c>
      <c r="G19" s="14">
        <v>752179</v>
      </c>
      <c r="H19" s="14">
        <v>214370</v>
      </c>
      <c r="I19" s="14">
        <v>0</v>
      </c>
      <c r="J19" s="14">
        <v>87548</v>
      </c>
      <c r="K19" s="14">
        <v>0</v>
      </c>
      <c r="L19" s="14">
        <v>1907</v>
      </c>
      <c r="M19" s="14">
        <v>0</v>
      </c>
      <c r="N19" s="14">
        <v>10220</v>
      </c>
      <c r="O19" s="14">
        <v>2289</v>
      </c>
      <c r="P19" s="14">
        <v>0</v>
      </c>
      <c r="Q19" s="14">
        <v>1068513</v>
      </c>
      <c r="R19" s="14">
        <v>0</v>
      </c>
      <c r="S19" s="14">
        <v>0</v>
      </c>
      <c r="T19" s="14">
        <v>0</v>
      </c>
      <c r="V19" s="14">
        <v>50707</v>
      </c>
      <c r="W19" s="12"/>
      <c r="X19" s="11"/>
      <c r="Y19" s="12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12.75">
      <c r="A20">
        <v>39</v>
      </c>
      <c r="B20" t="s">
        <v>85</v>
      </c>
      <c r="C20" s="11">
        <v>8460</v>
      </c>
      <c r="D20" s="11">
        <v>2008</v>
      </c>
      <c r="E20" s="13">
        <v>32.9</v>
      </c>
      <c r="F20" s="14">
        <v>0</v>
      </c>
      <c r="G20" s="14">
        <v>934515</v>
      </c>
      <c r="H20" s="14">
        <v>225276</v>
      </c>
      <c r="I20" s="14">
        <v>0</v>
      </c>
      <c r="J20" s="14">
        <v>162156</v>
      </c>
      <c r="K20" s="14">
        <v>90469</v>
      </c>
      <c r="L20" s="14">
        <v>157188</v>
      </c>
      <c r="M20" s="14">
        <v>1032</v>
      </c>
      <c r="N20" s="14">
        <v>7933</v>
      </c>
      <c r="O20" s="14">
        <v>4607</v>
      </c>
      <c r="P20" s="14">
        <v>0</v>
      </c>
      <c r="Q20" s="14">
        <v>1583176</v>
      </c>
      <c r="R20" s="14">
        <v>0</v>
      </c>
      <c r="S20" s="14">
        <v>0</v>
      </c>
      <c r="T20" s="14">
        <v>0</v>
      </c>
      <c r="V20" s="14">
        <v>9658</v>
      </c>
      <c r="W20" s="12"/>
      <c r="X20" s="11"/>
      <c r="Y20" s="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ht="12.75">
      <c r="A21">
        <v>43</v>
      </c>
      <c r="B21" t="s">
        <v>115</v>
      </c>
      <c r="C21" s="11">
        <v>8460</v>
      </c>
      <c r="D21" s="11">
        <v>2008</v>
      </c>
      <c r="E21" s="13">
        <v>9.9</v>
      </c>
      <c r="F21" s="14">
        <v>0</v>
      </c>
      <c r="G21" s="14">
        <v>252122</v>
      </c>
      <c r="H21" s="14">
        <v>63444</v>
      </c>
      <c r="I21" s="14">
        <v>0</v>
      </c>
      <c r="J21" s="14">
        <v>51425</v>
      </c>
      <c r="K21" s="14">
        <v>0</v>
      </c>
      <c r="L21" s="14">
        <v>1576</v>
      </c>
      <c r="M21" s="14">
        <v>0</v>
      </c>
      <c r="N21" s="14">
        <v>15477</v>
      </c>
      <c r="O21" s="14">
        <v>451</v>
      </c>
      <c r="P21" s="14">
        <v>0</v>
      </c>
      <c r="Q21" s="14">
        <v>384495</v>
      </c>
      <c r="R21" s="14">
        <v>0</v>
      </c>
      <c r="S21" s="14">
        <v>0</v>
      </c>
      <c r="T21" s="14">
        <v>0</v>
      </c>
      <c r="V21" s="14">
        <v>6444</v>
      </c>
      <c r="W21" s="12"/>
      <c r="X21" s="11"/>
      <c r="Y21" s="12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ht="12.75">
      <c r="A22">
        <v>45</v>
      </c>
      <c r="B22" t="s">
        <v>72</v>
      </c>
      <c r="C22" s="11">
        <v>8460</v>
      </c>
      <c r="D22" s="11">
        <v>2008</v>
      </c>
      <c r="E22" s="13">
        <v>8.33</v>
      </c>
      <c r="F22" s="14">
        <v>0</v>
      </c>
      <c r="G22" s="14">
        <v>215422</v>
      </c>
      <c r="H22" s="14">
        <v>49592</v>
      </c>
      <c r="I22" s="14">
        <v>0</v>
      </c>
      <c r="J22" s="14">
        <v>33989</v>
      </c>
      <c r="K22" s="14">
        <v>0</v>
      </c>
      <c r="L22" s="14">
        <v>0</v>
      </c>
      <c r="M22" s="14">
        <v>0</v>
      </c>
      <c r="N22" s="14">
        <v>9856</v>
      </c>
      <c r="O22" s="14">
        <v>0</v>
      </c>
      <c r="P22" s="14">
        <v>0</v>
      </c>
      <c r="Q22" s="14">
        <v>308859</v>
      </c>
      <c r="R22" s="14">
        <v>0</v>
      </c>
      <c r="S22" s="14">
        <v>0</v>
      </c>
      <c r="T22" s="14">
        <v>0</v>
      </c>
      <c r="V22" s="14">
        <v>3955</v>
      </c>
      <c r="W22" s="12"/>
      <c r="X22" s="11"/>
      <c r="Y22" s="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12.75">
      <c r="A23">
        <v>46</v>
      </c>
      <c r="B23" t="s">
        <v>100</v>
      </c>
      <c r="C23" s="11">
        <v>8460</v>
      </c>
      <c r="D23" s="11">
        <v>2008</v>
      </c>
      <c r="E23" s="13">
        <v>8.7</v>
      </c>
      <c r="F23" s="14">
        <v>0</v>
      </c>
      <c r="G23" s="14">
        <v>239009</v>
      </c>
      <c r="H23" s="14">
        <v>46839</v>
      </c>
      <c r="I23" s="14">
        <v>0</v>
      </c>
      <c r="J23" s="14">
        <v>33121</v>
      </c>
      <c r="K23" s="14">
        <v>0</v>
      </c>
      <c r="L23" s="14">
        <v>0</v>
      </c>
      <c r="M23" s="14">
        <v>0</v>
      </c>
      <c r="N23" s="14">
        <v>7442</v>
      </c>
      <c r="O23" s="14">
        <v>24302</v>
      </c>
      <c r="P23" s="14">
        <v>0</v>
      </c>
      <c r="Q23" s="14">
        <v>350713</v>
      </c>
      <c r="R23" s="14">
        <v>0</v>
      </c>
      <c r="S23" s="14">
        <v>0</v>
      </c>
      <c r="T23" s="14">
        <v>0</v>
      </c>
      <c r="V23" s="14">
        <v>7127</v>
      </c>
      <c r="W23" s="12"/>
      <c r="X23" s="11"/>
      <c r="Y23" s="12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ht="12.75">
      <c r="A24">
        <v>50</v>
      </c>
      <c r="B24" t="s">
        <v>152</v>
      </c>
      <c r="C24" s="11">
        <v>8460</v>
      </c>
      <c r="D24" s="11">
        <v>2008</v>
      </c>
      <c r="E24" s="13">
        <v>31.95</v>
      </c>
      <c r="F24" s="14">
        <v>0</v>
      </c>
      <c r="G24" s="14">
        <v>837849</v>
      </c>
      <c r="H24" s="14">
        <v>202350</v>
      </c>
      <c r="I24" s="14">
        <v>0</v>
      </c>
      <c r="J24" s="14">
        <v>138244</v>
      </c>
      <c r="K24" s="14">
        <v>1034</v>
      </c>
      <c r="L24" s="14">
        <v>26964</v>
      </c>
      <c r="M24" s="14">
        <v>0</v>
      </c>
      <c r="N24" s="14">
        <v>88279</v>
      </c>
      <c r="O24" s="14">
        <v>2134</v>
      </c>
      <c r="P24" s="14">
        <v>0</v>
      </c>
      <c r="Q24" s="14">
        <v>1296854</v>
      </c>
      <c r="R24" s="14">
        <v>0</v>
      </c>
      <c r="S24" s="14">
        <v>0</v>
      </c>
      <c r="T24" s="14">
        <v>0</v>
      </c>
      <c r="V24" s="14">
        <v>16314</v>
      </c>
      <c r="W24" s="12"/>
      <c r="X24" s="11"/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12.75">
      <c r="A25">
        <v>54</v>
      </c>
      <c r="B25" t="s">
        <v>79</v>
      </c>
      <c r="C25" s="11">
        <v>8460</v>
      </c>
      <c r="D25" s="11">
        <v>2008</v>
      </c>
      <c r="E25" s="13">
        <v>11.65</v>
      </c>
      <c r="F25" s="14">
        <v>0</v>
      </c>
      <c r="G25" s="14">
        <v>280445</v>
      </c>
      <c r="H25" s="14">
        <v>79303</v>
      </c>
      <c r="I25" s="14">
        <v>0</v>
      </c>
      <c r="J25" s="14">
        <v>58191</v>
      </c>
      <c r="K25" s="14">
        <v>99</v>
      </c>
      <c r="L25" s="14">
        <v>0</v>
      </c>
      <c r="M25" s="14">
        <v>0</v>
      </c>
      <c r="N25" s="14">
        <v>340</v>
      </c>
      <c r="O25" s="14">
        <v>165</v>
      </c>
      <c r="P25" s="14">
        <v>0</v>
      </c>
      <c r="Q25" s="14">
        <v>418543</v>
      </c>
      <c r="R25" s="14">
        <v>0</v>
      </c>
      <c r="S25" s="14">
        <v>0</v>
      </c>
      <c r="T25" s="14">
        <v>0</v>
      </c>
      <c r="V25" s="14">
        <v>1764</v>
      </c>
      <c r="W25" s="12"/>
      <c r="X25" s="11"/>
      <c r="Y25" s="12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12.75">
      <c r="A26">
        <v>56</v>
      </c>
      <c r="B26" t="s">
        <v>118</v>
      </c>
      <c r="C26" s="11">
        <v>8460</v>
      </c>
      <c r="D26" s="11">
        <v>2008</v>
      </c>
      <c r="E26" s="13">
        <v>2.91</v>
      </c>
      <c r="F26" s="14">
        <v>0</v>
      </c>
      <c r="G26" s="14">
        <v>95136</v>
      </c>
      <c r="H26" s="14">
        <v>25102</v>
      </c>
      <c r="I26" s="14">
        <v>0</v>
      </c>
      <c r="J26" s="14">
        <v>17520</v>
      </c>
      <c r="K26" s="14">
        <v>0</v>
      </c>
      <c r="L26" s="14">
        <v>0</v>
      </c>
      <c r="M26" s="14">
        <v>0</v>
      </c>
      <c r="N26" s="14">
        <v>941</v>
      </c>
      <c r="O26" s="14">
        <v>0</v>
      </c>
      <c r="P26" s="14">
        <v>0</v>
      </c>
      <c r="Q26" s="14">
        <v>138699</v>
      </c>
      <c r="R26" s="14">
        <v>0</v>
      </c>
      <c r="S26" s="14">
        <v>0</v>
      </c>
      <c r="T26" s="14">
        <v>0</v>
      </c>
      <c r="V26" s="14">
        <v>2464</v>
      </c>
      <c r="W26" s="12"/>
      <c r="X26" s="11"/>
      <c r="Y26" s="1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ht="12.75">
      <c r="A27">
        <v>58</v>
      </c>
      <c r="B27" t="s">
        <v>119</v>
      </c>
      <c r="C27" s="11">
        <v>8460</v>
      </c>
      <c r="D27" s="11">
        <v>2008</v>
      </c>
      <c r="E27" s="13">
        <v>75.26</v>
      </c>
      <c r="F27" s="14">
        <v>0</v>
      </c>
      <c r="G27" s="14">
        <v>2009762</v>
      </c>
      <c r="H27" s="14">
        <v>534007</v>
      </c>
      <c r="I27" s="14">
        <v>0</v>
      </c>
      <c r="J27" s="14">
        <v>313949</v>
      </c>
      <c r="K27" s="14">
        <v>133246</v>
      </c>
      <c r="L27" s="14">
        <v>64258</v>
      </c>
      <c r="M27" s="14">
        <v>0</v>
      </c>
      <c r="N27" s="14">
        <v>105068</v>
      </c>
      <c r="O27" s="14">
        <v>3438</v>
      </c>
      <c r="P27" s="14">
        <v>109309</v>
      </c>
      <c r="Q27" s="14">
        <v>3054419</v>
      </c>
      <c r="R27" s="14">
        <v>0</v>
      </c>
      <c r="S27" s="14">
        <v>0</v>
      </c>
      <c r="T27" s="14">
        <v>0</v>
      </c>
      <c r="V27" s="14">
        <v>71676</v>
      </c>
      <c r="W27" s="12"/>
      <c r="X27" s="11"/>
      <c r="Y27" s="1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ht="12.75">
      <c r="A28">
        <v>63</v>
      </c>
      <c r="B28" t="s">
        <v>82</v>
      </c>
      <c r="C28" s="11">
        <v>8460</v>
      </c>
      <c r="D28" s="11">
        <v>2008</v>
      </c>
      <c r="E28" s="13">
        <v>26.41</v>
      </c>
      <c r="F28" s="14">
        <v>0</v>
      </c>
      <c r="G28" s="14">
        <v>855569</v>
      </c>
      <c r="H28" s="14">
        <v>327517</v>
      </c>
      <c r="I28" s="14">
        <v>0</v>
      </c>
      <c r="J28" s="14">
        <v>169938</v>
      </c>
      <c r="K28" s="14">
        <v>0</v>
      </c>
      <c r="L28" s="14">
        <v>31702</v>
      </c>
      <c r="M28" s="14">
        <v>67</v>
      </c>
      <c r="N28" s="14">
        <v>14375</v>
      </c>
      <c r="O28" s="14">
        <v>438</v>
      </c>
      <c r="P28" s="14">
        <v>715</v>
      </c>
      <c r="Q28" s="14">
        <v>1398891</v>
      </c>
      <c r="R28" s="14">
        <v>0</v>
      </c>
      <c r="S28" s="14">
        <v>0</v>
      </c>
      <c r="T28" s="14">
        <v>0</v>
      </c>
      <c r="V28" s="14">
        <v>27116</v>
      </c>
      <c r="W28" s="12"/>
      <c r="X28" s="11"/>
      <c r="Y28" s="1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12.75">
      <c r="A29">
        <v>78</v>
      </c>
      <c r="B29" t="s">
        <v>105</v>
      </c>
      <c r="C29" s="11">
        <v>8460</v>
      </c>
      <c r="D29" s="11">
        <v>2008</v>
      </c>
      <c r="E29" s="13">
        <v>32.75</v>
      </c>
      <c r="F29" s="14">
        <v>0</v>
      </c>
      <c r="G29" s="14">
        <v>882173</v>
      </c>
      <c r="H29" s="14">
        <v>219701</v>
      </c>
      <c r="I29" s="14">
        <v>75384</v>
      </c>
      <c r="J29" s="14">
        <v>155222</v>
      </c>
      <c r="K29" s="14">
        <v>0</v>
      </c>
      <c r="L29" s="14">
        <v>725</v>
      </c>
      <c r="M29" s="14">
        <v>0</v>
      </c>
      <c r="N29" s="14">
        <v>37360</v>
      </c>
      <c r="O29" s="14">
        <v>911</v>
      </c>
      <c r="P29" s="14">
        <v>0</v>
      </c>
      <c r="Q29" s="14">
        <v>1371476</v>
      </c>
      <c r="R29" s="14">
        <v>0</v>
      </c>
      <c r="S29" s="14">
        <v>0</v>
      </c>
      <c r="T29" s="14">
        <v>0</v>
      </c>
      <c r="V29" s="14">
        <v>24966</v>
      </c>
      <c r="W29" s="12"/>
      <c r="X29" s="11"/>
      <c r="Y29" s="1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ht="12.75">
      <c r="A30">
        <v>79</v>
      </c>
      <c r="B30" t="s">
        <v>95</v>
      </c>
      <c r="C30" s="11">
        <v>8460</v>
      </c>
      <c r="D30" s="11">
        <v>2008</v>
      </c>
      <c r="E30" s="13">
        <v>8.09</v>
      </c>
      <c r="F30" s="14">
        <v>0</v>
      </c>
      <c r="G30" s="14">
        <v>273410</v>
      </c>
      <c r="H30" s="14">
        <v>153752</v>
      </c>
      <c r="I30" s="14">
        <v>0</v>
      </c>
      <c r="J30" s="14">
        <v>14865</v>
      </c>
      <c r="K30" s="14">
        <v>0</v>
      </c>
      <c r="L30" s="14">
        <v>3355</v>
      </c>
      <c r="M30" s="14">
        <v>0</v>
      </c>
      <c r="N30" s="14">
        <v>22156</v>
      </c>
      <c r="O30" s="14">
        <v>1328</v>
      </c>
      <c r="P30" s="14">
        <v>0</v>
      </c>
      <c r="Q30" s="14">
        <v>468866</v>
      </c>
      <c r="R30" s="14">
        <v>0</v>
      </c>
      <c r="S30" s="14">
        <v>0</v>
      </c>
      <c r="T30" s="14">
        <v>0</v>
      </c>
      <c r="V30" s="14">
        <v>3453</v>
      </c>
      <c r="W30" s="12"/>
      <c r="X30" s="11"/>
      <c r="Y30" s="12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2.75">
      <c r="A31">
        <v>80</v>
      </c>
      <c r="B31" t="s">
        <v>96</v>
      </c>
      <c r="C31" s="11">
        <v>8460</v>
      </c>
      <c r="D31" s="11">
        <v>2008</v>
      </c>
      <c r="E31" s="13">
        <v>3.65</v>
      </c>
      <c r="F31" s="14">
        <v>0</v>
      </c>
      <c r="G31" s="14">
        <v>52636</v>
      </c>
      <c r="H31" s="14">
        <v>12700</v>
      </c>
      <c r="I31" s="14">
        <v>0</v>
      </c>
      <c r="J31" s="14">
        <v>12180</v>
      </c>
      <c r="K31" s="14">
        <v>0</v>
      </c>
      <c r="L31" s="14">
        <v>1754</v>
      </c>
      <c r="M31" s="14">
        <v>0</v>
      </c>
      <c r="N31" s="14">
        <v>2190</v>
      </c>
      <c r="O31" s="14">
        <v>53</v>
      </c>
      <c r="P31" s="14">
        <v>0</v>
      </c>
      <c r="Q31" s="14">
        <v>81513</v>
      </c>
      <c r="R31" s="14">
        <v>0</v>
      </c>
      <c r="S31" s="14">
        <v>0</v>
      </c>
      <c r="T31" s="14">
        <v>0</v>
      </c>
      <c r="V31" s="14">
        <v>6767</v>
      </c>
      <c r="W31" s="12"/>
      <c r="X31" s="11"/>
      <c r="Y31" s="1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12.75">
      <c r="A32">
        <v>81</v>
      </c>
      <c r="B32" t="s">
        <v>81</v>
      </c>
      <c r="C32" s="11">
        <v>8460</v>
      </c>
      <c r="D32" s="11">
        <v>2008</v>
      </c>
      <c r="E32" s="13">
        <v>51.2</v>
      </c>
      <c r="F32" s="14">
        <v>0</v>
      </c>
      <c r="G32" s="14">
        <v>1699821</v>
      </c>
      <c r="H32" s="14">
        <v>512055</v>
      </c>
      <c r="I32" s="14">
        <v>0</v>
      </c>
      <c r="J32" s="14">
        <v>207026</v>
      </c>
      <c r="K32" s="14">
        <v>0</v>
      </c>
      <c r="L32" s="14">
        <v>300741</v>
      </c>
      <c r="M32" s="14">
        <v>0</v>
      </c>
      <c r="N32" s="14">
        <v>130600</v>
      </c>
      <c r="O32" s="14">
        <v>6085</v>
      </c>
      <c r="P32" s="14">
        <v>0</v>
      </c>
      <c r="Q32" s="14">
        <v>2856328</v>
      </c>
      <c r="R32" s="14">
        <v>0</v>
      </c>
      <c r="S32" s="14">
        <v>0</v>
      </c>
      <c r="T32" s="14">
        <v>0</v>
      </c>
      <c r="V32" s="14">
        <v>98268</v>
      </c>
      <c r="W32" s="12"/>
      <c r="X32" s="11"/>
      <c r="Y32" s="1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12.75">
      <c r="A33">
        <v>82</v>
      </c>
      <c r="B33" t="s">
        <v>80</v>
      </c>
      <c r="C33" s="11">
        <v>8460</v>
      </c>
      <c r="D33" s="11">
        <v>2008</v>
      </c>
      <c r="E33" s="13">
        <v>4.27</v>
      </c>
      <c r="F33" s="14">
        <v>0</v>
      </c>
      <c r="G33" s="14">
        <v>100003</v>
      </c>
      <c r="H33" s="14">
        <v>27127</v>
      </c>
      <c r="I33" s="14">
        <v>0</v>
      </c>
      <c r="J33" s="14">
        <v>22661</v>
      </c>
      <c r="K33" s="14">
        <v>0</v>
      </c>
      <c r="L33" s="14">
        <v>113</v>
      </c>
      <c r="M33" s="14">
        <v>0</v>
      </c>
      <c r="N33" s="14">
        <v>411</v>
      </c>
      <c r="O33" s="14">
        <v>597</v>
      </c>
      <c r="P33" s="14">
        <v>0</v>
      </c>
      <c r="Q33" s="14">
        <v>150912</v>
      </c>
      <c r="R33" s="14">
        <v>0</v>
      </c>
      <c r="S33" s="14">
        <v>0</v>
      </c>
      <c r="T33" s="14">
        <v>0</v>
      </c>
      <c r="V33" s="14">
        <v>1514</v>
      </c>
      <c r="W33" s="12"/>
      <c r="X33" s="11"/>
      <c r="Y33" s="1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2.75">
      <c r="A34">
        <v>84</v>
      </c>
      <c r="B34" t="s">
        <v>149</v>
      </c>
      <c r="C34" s="11">
        <v>8460</v>
      </c>
      <c r="D34" s="11">
        <v>2008</v>
      </c>
      <c r="E34" s="13">
        <v>115.55</v>
      </c>
      <c r="F34" s="14">
        <v>0</v>
      </c>
      <c r="G34" s="14">
        <v>3439096</v>
      </c>
      <c r="H34" s="14">
        <v>1191304</v>
      </c>
      <c r="I34" s="14">
        <v>0</v>
      </c>
      <c r="J34" s="14">
        <v>500604</v>
      </c>
      <c r="K34" s="14">
        <v>0</v>
      </c>
      <c r="L34" s="14">
        <v>961992</v>
      </c>
      <c r="M34" s="14">
        <v>27620</v>
      </c>
      <c r="N34" s="14">
        <v>85089</v>
      </c>
      <c r="O34" s="14">
        <v>23862</v>
      </c>
      <c r="P34" s="14">
        <v>77901</v>
      </c>
      <c r="Q34" s="14">
        <v>6151666</v>
      </c>
      <c r="R34" s="14">
        <v>0</v>
      </c>
      <c r="S34" s="14">
        <v>0</v>
      </c>
      <c r="T34" s="14">
        <v>0</v>
      </c>
      <c r="V34" s="14">
        <v>128330</v>
      </c>
      <c r="W34" s="12"/>
      <c r="X34" s="11"/>
      <c r="Y34" s="12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ht="12.75">
      <c r="A35">
        <v>85</v>
      </c>
      <c r="B35" t="s">
        <v>129</v>
      </c>
      <c r="C35" s="11">
        <v>8460</v>
      </c>
      <c r="D35" s="11">
        <v>2008</v>
      </c>
      <c r="E35" s="13">
        <v>17.98</v>
      </c>
      <c r="F35" s="14">
        <v>0</v>
      </c>
      <c r="G35" s="14">
        <v>585121</v>
      </c>
      <c r="H35" s="14">
        <v>137875</v>
      </c>
      <c r="I35" s="14">
        <v>0</v>
      </c>
      <c r="J35" s="14">
        <v>123189</v>
      </c>
      <c r="K35" s="14">
        <v>0</v>
      </c>
      <c r="L35" s="14">
        <v>8900</v>
      </c>
      <c r="M35" s="14">
        <v>109</v>
      </c>
      <c r="N35" s="14">
        <v>34201</v>
      </c>
      <c r="O35" s="14">
        <v>3285</v>
      </c>
      <c r="P35" s="14">
        <v>596</v>
      </c>
      <c r="Q35" s="14">
        <v>892084</v>
      </c>
      <c r="R35" s="14">
        <v>0</v>
      </c>
      <c r="S35" s="14">
        <v>0</v>
      </c>
      <c r="T35" s="14">
        <v>0</v>
      </c>
      <c r="V35" s="14">
        <v>8524</v>
      </c>
      <c r="W35" s="12"/>
      <c r="X35" s="11"/>
      <c r="Y35" s="1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12.75">
      <c r="A36">
        <v>96</v>
      </c>
      <c r="B36" t="s">
        <v>106</v>
      </c>
      <c r="C36" s="11">
        <v>8460</v>
      </c>
      <c r="D36" s="11">
        <v>2008</v>
      </c>
      <c r="E36" s="13">
        <v>5.74</v>
      </c>
      <c r="F36" s="14">
        <v>0</v>
      </c>
      <c r="G36" s="14">
        <v>155050</v>
      </c>
      <c r="H36" s="14">
        <v>35930</v>
      </c>
      <c r="I36" s="14">
        <v>0</v>
      </c>
      <c r="J36" s="14">
        <v>13279</v>
      </c>
      <c r="K36" s="14">
        <v>0</v>
      </c>
      <c r="L36" s="14">
        <v>1416</v>
      </c>
      <c r="M36" s="14">
        <v>0</v>
      </c>
      <c r="N36" s="14">
        <v>3534</v>
      </c>
      <c r="O36" s="14">
        <v>0</v>
      </c>
      <c r="P36" s="14">
        <v>0</v>
      </c>
      <c r="Q36" s="14">
        <v>209209</v>
      </c>
      <c r="R36" s="14">
        <v>0</v>
      </c>
      <c r="S36" s="14">
        <v>0</v>
      </c>
      <c r="T36" s="14">
        <v>0</v>
      </c>
      <c r="V36" s="14">
        <v>4358</v>
      </c>
      <c r="W36" s="12"/>
      <c r="X36" s="11"/>
      <c r="Y36" s="1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12.75">
      <c r="A37">
        <v>102</v>
      </c>
      <c r="B37" t="s">
        <v>160</v>
      </c>
      <c r="C37" s="11">
        <v>8460</v>
      </c>
      <c r="D37" s="11">
        <v>2008</v>
      </c>
      <c r="E37" s="13">
        <v>28.87</v>
      </c>
      <c r="F37" s="14">
        <v>0</v>
      </c>
      <c r="G37" s="14">
        <v>794423</v>
      </c>
      <c r="H37" s="14">
        <v>201411</v>
      </c>
      <c r="I37" s="14">
        <v>0</v>
      </c>
      <c r="J37" s="14">
        <v>284688</v>
      </c>
      <c r="K37" s="14">
        <v>0</v>
      </c>
      <c r="L37" s="14">
        <v>28764</v>
      </c>
      <c r="M37" s="14">
        <v>992</v>
      </c>
      <c r="N37" s="14">
        <v>119729</v>
      </c>
      <c r="O37" s="14">
        <v>4121</v>
      </c>
      <c r="P37" s="14">
        <v>0</v>
      </c>
      <c r="Q37" s="14">
        <v>1434128</v>
      </c>
      <c r="R37" s="14">
        <v>0</v>
      </c>
      <c r="S37" s="14">
        <v>0</v>
      </c>
      <c r="T37" s="14">
        <v>0</v>
      </c>
      <c r="V37" s="14">
        <v>125849</v>
      </c>
      <c r="W37" s="12"/>
      <c r="X37" s="11"/>
      <c r="Y37" s="12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12.75">
      <c r="A38">
        <v>104</v>
      </c>
      <c r="B38" t="s">
        <v>111</v>
      </c>
      <c r="C38" s="11">
        <v>8460</v>
      </c>
      <c r="D38" s="11">
        <v>2008</v>
      </c>
      <c r="E38" s="13">
        <v>20.06</v>
      </c>
      <c r="F38" s="14">
        <v>0</v>
      </c>
      <c r="G38" s="14">
        <v>656207</v>
      </c>
      <c r="H38" s="14">
        <v>227397</v>
      </c>
      <c r="I38" s="14">
        <v>61595</v>
      </c>
      <c r="J38" s="14">
        <v>82707</v>
      </c>
      <c r="K38" s="14">
        <v>0</v>
      </c>
      <c r="L38" s="14">
        <v>6175</v>
      </c>
      <c r="M38" s="14">
        <v>218</v>
      </c>
      <c r="N38" s="14">
        <v>3638</v>
      </c>
      <c r="O38" s="14">
        <v>120</v>
      </c>
      <c r="P38" s="14">
        <v>15385</v>
      </c>
      <c r="Q38" s="14">
        <v>1022672</v>
      </c>
      <c r="R38" s="14">
        <v>0</v>
      </c>
      <c r="S38" s="14">
        <v>0</v>
      </c>
      <c r="T38" s="14">
        <v>0</v>
      </c>
      <c r="V38" s="14">
        <v>37717</v>
      </c>
      <c r="W38" s="12"/>
      <c r="X38" s="11"/>
      <c r="Y38" s="1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ht="12.75">
      <c r="A39">
        <v>106</v>
      </c>
      <c r="B39" t="s">
        <v>70</v>
      </c>
      <c r="C39" s="11">
        <v>8460</v>
      </c>
      <c r="D39" s="11">
        <v>2008</v>
      </c>
      <c r="E39" s="13">
        <v>10.69</v>
      </c>
      <c r="F39" s="14">
        <v>0</v>
      </c>
      <c r="G39" s="14">
        <v>308644</v>
      </c>
      <c r="H39" s="14">
        <v>69649</v>
      </c>
      <c r="I39" s="14">
        <v>0</v>
      </c>
      <c r="J39" s="14">
        <v>56165</v>
      </c>
      <c r="K39" s="14">
        <v>0</v>
      </c>
      <c r="L39" s="14">
        <v>1123</v>
      </c>
      <c r="M39" s="14">
        <v>579</v>
      </c>
      <c r="N39" s="14">
        <v>10851</v>
      </c>
      <c r="O39" s="14">
        <v>8418</v>
      </c>
      <c r="P39" s="14">
        <v>0</v>
      </c>
      <c r="Q39" s="14">
        <v>455429</v>
      </c>
      <c r="R39" s="14">
        <v>0</v>
      </c>
      <c r="S39" s="14">
        <v>0</v>
      </c>
      <c r="T39" s="14">
        <v>0</v>
      </c>
      <c r="V39" s="14">
        <v>7709</v>
      </c>
      <c r="W39" s="12"/>
      <c r="X39" s="11"/>
      <c r="Y39" s="1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ht="12.75">
      <c r="A40">
        <v>107</v>
      </c>
      <c r="B40" t="s">
        <v>94</v>
      </c>
      <c r="C40" s="11">
        <v>8460</v>
      </c>
      <c r="D40" s="11">
        <v>2008</v>
      </c>
      <c r="E40" s="13">
        <v>5.15</v>
      </c>
      <c r="F40" s="14">
        <v>0</v>
      </c>
      <c r="G40" s="14">
        <v>171368</v>
      </c>
      <c r="H40" s="14">
        <v>37697</v>
      </c>
      <c r="I40" s="14">
        <v>0</v>
      </c>
      <c r="J40" s="14">
        <v>16817</v>
      </c>
      <c r="K40" s="14">
        <v>0</v>
      </c>
      <c r="L40" s="14">
        <v>0</v>
      </c>
      <c r="M40" s="14">
        <v>0</v>
      </c>
      <c r="N40" s="14">
        <v>6421</v>
      </c>
      <c r="O40" s="14">
        <v>4867</v>
      </c>
      <c r="P40" s="14">
        <v>0</v>
      </c>
      <c r="Q40" s="14">
        <v>237170</v>
      </c>
      <c r="R40" s="14">
        <v>0</v>
      </c>
      <c r="S40" s="14">
        <v>0</v>
      </c>
      <c r="T40" s="14">
        <v>0</v>
      </c>
      <c r="V40" s="14">
        <v>7205</v>
      </c>
      <c r="W40" s="12"/>
      <c r="X40" s="11"/>
      <c r="Y40" s="1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ht="12.75">
      <c r="A41">
        <v>108</v>
      </c>
      <c r="B41" t="s">
        <v>110</v>
      </c>
      <c r="C41" s="11">
        <v>8460</v>
      </c>
      <c r="D41" s="11">
        <v>2008</v>
      </c>
      <c r="E41" s="13">
        <v>13.67</v>
      </c>
      <c r="F41" s="14">
        <v>0</v>
      </c>
      <c r="G41" s="14">
        <v>352493</v>
      </c>
      <c r="H41" s="14">
        <v>0</v>
      </c>
      <c r="I41" s="14">
        <v>0</v>
      </c>
      <c r="J41" s="14">
        <v>69776</v>
      </c>
      <c r="K41" s="14">
        <v>0</v>
      </c>
      <c r="L41" s="14">
        <v>0</v>
      </c>
      <c r="M41" s="14">
        <v>0</v>
      </c>
      <c r="N41" s="14">
        <v>0</v>
      </c>
      <c r="O41" s="14">
        <v>1929</v>
      </c>
      <c r="P41" s="14">
        <v>0</v>
      </c>
      <c r="Q41" s="14">
        <v>424198</v>
      </c>
      <c r="R41" s="14">
        <v>0</v>
      </c>
      <c r="S41" s="14">
        <v>0</v>
      </c>
      <c r="T41" s="14">
        <v>0</v>
      </c>
      <c r="V41" s="14">
        <v>5009</v>
      </c>
      <c r="W41" s="12"/>
      <c r="X41" s="11"/>
      <c r="Y41" s="1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ht="12.75">
      <c r="A42">
        <v>111</v>
      </c>
      <c r="B42" t="s">
        <v>76</v>
      </c>
      <c r="C42" s="11">
        <v>8460</v>
      </c>
      <c r="D42" s="11">
        <v>2008</v>
      </c>
      <c r="E42" s="13">
        <v>1.56</v>
      </c>
      <c r="F42" s="14">
        <v>0</v>
      </c>
      <c r="G42" s="14">
        <v>34965</v>
      </c>
      <c r="H42" s="14">
        <v>5929</v>
      </c>
      <c r="I42" s="14">
        <v>6688</v>
      </c>
      <c r="J42" s="14">
        <v>4120</v>
      </c>
      <c r="K42" s="14">
        <v>0</v>
      </c>
      <c r="L42" s="14">
        <v>0</v>
      </c>
      <c r="M42" s="14">
        <v>0</v>
      </c>
      <c r="N42" s="14">
        <v>2335</v>
      </c>
      <c r="O42" s="14">
        <v>197</v>
      </c>
      <c r="P42" s="14">
        <v>0</v>
      </c>
      <c r="Q42" s="14">
        <v>54234</v>
      </c>
      <c r="R42" s="14">
        <v>0</v>
      </c>
      <c r="S42" s="14">
        <v>0</v>
      </c>
      <c r="T42" s="14">
        <v>0</v>
      </c>
      <c r="V42" s="14">
        <v>2857</v>
      </c>
      <c r="W42" s="12"/>
      <c r="X42" s="11"/>
      <c r="Y42" s="12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ht="12.75">
      <c r="A43">
        <v>125</v>
      </c>
      <c r="B43" t="s">
        <v>97</v>
      </c>
      <c r="C43" s="11">
        <v>8460</v>
      </c>
      <c r="D43" s="11">
        <v>2008</v>
      </c>
      <c r="E43" s="13">
        <v>8.42</v>
      </c>
      <c r="F43" s="14">
        <v>0</v>
      </c>
      <c r="G43" s="14">
        <v>211869</v>
      </c>
      <c r="H43" s="14">
        <v>50319</v>
      </c>
      <c r="I43" s="14">
        <v>0</v>
      </c>
      <c r="J43" s="14">
        <v>67319</v>
      </c>
      <c r="K43" s="14">
        <v>0</v>
      </c>
      <c r="L43" s="14">
        <v>60710</v>
      </c>
      <c r="M43" s="14">
        <v>0</v>
      </c>
      <c r="N43" s="14">
        <v>6470</v>
      </c>
      <c r="O43" s="14">
        <v>997</v>
      </c>
      <c r="P43" s="14">
        <v>0</v>
      </c>
      <c r="Q43" s="14">
        <v>397684</v>
      </c>
      <c r="R43" s="14">
        <v>0</v>
      </c>
      <c r="S43" s="14">
        <v>0</v>
      </c>
      <c r="T43" s="14">
        <v>0</v>
      </c>
      <c r="V43" s="14">
        <v>2704</v>
      </c>
      <c r="W43" s="12"/>
      <c r="X43" s="11"/>
      <c r="Y43" s="1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12.75">
      <c r="A44">
        <v>126</v>
      </c>
      <c r="B44" t="s">
        <v>128</v>
      </c>
      <c r="C44" s="11">
        <v>8460</v>
      </c>
      <c r="D44" s="11">
        <v>2008</v>
      </c>
      <c r="E44" s="13">
        <v>58.18</v>
      </c>
      <c r="F44" s="14">
        <v>0</v>
      </c>
      <c r="G44" s="14">
        <v>1946833</v>
      </c>
      <c r="H44" s="14">
        <v>508250</v>
      </c>
      <c r="I44" s="14">
        <v>0</v>
      </c>
      <c r="J44" s="14">
        <v>401745</v>
      </c>
      <c r="K44" s="14">
        <v>6245</v>
      </c>
      <c r="L44" s="14">
        <v>124429</v>
      </c>
      <c r="M44" s="14">
        <v>3131</v>
      </c>
      <c r="N44" s="14">
        <v>71080</v>
      </c>
      <c r="O44" s="14">
        <v>40</v>
      </c>
      <c r="P44" s="14">
        <v>239490</v>
      </c>
      <c r="Q44" s="14">
        <v>2822263</v>
      </c>
      <c r="R44" s="14">
        <v>0</v>
      </c>
      <c r="S44" s="14">
        <v>0</v>
      </c>
      <c r="T44" s="14">
        <v>0</v>
      </c>
      <c r="V44" s="14">
        <v>92290</v>
      </c>
      <c r="W44" s="12"/>
      <c r="X44" s="11"/>
      <c r="Y44" s="1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ht="12.75">
      <c r="A45">
        <v>128</v>
      </c>
      <c r="B45" t="s">
        <v>138</v>
      </c>
      <c r="C45" s="11">
        <v>8460</v>
      </c>
      <c r="D45" s="11">
        <v>2008</v>
      </c>
      <c r="E45" s="13">
        <v>177.14</v>
      </c>
      <c r="F45" s="14">
        <v>0</v>
      </c>
      <c r="G45" s="14">
        <v>5543912</v>
      </c>
      <c r="H45" s="14">
        <v>1570205</v>
      </c>
      <c r="I45" s="14">
        <v>0</v>
      </c>
      <c r="J45" s="14">
        <v>389140</v>
      </c>
      <c r="K45" s="14">
        <v>6</v>
      </c>
      <c r="L45" s="14">
        <v>96494</v>
      </c>
      <c r="M45" s="14">
        <v>3778</v>
      </c>
      <c r="N45" s="14">
        <v>301508</v>
      </c>
      <c r="O45" s="14">
        <v>2791</v>
      </c>
      <c r="P45" s="14">
        <v>15</v>
      </c>
      <c r="Q45" s="14">
        <v>7907819</v>
      </c>
      <c r="R45" s="14">
        <v>0</v>
      </c>
      <c r="S45" s="14">
        <v>0</v>
      </c>
      <c r="T45" s="14">
        <v>0</v>
      </c>
      <c r="V45" s="14">
        <v>8782</v>
      </c>
      <c r="W45" s="12"/>
      <c r="X45" s="11"/>
      <c r="Y45" s="12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2.75">
      <c r="A46">
        <v>129</v>
      </c>
      <c r="B46" t="s">
        <v>153</v>
      </c>
      <c r="C46" s="11">
        <v>8460</v>
      </c>
      <c r="D46" s="11">
        <v>2008</v>
      </c>
      <c r="E46" s="13">
        <v>4.04</v>
      </c>
      <c r="F46" s="14">
        <v>0</v>
      </c>
      <c r="G46" s="14">
        <v>100546</v>
      </c>
      <c r="H46" s="14">
        <v>21205</v>
      </c>
      <c r="I46" s="14">
        <v>0</v>
      </c>
      <c r="J46" s="14">
        <v>18747</v>
      </c>
      <c r="K46" s="14">
        <v>0</v>
      </c>
      <c r="L46" s="14">
        <v>1883</v>
      </c>
      <c r="M46" s="14">
        <v>0</v>
      </c>
      <c r="N46" s="14">
        <v>1700</v>
      </c>
      <c r="O46" s="14">
        <v>60</v>
      </c>
      <c r="P46" s="14">
        <v>0</v>
      </c>
      <c r="Q46" s="14">
        <v>144141</v>
      </c>
      <c r="R46" s="14">
        <v>0</v>
      </c>
      <c r="S46" s="14">
        <v>0</v>
      </c>
      <c r="T46" s="14">
        <v>0</v>
      </c>
      <c r="V46" s="14">
        <v>2988</v>
      </c>
      <c r="W46" s="12"/>
      <c r="X46" s="11"/>
      <c r="Y46" s="1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12.75">
      <c r="A47">
        <v>130</v>
      </c>
      <c r="B47" t="s">
        <v>134</v>
      </c>
      <c r="C47" s="11">
        <v>8460</v>
      </c>
      <c r="D47" s="11">
        <v>2008</v>
      </c>
      <c r="E47" s="13">
        <v>58.74</v>
      </c>
      <c r="F47" s="14">
        <v>0</v>
      </c>
      <c r="G47" s="14">
        <v>1936002</v>
      </c>
      <c r="H47" s="14">
        <v>597459</v>
      </c>
      <c r="I47" s="14">
        <v>0</v>
      </c>
      <c r="J47" s="14">
        <v>-455561</v>
      </c>
      <c r="K47" s="14">
        <v>872</v>
      </c>
      <c r="L47" s="14">
        <v>862553</v>
      </c>
      <c r="M47" s="14">
        <v>3137</v>
      </c>
      <c r="N47" s="14">
        <v>7059</v>
      </c>
      <c r="O47" s="14">
        <v>2257</v>
      </c>
      <c r="P47" s="14">
        <v>36766</v>
      </c>
      <c r="Q47" s="14">
        <v>2917012</v>
      </c>
      <c r="R47" s="14">
        <v>0</v>
      </c>
      <c r="S47" s="14">
        <v>0</v>
      </c>
      <c r="T47" s="14">
        <v>0</v>
      </c>
      <c r="V47" s="14">
        <v>9665</v>
      </c>
      <c r="W47" s="12"/>
      <c r="X47" s="11"/>
      <c r="Y47" s="1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ht="12.75">
      <c r="A48">
        <v>131</v>
      </c>
      <c r="B48" t="s">
        <v>98</v>
      </c>
      <c r="C48" s="11">
        <v>8460</v>
      </c>
      <c r="D48" s="11">
        <v>2008</v>
      </c>
      <c r="E48" s="13">
        <v>63.49</v>
      </c>
      <c r="F48" s="14">
        <v>0</v>
      </c>
      <c r="G48" s="14">
        <v>2038473</v>
      </c>
      <c r="H48" s="14">
        <v>645066</v>
      </c>
      <c r="I48" s="14">
        <v>0</v>
      </c>
      <c r="J48" s="14">
        <v>346782</v>
      </c>
      <c r="K48" s="14">
        <v>0</v>
      </c>
      <c r="L48" s="14">
        <v>550633</v>
      </c>
      <c r="M48" s="14">
        <v>42</v>
      </c>
      <c r="N48" s="14">
        <v>32573</v>
      </c>
      <c r="O48" s="14">
        <v>0</v>
      </c>
      <c r="P48" s="14">
        <v>87109</v>
      </c>
      <c r="Q48" s="14">
        <v>3526460</v>
      </c>
      <c r="R48" s="14">
        <v>0</v>
      </c>
      <c r="S48" s="14">
        <v>0</v>
      </c>
      <c r="T48" s="14">
        <v>0</v>
      </c>
      <c r="V48" s="14">
        <v>154847</v>
      </c>
      <c r="W48" s="12"/>
      <c r="X48" s="11"/>
      <c r="Y48" s="12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ht="12.75">
      <c r="A49">
        <v>132</v>
      </c>
      <c r="B49" t="s">
        <v>103</v>
      </c>
      <c r="C49" s="11">
        <v>8460</v>
      </c>
      <c r="D49" s="11">
        <v>2008</v>
      </c>
      <c r="E49" s="13">
        <v>27.28</v>
      </c>
      <c r="F49" s="14">
        <v>0</v>
      </c>
      <c r="G49" s="14">
        <v>867108</v>
      </c>
      <c r="H49" s="14">
        <v>316309</v>
      </c>
      <c r="I49" s="14">
        <v>0</v>
      </c>
      <c r="J49" s="14">
        <v>150618</v>
      </c>
      <c r="K49" s="14">
        <v>880</v>
      </c>
      <c r="L49" s="14">
        <v>8911</v>
      </c>
      <c r="M49" s="14">
        <v>1320</v>
      </c>
      <c r="N49" s="14">
        <v>17984</v>
      </c>
      <c r="O49" s="14">
        <v>912</v>
      </c>
      <c r="P49" s="14">
        <v>0</v>
      </c>
      <c r="Q49" s="14">
        <v>1364042</v>
      </c>
      <c r="R49" s="14">
        <v>0</v>
      </c>
      <c r="S49" s="14">
        <v>0</v>
      </c>
      <c r="T49" s="14">
        <v>0</v>
      </c>
      <c r="V49" s="14">
        <v>26488</v>
      </c>
      <c r="W49" s="12"/>
      <c r="X49" s="11"/>
      <c r="Y49" s="1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2.75">
      <c r="A50">
        <v>134</v>
      </c>
      <c r="B50" t="s">
        <v>84</v>
      </c>
      <c r="C50" s="11">
        <v>8460</v>
      </c>
      <c r="D50" s="11">
        <v>2008</v>
      </c>
      <c r="E50" s="13">
        <v>26.92</v>
      </c>
      <c r="F50" s="14">
        <v>0</v>
      </c>
      <c r="G50" s="14">
        <v>835296</v>
      </c>
      <c r="H50" s="14">
        <v>243912</v>
      </c>
      <c r="I50" s="14">
        <v>260</v>
      </c>
      <c r="J50" s="14">
        <v>94767</v>
      </c>
      <c r="K50" s="14">
        <v>72078</v>
      </c>
      <c r="L50" s="14">
        <v>18267</v>
      </c>
      <c r="M50" s="14">
        <v>0</v>
      </c>
      <c r="N50" s="14">
        <v>32441</v>
      </c>
      <c r="O50" s="14">
        <v>2328</v>
      </c>
      <c r="P50" s="14">
        <v>33975</v>
      </c>
      <c r="Q50" s="14">
        <v>1265374</v>
      </c>
      <c r="R50" s="14">
        <v>0</v>
      </c>
      <c r="S50" s="14">
        <v>0</v>
      </c>
      <c r="T50" s="14">
        <v>0</v>
      </c>
      <c r="V50" s="14">
        <v>11813</v>
      </c>
      <c r="W50" s="12"/>
      <c r="X50" s="11"/>
      <c r="Y50" s="1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ht="12.75">
      <c r="A51">
        <v>137</v>
      </c>
      <c r="B51" t="s">
        <v>89</v>
      </c>
      <c r="C51" s="11">
        <v>8460</v>
      </c>
      <c r="D51" s="11">
        <v>2008</v>
      </c>
      <c r="E51" s="13">
        <v>9.51</v>
      </c>
      <c r="F51" s="14">
        <v>0</v>
      </c>
      <c r="G51" s="14">
        <v>210967</v>
      </c>
      <c r="H51" s="14">
        <v>108435</v>
      </c>
      <c r="I51" s="14">
        <v>0</v>
      </c>
      <c r="J51" s="14">
        <v>37572</v>
      </c>
      <c r="K51" s="14">
        <v>0</v>
      </c>
      <c r="L51" s="14">
        <v>108</v>
      </c>
      <c r="M51" s="14">
        <v>0</v>
      </c>
      <c r="N51" s="14">
        <v>0</v>
      </c>
      <c r="O51" s="14">
        <v>274</v>
      </c>
      <c r="P51" s="14">
        <v>0</v>
      </c>
      <c r="Q51" s="14">
        <v>357356</v>
      </c>
      <c r="R51" s="14">
        <v>0</v>
      </c>
      <c r="S51" s="14">
        <v>0</v>
      </c>
      <c r="T51" s="14">
        <v>0</v>
      </c>
      <c r="V51" s="14">
        <v>18837</v>
      </c>
      <c r="W51" s="12"/>
      <c r="X51" s="11"/>
      <c r="Y51" s="12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12.75">
      <c r="A52">
        <v>138</v>
      </c>
      <c r="B52" t="s">
        <v>163</v>
      </c>
      <c r="C52" s="11">
        <v>8460</v>
      </c>
      <c r="D52" s="11">
        <v>2008</v>
      </c>
      <c r="E52" s="13">
        <v>36</v>
      </c>
      <c r="F52" s="14">
        <v>0</v>
      </c>
      <c r="G52" s="14">
        <v>1205263</v>
      </c>
      <c r="H52" s="14">
        <v>249512</v>
      </c>
      <c r="I52" s="14">
        <v>0</v>
      </c>
      <c r="J52" s="14">
        <v>124814</v>
      </c>
      <c r="K52" s="14">
        <v>0</v>
      </c>
      <c r="L52" s="14">
        <v>78059</v>
      </c>
      <c r="M52" s="14">
        <v>0</v>
      </c>
      <c r="N52" s="14">
        <v>51634</v>
      </c>
      <c r="O52" s="14">
        <v>6804</v>
      </c>
      <c r="P52" s="14">
        <v>465</v>
      </c>
      <c r="Q52" s="14">
        <v>1715621</v>
      </c>
      <c r="R52" s="14">
        <v>0</v>
      </c>
      <c r="S52" s="14">
        <v>0</v>
      </c>
      <c r="T52" s="14">
        <v>0</v>
      </c>
      <c r="V52" s="14">
        <v>31200</v>
      </c>
      <c r="W52" s="12"/>
      <c r="X52" s="11"/>
      <c r="Y52" s="12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12.75">
      <c r="A53">
        <v>139</v>
      </c>
      <c r="B53" t="s">
        <v>147</v>
      </c>
      <c r="C53" s="11">
        <v>8460</v>
      </c>
      <c r="D53" s="11">
        <v>2008</v>
      </c>
      <c r="E53" s="13">
        <v>35.27</v>
      </c>
      <c r="F53" s="14">
        <v>0</v>
      </c>
      <c r="G53" s="14">
        <v>1083131</v>
      </c>
      <c r="H53" s="14">
        <v>265043</v>
      </c>
      <c r="I53" s="14">
        <v>0</v>
      </c>
      <c r="J53" s="14">
        <v>123885</v>
      </c>
      <c r="K53" s="14">
        <v>0</v>
      </c>
      <c r="L53" s="14">
        <v>79428</v>
      </c>
      <c r="M53" s="14">
        <v>0</v>
      </c>
      <c r="N53" s="14">
        <v>52625</v>
      </c>
      <c r="O53" s="14">
        <v>505</v>
      </c>
      <c r="P53" s="14">
        <v>0</v>
      </c>
      <c r="Q53" s="14">
        <v>1604617</v>
      </c>
      <c r="R53" s="14">
        <v>0</v>
      </c>
      <c r="S53" s="14">
        <v>0</v>
      </c>
      <c r="T53" s="14">
        <v>0</v>
      </c>
      <c r="V53" s="14">
        <v>30684</v>
      </c>
      <c r="W53" s="12"/>
      <c r="X53" s="11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ht="12.75">
      <c r="A54">
        <v>140</v>
      </c>
      <c r="B54" t="s">
        <v>86</v>
      </c>
      <c r="C54" s="11">
        <v>8460</v>
      </c>
      <c r="D54" s="11">
        <v>2008</v>
      </c>
      <c r="E54" s="13">
        <v>16.41</v>
      </c>
      <c r="F54" s="14">
        <v>0</v>
      </c>
      <c r="G54" s="14">
        <v>443590</v>
      </c>
      <c r="H54" s="14">
        <v>108883</v>
      </c>
      <c r="I54" s="14">
        <v>0</v>
      </c>
      <c r="J54" s="14">
        <v>79560</v>
      </c>
      <c r="K54" s="14">
        <v>0</v>
      </c>
      <c r="L54" s="14">
        <v>8884</v>
      </c>
      <c r="M54" s="14">
        <v>0</v>
      </c>
      <c r="N54" s="14">
        <v>4617</v>
      </c>
      <c r="O54" s="14">
        <v>301</v>
      </c>
      <c r="P54" s="14">
        <v>12992</v>
      </c>
      <c r="Q54" s="14">
        <v>632843</v>
      </c>
      <c r="R54" s="14">
        <v>0</v>
      </c>
      <c r="S54" s="14">
        <v>0</v>
      </c>
      <c r="T54" s="14">
        <v>0</v>
      </c>
      <c r="V54" s="14">
        <v>3649</v>
      </c>
      <c r="W54" s="12"/>
      <c r="X54" s="11"/>
      <c r="Y54" s="12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ht="12.75">
      <c r="A55">
        <v>141</v>
      </c>
      <c r="B55" t="s">
        <v>74</v>
      </c>
      <c r="C55" s="11">
        <v>8460</v>
      </c>
      <c r="D55" s="11">
        <v>2008</v>
      </c>
      <c r="E55" s="13">
        <v>5.13</v>
      </c>
      <c r="F55" s="14">
        <v>0</v>
      </c>
      <c r="G55" s="14">
        <v>94545</v>
      </c>
      <c r="H55" s="14">
        <v>18086</v>
      </c>
      <c r="I55" s="14">
        <v>0</v>
      </c>
      <c r="J55" s="14">
        <v>17179</v>
      </c>
      <c r="K55" s="14">
        <v>0</v>
      </c>
      <c r="L55" s="14">
        <v>20</v>
      </c>
      <c r="M55" s="14">
        <v>0</v>
      </c>
      <c r="N55" s="14">
        <v>2028</v>
      </c>
      <c r="O55" s="14">
        <v>90</v>
      </c>
      <c r="P55" s="14">
        <v>0</v>
      </c>
      <c r="Q55" s="14">
        <v>131948</v>
      </c>
      <c r="R55" s="14">
        <v>0</v>
      </c>
      <c r="S55" s="14">
        <v>0</v>
      </c>
      <c r="T55" s="14">
        <v>0</v>
      </c>
      <c r="V55" s="14">
        <v>15598</v>
      </c>
      <c r="W55" s="12"/>
      <c r="X55" s="11"/>
      <c r="Y55" s="12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12.75">
      <c r="A56">
        <v>142</v>
      </c>
      <c r="B56" t="s">
        <v>127</v>
      </c>
      <c r="C56" s="11">
        <v>8460</v>
      </c>
      <c r="D56" s="11">
        <v>2008</v>
      </c>
      <c r="E56" s="13">
        <v>79.04</v>
      </c>
      <c r="F56" s="14">
        <v>0</v>
      </c>
      <c r="G56" s="14">
        <v>2480337</v>
      </c>
      <c r="H56" s="14">
        <v>654569</v>
      </c>
      <c r="I56" s="14">
        <v>0</v>
      </c>
      <c r="J56" s="14">
        <v>247503</v>
      </c>
      <c r="K56" s="14">
        <v>148991</v>
      </c>
      <c r="L56" s="14">
        <v>614159</v>
      </c>
      <c r="M56" s="14">
        <v>51701</v>
      </c>
      <c r="N56" s="14">
        <v>171003</v>
      </c>
      <c r="O56" s="14">
        <v>5353</v>
      </c>
      <c r="P56" s="14">
        <v>24131</v>
      </c>
      <c r="Q56" s="14">
        <v>4349485</v>
      </c>
      <c r="R56" s="14">
        <v>0</v>
      </c>
      <c r="S56" s="14">
        <v>0</v>
      </c>
      <c r="T56" s="14">
        <v>0</v>
      </c>
      <c r="V56" s="14">
        <v>55305</v>
      </c>
      <c r="W56" s="12"/>
      <c r="X56" s="11"/>
      <c r="Y56" s="12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ht="12.75">
      <c r="A57">
        <v>145</v>
      </c>
      <c r="B57" t="s">
        <v>146</v>
      </c>
      <c r="C57" s="11">
        <v>8460</v>
      </c>
      <c r="D57" s="11">
        <v>2008</v>
      </c>
      <c r="E57" s="13">
        <v>59.53</v>
      </c>
      <c r="F57" s="14">
        <v>0</v>
      </c>
      <c r="G57" s="14">
        <v>1762674</v>
      </c>
      <c r="H57" s="14">
        <v>732367</v>
      </c>
      <c r="I57" s="14">
        <v>0</v>
      </c>
      <c r="J57" s="14">
        <v>285506</v>
      </c>
      <c r="K57" s="14">
        <v>202439</v>
      </c>
      <c r="L57" s="14">
        <v>367309</v>
      </c>
      <c r="M57" s="14">
        <v>0</v>
      </c>
      <c r="N57" s="14">
        <v>54979</v>
      </c>
      <c r="O57" s="14">
        <v>447</v>
      </c>
      <c r="P57" s="14">
        <v>0</v>
      </c>
      <c r="Q57" s="14">
        <v>3405721</v>
      </c>
      <c r="R57" s="14">
        <v>0</v>
      </c>
      <c r="S57" s="14">
        <v>0</v>
      </c>
      <c r="T57" s="14">
        <v>0</v>
      </c>
      <c r="V57" s="14">
        <v>93766</v>
      </c>
      <c r="W57" s="12"/>
      <c r="X57" s="11"/>
      <c r="Y57" s="12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ht="12.75">
      <c r="A58">
        <v>147</v>
      </c>
      <c r="B58" t="s">
        <v>133</v>
      </c>
      <c r="C58" s="11">
        <v>8460</v>
      </c>
      <c r="D58" s="11">
        <v>2008</v>
      </c>
      <c r="E58" s="13">
        <v>8.26</v>
      </c>
      <c r="F58" s="14">
        <v>0</v>
      </c>
      <c r="G58" s="14">
        <v>229146</v>
      </c>
      <c r="H58" s="14">
        <v>90186</v>
      </c>
      <c r="I58" s="14">
        <v>0</v>
      </c>
      <c r="J58" s="14">
        <v>38415</v>
      </c>
      <c r="K58" s="14">
        <v>0</v>
      </c>
      <c r="L58" s="14">
        <v>54</v>
      </c>
      <c r="M58" s="14">
        <v>0</v>
      </c>
      <c r="N58" s="14">
        <v>3385</v>
      </c>
      <c r="O58" s="14">
        <v>0</v>
      </c>
      <c r="P58" s="14">
        <v>-1926</v>
      </c>
      <c r="Q58" s="14">
        <v>363112</v>
      </c>
      <c r="R58" s="14">
        <v>0</v>
      </c>
      <c r="S58" s="14">
        <v>0</v>
      </c>
      <c r="T58" s="14">
        <v>0</v>
      </c>
      <c r="V58" s="14">
        <v>25276</v>
      </c>
      <c r="W58" s="12"/>
      <c r="X58" s="11"/>
      <c r="Y58" s="12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ht="12.75">
      <c r="A59">
        <v>148</v>
      </c>
      <c r="B59" t="s">
        <v>130</v>
      </c>
      <c r="C59" s="11">
        <v>8460</v>
      </c>
      <c r="D59" s="11">
        <v>2008</v>
      </c>
      <c r="E59" s="13">
        <v>5.2</v>
      </c>
      <c r="F59" s="14">
        <v>0</v>
      </c>
      <c r="G59" s="14">
        <v>153985</v>
      </c>
      <c r="H59" s="14">
        <v>24913</v>
      </c>
      <c r="I59" s="14">
        <v>0</v>
      </c>
      <c r="J59" s="14">
        <v>42878</v>
      </c>
      <c r="K59" s="14">
        <v>0</v>
      </c>
      <c r="L59" s="14">
        <v>221</v>
      </c>
      <c r="M59" s="14">
        <v>0</v>
      </c>
      <c r="N59" s="14">
        <v>10365</v>
      </c>
      <c r="O59" s="14">
        <v>149</v>
      </c>
      <c r="P59" s="14">
        <v>0</v>
      </c>
      <c r="Q59" s="14">
        <v>232511</v>
      </c>
      <c r="R59" s="14">
        <v>0</v>
      </c>
      <c r="S59" s="14">
        <v>0</v>
      </c>
      <c r="T59" s="14">
        <v>0</v>
      </c>
      <c r="V59" s="14">
        <v>0</v>
      </c>
      <c r="W59" s="12"/>
      <c r="X59" s="11"/>
      <c r="Y59" s="12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ht="12.75">
      <c r="A60">
        <v>150</v>
      </c>
      <c r="B60" t="s">
        <v>73</v>
      </c>
      <c r="C60" s="11">
        <v>8460</v>
      </c>
      <c r="D60" s="11">
        <v>2008</v>
      </c>
      <c r="E60" s="13">
        <v>6.87</v>
      </c>
      <c r="F60" s="14">
        <v>0</v>
      </c>
      <c r="G60" s="14">
        <v>163010</v>
      </c>
      <c r="H60" s="14">
        <v>41587</v>
      </c>
      <c r="I60" s="14">
        <v>0</v>
      </c>
      <c r="J60" s="14">
        <v>23829</v>
      </c>
      <c r="K60" s="14">
        <v>0</v>
      </c>
      <c r="L60" s="14">
        <v>1436</v>
      </c>
      <c r="M60" s="14">
        <v>0</v>
      </c>
      <c r="N60" s="14">
        <v>3736</v>
      </c>
      <c r="O60" s="14">
        <v>0</v>
      </c>
      <c r="P60" s="14">
        <v>0</v>
      </c>
      <c r="Q60" s="14">
        <v>233598</v>
      </c>
      <c r="R60" s="14">
        <v>0</v>
      </c>
      <c r="S60" s="14">
        <v>0</v>
      </c>
      <c r="T60" s="14">
        <v>0</v>
      </c>
      <c r="V60" s="14">
        <v>1656</v>
      </c>
      <c r="W60" s="12"/>
      <c r="X60" s="11"/>
      <c r="Y60" s="12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2.75">
      <c r="A61">
        <v>152</v>
      </c>
      <c r="B61" t="s">
        <v>91</v>
      </c>
      <c r="C61" s="11">
        <v>8460</v>
      </c>
      <c r="D61" s="11">
        <v>2008</v>
      </c>
      <c r="E61" s="13">
        <v>20.59</v>
      </c>
      <c r="F61" s="14">
        <v>0</v>
      </c>
      <c r="G61" s="14">
        <v>684889</v>
      </c>
      <c r="H61" s="14">
        <v>384661</v>
      </c>
      <c r="I61" s="14">
        <v>0</v>
      </c>
      <c r="J61" s="14">
        <v>203118</v>
      </c>
      <c r="K61" s="14">
        <v>52381</v>
      </c>
      <c r="L61" s="14">
        <v>7959</v>
      </c>
      <c r="M61" s="14">
        <v>327</v>
      </c>
      <c r="N61" s="14">
        <v>31883</v>
      </c>
      <c r="O61" s="14">
        <v>7436</v>
      </c>
      <c r="P61" s="14">
        <v>0</v>
      </c>
      <c r="Q61" s="14">
        <v>1372654</v>
      </c>
      <c r="R61" s="14">
        <v>0</v>
      </c>
      <c r="S61" s="14">
        <v>0</v>
      </c>
      <c r="T61" s="14">
        <v>0</v>
      </c>
      <c r="V61" s="14">
        <v>23946</v>
      </c>
      <c r="W61" s="12"/>
      <c r="X61" s="11"/>
      <c r="Y61" s="12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12.75">
      <c r="A62">
        <v>153</v>
      </c>
      <c r="B62" t="s">
        <v>117</v>
      </c>
      <c r="C62" s="11">
        <v>8460</v>
      </c>
      <c r="D62" s="11">
        <v>2008</v>
      </c>
      <c r="E62" s="13">
        <v>9.48</v>
      </c>
      <c r="F62" s="14">
        <v>0</v>
      </c>
      <c r="G62" s="14">
        <v>257184</v>
      </c>
      <c r="H62" s="14">
        <v>86900</v>
      </c>
      <c r="I62" s="14">
        <v>0</v>
      </c>
      <c r="J62" s="14">
        <v>55992</v>
      </c>
      <c r="K62" s="14">
        <v>0</v>
      </c>
      <c r="L62" s="14">
        <v>1234</v>
      </c>
      <c r="M62" s="14">
        <v>0</v>
      </c>
      <c r="N62" s="14">
        <v>25049</v>
      </c>
      <c r="O62" s="14">
        <v>3282</v>
      </c>
      <c r="P62" s="14">
        <v>0</v>
      </c>
      <c r="Q62" s="14">
        <v>429641</v>
      </c>
      <c r="R62" s="14">
        <v>0</v>
      </c>
      <c r="S62" s="14">
        <v>0</v>
      </c>
      <c r="T62" s="14">
        <v>0</v>
      </c>
      <c r="V62" s="14">
        <v>5700</v>
      </c>
      <c r="W62" s="12"/>
      <c r="X62" s="11"/>
      <c r="Y62" s="12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12.75">
      <c r="A63">
        <v>155</v>
      </c>
      <c r="B63" t="s">
        <v>113</v>
      </c>
      <c r="C63" s="11">
        <v>8460</v>
      </c>
      <c r="D63" s="11">
        <v>2008</v>
      </c>
      <c r="E63" s="13">
        <v>76.72</v>
      </c>
      <c r="F63" s="14">
        <v>0</v>
      </c>
      <c r="G63" s="14">
        <v>2490089</v>
      </c>
      <c r="H63" s="14">
        <v>1118505</v>
      </c>
      <c r="I63" s="14">
        <v>0</v>
      </c>
      <c r="J63" s="14">
        <v>282272</v>
      </c>
      <c r="K63" s="14">
        <v>0</v>
      </c>
      <c r="L63" s="14">
        <v>699210</v>
      </c>
      <c r="M63" s="14">
        <v>597</v>
      </c>
      <c r="N63" s="14">
        <v>33302</v>
      </c>
      <c r="O63" s="14">
        <v>982</v>
      </c>
      <c r="P63" s="14">
        <v>4183</v>
      </c>
      <c r="Q63" s="14">
        <v>4620774</v>
      </c>
      <c r="R63" s="14">
        <v>0</v>
      </c>
      <c r="S63" s="14">
        <v>0</v>
      </c>
      <c r="T63" s="14">
        <v>0</v>
      </c>
      <c r="V63" s="14">
        <v>143126</v>
      </c>
      <c r="W63" s="12"/>
      <c r="X63" s="11"/>
      <c r="Y63" s="12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2.75">
      <c r="A64">
        <v>156</v>
      </c>
      <c r="B64" t="s">
        <v>116</v>
      </c>
      <c r="C64" s="11">
        <v>8460</v>
      </c>
      <c r="D64" s="11">
        <v>2008</v>
      </c>
      <c r="E64" s="13">
        <v>22.21</v>
      </c>
      <c r="F64" s="14">
        <v>0</v>
      </c>
      <c r="G64" s="14">
        <v>733883</v>
      </c>
      <c r="H64" s="14">
        <v>158437</v>
      </c>
      <c r="I64" s="14">
        <v>0</v>
      </c>
      <c r="J64" s="14">
        <v>96579</v>
      </c>
      <c r="K64" s="14">
        <v>1834</v>
      </c>
      <c r="L64" s="14">
        <v>774</v>
      </c>
      <c r="M64" s="14">
        <v>0</v>
      </c>
      <c r="N64" s="14">
        <v>10135</v>
      </c>
      <c r="O64" s="14">
        <v>766</v>
      </c>
      <c r="P64" s="14">
        <v>0</v>
      </c>
      <c r="Q64" s="14">
        <v>1002408</v>
      </c>
      <c r="R64" s="14">
        <v>0</v>
      </c>
      <c r="S64" s="14">
        <v>0</v>
      </c>
      <c r="T64" s="14">
        <v>0</v>
      </c>
      <c r="V64" s="14">
        <v>7030</v>
      </c>
      <c r="W64" s="12"/>
      <c r="X64" s="11"/>
      <c r="Y64" s="12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ht="12.75">
      <c r="A65">
        <v>157</v>
      </c>
      <c r="B65" t="s">
        <v>137</v>
      </c>
      <c r="C65" s="11">
        <v>8460</v>
      </c>
      <c r="D65" s="11">
        <v>2008</v>
      </c>
      <c r="E65" s="13">
        <v>16.78</v>
      </c>
      <c r="F65" s="14">
        <v>0</v>
      </c>
      <c r="G65" s="14">
        <v>478500</v>
      </c>
      <c r="H65" s="14">
        <v>138331</v>
      </c>
      <c r="I65" s="14">
        <v>0</v>
      </c>
      <c r="J65" s="14">
        <v>76662</v>
      </c>
      <c r="K65" s="14">
        <v>470</v>
      </c>
      <c r="L65" s="14">
        <v>13262</v>
      </c>
      <c r="M65" s="14">
        <v>0</v>
      </c>
      <c r="N65" s="14">
        <v>3518</v>
      </c>
      <c r="O65" s="14">
        <v>47</v>
      </c>
      <c r="P65" s="14">
        <v>0</v>
      </c>
      <c r="Q65" s="14">
        <v>710790</v>
      </c>
      <c r="R65" s="14">
        <v>0</v>
      </c>
      <c r="S65" s="14">
        <v>0</v>
      </c>
      <c r="T65" s="14">
        <v>0</v>
      </c>
      <c r="V65" s="14">
        <v>0</v>
      </c>
      <c r="W65" s="12"/>
      <c r="X65" s="11"/>
      <c r="Y65" s="12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>
      <c r="A66">
        <v>158</v>
      </c>
      <c r="B66" t="s">
        <v>69</v>
      </c>
      <c r="C66" s="11">
        <v>8460</v>
      </c>
      <c r="D66" s="11">
        <v>2008</v>
      </c>
      <c r="E66" s="13">
        <v>4.66</v>
      </c>
      <c r="F66" s="14">
        <v>0</v>
      </c>
      <c r="G66" s="14">
        <v>74386</v>
      </c>
      <c r="H66" s="14">
        <v>16866</v>
      </c>
      <c r="I66" s="14">
        <v>0</v>
      </c>
      <c r="J66" s="14">
        <v>21976</v>
      </c>
      <c r="K66" s="14">
        <v>0</v>
      </c>
      <c r="L66" s="14">
        <v>452</v>
      </c>
      <c r="M66" s="14">
        <v>0</v>
      </c>
      <c r="N66" s="14">
        <v>3700</v>
      </c>
      <c r="O66" s="14">
        <v>9</v>
      </c>
      <c r="P66" s="14">
        <v>0</v>
      </c>
      <c r="Q66" s="14">
        <v>117389</v>
      </c>
      <c r="R66" s="14">
        <v>0</v>
      </c>
      <c r="S66" s="14">
        <v>0</v>
      </c>
      <c r="T66" s="14">
        <v>0</v>
      </c>
      <c r="V66" s="14">
        <v>1716</v>
      </c>
      <c r="W66" s="12"/>
      <c r="X66" s="11"/>
      <c r="Y66" s="12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>
      <c r="A67">
        <v>159</v>
      </c>
      <c r="B67" t="s">
        <v>102</v>
      </c>
      <c r="C67" s="11">
        <v>8460</v>
      </c>
      <c r="D67" s="11">
        <v>2008</v>
      </c>
      <c r="E67" s="13">
        <v>72</v>
      </c>
      <c r="F67" s="14">
        <v>0</v>
      </c>
      <c r="G67" s="14">
        <v>2428174</v>
      </c>
      <c r="H67" s="14">
        <v>917376</v>
      </c>
      <c r="I67" s="14">
        <v>0</v>
      </c>
      <c r="J67" s="14">
        <v>228944</v>
      </c>
      <c r="K67" s="14">
        <v>126826</v>
      </c>
      <c r="L67" s="14">
        <v>285965</v>
      </c>
      <c r="M67" s="14">
        <v>0</v>
      </c>
      <c r="N67" s="14">
        <v>211816</v>
      </c>
      <c r="O67" s="14">
        <v>20797</v>
      </c>
      <c r="P67" s="14">
        <v>84453</v>
      </c>
      <c r="Q67" s="14">
        <v>4135445</v>
      </c>
      <c r="R67" s="14">
        <v>0</v>
      </c>
      <c r="S67" s="14">
        <v>0</v>
      </c>
      <c r="T67" s="14">
        <v>0</v>
      </c>
      <c r="V67" s="14">
        <v>130687</v>
      </c>
      <c r="W67" s="12"/>
      <c r="X67" s="11"/>
      <c r="Y67" s="12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ht="12.75">
      <c r="A68">
        <v>161</v>
      </c>
      <c r="B68" t="s">
        <v>161</v>
      </c>
      <c r="C68" s="11">
        <v>8460</v>
      </c>
      <c r="D68" s="11">
        <v>2008</v>
      </c>
      <c r="E68" s="13">
        <v>50.97</v>
      </c>
      <c r="F68" s="14">
        <v>0</v>
      </c>
      <c r="G68" s="14">
        <v>1552925</v>
      </c>
      <c r="H68" s="14">
        <v>328572</v>
      </c>
      <c r="I68" s="14">
        <v>0</v>
      </c>
      <c r="J68" s="14">
        <v>389806</v>
      </c>
      <c r="K68" s="14">
        <v>0</v>
      </c>
      <c r="L68" s="14">
        <v>721634</v>
      </c>
      <c r="M68" s="14">
        <v>0</v>
      </c>
      <c r="N68" s="14">
        <v>64934</v>
      </c>
      <c r="O68" s="14">
        <v>872</v>
      </c>
      <c r="P68" s="14">
        <v>0</v>
      </c>
      <c r="Q68" s="14">
        <v>3058743</v>
      </c>
      <c r="R68" s="14">
        <v>0</v>
      </c>
      <c r="S68" s="14">
        <v>0</v>
      </c>
      <c r="T68" s="14">
        <v>0</v>
      </c>
      <c r="V68" s="14">
        <v>99434</v>
      </c>
      <c r="W68" s="12"/>
      <c r="X68" s="11"/>
      <c r="Y68" s="12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ht="12.75">
      <c r="A69">
        <v>162</v>
      </c>
      <c r="B69" t="s">
        <v>150</v>
      </c>
      <c r="C69" s="11">
        <v>8460</v>
      </c>
      <c r="D69" s="11">
        <v>2008</v>
      </c>
      <c r="E69" s="13">
        <v>167</v>
      </c>
      <c r="F69" s="14">
        <v>0</v>
      </c>
      <c r="G69" s="14">
        <v>5135329</v>
      </c>
      <c r="H69" s="14">
        <v>1434498</v>
      </c>
      <c r="I69" s="14">
        <v>0</v>
      </c>
      <c r="J69" s="14">
        <v>509915</v>
      </c>
      <c r="K69" s="14">
        <v>76</v>
      </c>
      <c r="L69" s="14">
        <v>809061</v>
      </c>
      <c r="M69" s="14">
        <v>14960</v>
      </c>
      <c r="N69" s="14">
        <v>69489</v>
      </c>
      <c r="O69" s="14">
        <v>4110</v>
      </c>
      <c r="P69" s="14">
        <v>0</v>
      </c>
      <c r="Q69" s="14">
        <v>7977438</v>
      </c>
      <c r="R69" s="14">
        <v>0</v>
      </c>
      <c r="S69" s="14">
        <v>0</v>
      </c>
      <c r="T69" s="14">
        <v>0</v>
      </c>
      <c r="V69" s="14">
        <v>93121</v>
      </c>
      <c r="W69" s="12"/>
      <c r="X69" s="11"/>
      <c r="Y69" s="12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ht="12.75">
      <c r="A70">
        <v>164</v>
      </c>
      <c r="B70" t="s">
        <v>77</v>
      </c>
      <c r="C70" s="11">
        <v>8460</v>
      </c>
      <c r="D70" s="11">
        <v>2008</v>
      </c>
      <c r="E70" s="13">
        <v>101.71</v>
      </c>
      <c r="F70" s="14">
        <v>0</v>
      </c>
      <c r="G70" s="14">
        <v>3218176</v>
      </c>
      <c r="H70" s="14">
        <v>1207321</v>
      </c>
      <c r="I70" s="14">
        <v>0</v>
      </c>
      <c r="J70" s="14">
        <v>519813</v>
      </c>
      <c r="K70" s="14">
        <v>220409</v>
      </c>
      <c r="L70" s="14">
        <v>-458989</v>
      </c>
      <c r="M70" s="14">
        <v>458</v>
      </c>
      <c r="N70" s="14">
        <v>133567</v>
      </c>
      <c r="O70" s="14">
        <v>7444</v>
      </c>
      <c r="P70" s="14">
        <v>47654</v>
      </c>
      <c r="Q70" s="14">
        <v>4800545</v>
      </c>
      <c r="R70" s="14">
        <v>0</v>
      </c>
      <c r="S70" s="14">
        <v>0</v>
      </c>
      <c r="T70" s="14">
        <v>0</v>
      </c>
      <c r="V70" s="14">
        <v>131984</v>
      </c>
      <c r="W70" s="12"/>
      <c r="X70" s="11"/>
      <c r="Y70" s="12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ht="12.75">
      <c r="A71">
        <v>165</v>
      </c>
      <c r="B71" t="s">
        <v>88</v>
      </c>
      <c r="C71" s="11">
        <v>8460</v>
      </c>
      <c r="D71" s="11">
        <v>2008</v>
      </c>
      <c r="E71" s="13">
        <v>4.83</v>
      </c>
      <c r="F71" s="14">
        <v>0</v>
      </c>
      <c r="G71" s="14">
        <v>122776</v>
      </c>
      <c r="H71" s="14">
        <v>28620</v>
      </c>
      <c r="I71" s="14">
        <v>0</v>
      </c>
      <c r="J71" s="14">
        <v>16536</v>
      </c>
      <c r="K71" s="14">
        <v>5</v>
      </c>
      <c r="L71" s="14">
        <v>0</v>
      </c>
      <c r="M71" s="14">
        <v>0</v>
      </c>
      <c r="N71" s="14">
        <v>1516</v>
      </c>
      <c r="O71" s="14">
        <v>346</v>
      </c>
      <c r="P71" s="14">
        <v>0</v>
      </c>
      <c r="Q71" s="14">
        <v>169799</v>
      </c>
      <c r="R71" s="14">
        <v>0</v>
      </c>
      <c r="S71" s="14">
        <v>0</v>
      </c>
      <c r="T71" s="14">
        <v>0</v>
      </c>
      <c r="V71" s="14">
        <v>2365</v>
      </c>
      <c r="W71" s="12"/>
      <c r="X71" s="11"/>
      <c r="Y71" s="12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ht="12.75">
      <c r="A72">
        <v>167</v>
      </c>
      <c r="B72" t="s">
        <v>78</v>
      </c>
      <c r="C72" s="11">
        <v>8460</v>
      </c>
      <c r="D72" s="11">
        <v>2008</v>
      </c>
      <c r="E72" s="13">
        <v>3.56</v>
      </c>
      <c r="F72" s="14">
        <v>0</v>
      </c>
      <c r="G72" s="14">
        <v>81809</v>
      </c>
      <c r="H72" s="14">
        <v>19499</v>
      </c>
      <c r="I72" s="14">
        <v>0</v>
      </c>
      <c r="J72" s="14">
        <v>16837</v>
      </c>
      <c r="K72" s="14">
        <v>0</v>
      </c>
      <c r="L72" s="14">
        <v>167</v>
      </c>
      <c r="M72" s="14">
        <v>0</v>
      </c>
      <c r="N72" s="14">
        <v>1266</v>
      </c>
      <c r="O72" s="14">
        <v>0</v>
      </c>
      <c r="P72" s="14">
        <v>0</v>
      </c>
      <c r="Q72" s="14">
        <v>119578</v>
      </c>
      <c r="R72" s="14">
        <v>0</v>
      </c>
      <c r="S72" s="14">
        <v>0</v>
      </c>
      <c r="T72" s="14">
        <v>0</v>
      </c>
      <c r="V72" s="14">
        <v>1665</v>
      </c>
      <c r="W72" s="12"/>
      <c r="X72" s="11"/>
      <c r="Y72" s="12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ht="12.75">
      <c r="A73">
        <v>168</v>
      </c>
      <c r="B73" t="s">
        <v>71</v>
      </c>
      <c r="C73" s="11">
        <v>8460</v>
      </c>
      <c r="D73" s="11">
        <v>2008</v>
      </c>
      <c r="E73" s="13">
        <v>42.56</v>
      </c>
      <c r="F73" s="14">
        <v>0</v>
      </c>
      <c r="G73" s="14">
        <v>1297805</v>
      </c>
      <c r="H73" s="14">
        <v>439238</v>
      </c>
      <c r="I73" s="14">
        <v>0</v>
      </c>
      <c r="J73" s="14">
        <v>186837</v>
      </c>
      <c r="K73" s="14">
        <v>0</v>
      </c>
      <c r="L73" s="14">
        <v>11099</v>
      </c>
      <c r="M73" s="14">
        <v>0</v>
      </c>
      <c r="N73" s="14">
        <v>49978</v>
      </c>
      <c r="O73" s="14">
        <v>2987</v>
      </c>
      <c r="P73" s="14">
        <v>0</v>
      </c>
      <c r="Q73" s="14">
        <v>1987944</v>
      </c>
      <c r="R73" s="14">
        <v>0</v>
      </c>
      <c r="S73" s="14">
        <v>0</v>
      </c>
      <c r="T73" s="14">
        <v>0</v>
      </c>
      <c r="V73" s="14">
        <v>70777</v>
      </c>
      <c r="W73" s="12"/>
      <c r="X73" s="11"/>
      <c r="Y73" s="12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ht="12.75">
      <c r="A74">
        <v>169</v>
      </c>
      <c r="B74" t="s">
        <v>143</v>
      </c>
      <c r="C74" s="11">
        <v>8460</v>
      </c>
      <c r="D74" s="11">
        <v>2008</v>
      </c>
      <c r="E74" s="13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V74" s="14">
        <v>0</v>
      </c>
      <c r="W74" s="12"/>
      <c r="X74" s="11"/>
      <c r="Y74" s="12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ht="12.75">
      <c r="A75">
        <v>170</v>
      </c>
      <c r="B75" t="s">
        <v>107</v>
      </c>
      <c r="C75" s="11">
        <v>8460</v>
      </c>
      <c r="D75" s="11">
        <v>2008</v>
      </c>
      <c r="E75" s="13">
        <v>109.46</v>
      </c>
      <c r="F75" s="14">
        <v>0</v>
      </c>
      <c r="G75" s="14">
        <v>2993626</v>
      </c>
      <c r="H75" s="14">
        <v>850572</v>
      </c>
      <c r="I75" s="14">
        <v>0</v>
      </c>
      <c r="J75" s="14">
        <v>486871</v>
      </c>
      <c r="K75" s="14">
        <v>458177</v>
      </c>
      <c r="L75" s="14">
        <v>88670</v>
      </c>
      <c r="M75" s="14">
        <v>111836</v>
      </c>
      <c r="N75" s="14">
        <v>478862</v>
      </c>
      <c r="O75" s="14">
        <v>5340</v>
      </c>
      <c r="P75" s="14">
        <v>149</v>
      </c>
      <c r="Q75" s="14">
        <v>5473805</v>
      </c>
      <c r="R75" s="14">
        <v>0</v>
      </c>
      <c r="S75" s="14">
        <v>0</v>
      </c>
      <c r="T75" s="14">
        <v>0</v>
      </c>
      <c r="V75" s="14">
        <v>288296</v>
      </c>
      <c r="W75" s="12"/>
      <c r="X75" s="11"/>
      <c r="Y75" s="12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ht="12.75">
      <c r="A76">
        <v>172</v>
      </c>
      <c r="B76" t="s">
        <v>136</v>
      </c>
      <c r="C76" s="11">
        <v>8460</v>
      </c>
      <c r="D76" s="11">
        <v>2008</v>
      </c>
      <c r="E76" s="13">
        <v>11.3</v>
      </c>
      <c r="F76" s="14">
        <v>0</v>
      </c>
      <c r="G76" s="14">
        <v>303834</v>
      </c>
      <c r="H76" s="14">
        <v>73830</v>
      </c>
      <c r="I76" s="14">
        <v>3921</v>
      </c>
      <c r="J76" s="14">
        <v>56593</v>
      </c>
      <c r="K76" s="14">
        <v>3952</v>
      </c>
      <c r="L76" s="14">
        <v>2871</v>
      </c>
      <c r="M76" s="14">
        <v>0</v>
      </c>
      <c r="N76" s="14">
        <v>10520</v>
      </c>
      <c r="O76" s="14">
        <v>9854</v>
      </c>
      <c r="P76" s="14">
        <v>0</v>
      </c>
      <c r="Q76" s="14">
        <v>465375</v>
      </c>
      <c r="R76" s="14">
        <v>0</v>
      </c>
      <c r="S76" s="14">
        <v>0</v>
      </c>
      <c r="T76" s="14">
        <v>0</v>
      </c>
      <c r="V76" s="14">
        <v>13151</v>
      </c>
      <c r="W76" s="12"/>
      <c r="X76" s="11"/>
      <c r="Y76" s="12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ht="12.75">
      <c r="A77">
        <v>173</v>
      </c>
      <c r="B77" t="s">
        <v>92</v>
      </c>
      <c r="C77" s="11">
        <v>8460</v>
      </c>
      <c r="D77" s="11">
        <v>2008</v>
      </c>
      <c r="E77" s="13">
        <v>6.3</v>
      </c>
      <c r="F77" s="14">
        <v>0</v>
      </c>
      <c r="G77" s="14">
        <v>164200</v>
      </c>
      <c r="H77" s="14">
        <v>35031</v>
      </c>
      <c r="I77" s="14">
        <v>0</v>
      </c>
      <c r="J77" s="14">
        <v>37686</v>
      </c>
      <c r="K77" s="14">
        <v>0</v>
      </c>
      <c r="L77" s="14">
        <v>3696</v>
      </c>
      <c r="M77" s="14">
        <v>0</v>
      </c>
      <c r="N77" s="14">
        <v>7555</v>
      </c>
      <c r="O77" s="14">
        <v>202</v>
      </c>
      <c r="P77" s="14">
        <v>0</v>
      </c>
      <c r="Q77" s="14">
        <v>248370</v>
      </c>
      <c r="R77" s="14">
        <v>0</v>
      </c>
      <c r="S77" s="14">
        <v>0</v>
      </c>
      <c r="T77" s="14">
        <v>0</v>
      </c>
      <c r="V77" s="14">
        <v>14625</v>
      </c>
      <c r="W77" s="12"/>
      <c r="X77" s="11"/>
      <c r="Y77" s="12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ht="12.75">
      <c r="A78">
        <v>175</v>
      </c>
      <c r="B78" t="s">
        <v>145</v>
      </c>
      <c r="C78" s="11">
        <v>8460</v>
      </c>
      <c r="D78" s="11">
        <v>2008</v>
      </c>
      <c r="E78" s="13">
        <v>23.83</v>
      </c>
      <c r="F78" s="14">
        <v>0</v>
      </c>
      <c r="G78" s="14">
        <v>800767</v>
      </c>
      <c r="H78" s="14">
        <v>322233</v>
      </c>
      <c r="I78" s="14">
        <v>0</v>
      </c>
      <c r="J78" s="14">
        <v>71578</v>
      </c>
      <c r="K78" s="14">
        <v>32335</v>
      </c>
      <c r="L78" s="14">
        <v>263572</v>
      </c>
      <c r="M78" s="14">
        <v>0</v>
      </c>
      <c r="N78" s="14">
        <v>50808</v>
      </c>
      <c r="O78" s="14">
        <v>3098</v>
      </c>
      <c r="P78" s="14">
        <v>24</v>
      </c>
      <c r="Q78" s="14">
        <v>1544367</v>
      </c>
      <c r="R78" s="14">
        <v>0</v>
      </c>
      <c r="S78" s="14">
        <v>0</v>
      </c>
      <c r="T78" s="14">
        <v>0</v>
      </c>
      <c r="V78" s="14">
        <v>23464</v>
      </c>
      <c r="W78" s="12"/>
      <c r="X78" s="11"/>
      <c r="Y78" s="12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ht="12.75">
      <c r="A79">
        <v>176</v>
      </c>
      <c r="B79" t="s">
        <v>109</v>
      </c>
      <c r="C79" s="11">
        <v>8460</v>
      </c>
      <c r="D79" s="11">
        <v>2008</v>
      </c>
      <c r="E79" s="13">
        <v>86.46</v>
      </c>
      <c r="F79" s="14">
        <v>0</v>
      </c>
      <c r="G79" s="14">
        <v>2904706</v>
      </c>
      <c r="H79" s="14">
        <v>1168871</v>
      </c>
      <c r="I79" s="14">
        <v>0</v>
      </c>
      <c r="J79" s="14">
        <v>259644</v>
      </c>
      <c r="K79" s="14">
        <v>117294</v>
      </c>
      <c r="L79" s="14">
        <v>956083</v>
      </c>
      <c r="M79" s="14">
        <v>0</v>
      </c>
      <c r="N79" s="14">
        <v>184300</v>
      </c>
      <c r="O79" s="14">
        <v>11237</v>
      </c>
      <c r="P79" s="14">
        <v>86</v>
      </c>
      <c r="Q79" s="14">
        <v>5602049</v>
      </c>
      <c r="R79" s="14">
        <v>0</v>
      </c>
      <c r="S79" s="14">
        <v>0</v>
      </c>
      <c r="T79" s="14">
        <v>0</v>
      </c>
      <c r="V79" s="14">
        <v>216193</v>
      </c>
      <c r="W79" s="12"/>
      <c r="X79" s="11"/>
      <c r="Y79" s="12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ht="12.75">
      <c r="A80">
        <v>178</v>
      </c>
      <c r="B80" t="s">
        <v>126</v>
      </c>
      <c r="C80" s="11">
        <v>8460</v>
      </c>
      <c r="D80" s="11">
        <v>2008</v>
      </c>
      <c r="E80" s="13">
        <v>1.09</v>
      </c>
      <c r="F80" s="14">
        <v>0</v>
      </c>
      <c r="G80" s="14">
        <v>27336</v>
      </c>
      <c r="H80" s="14">
        <v>15148</v>
      </c>
      <c r="I80" s="14">
        <v>0</v>
      </c>
      <c r="J80" s="14">
        <v>896</v>
      </c>
      <c r="K80" s="14">
        <v>0</v>
      </c>
      <c r="L80" s="14">
        <v>0</v>
      </c>
      <c r="M80" s="14">
        <v>0</v>
      </c>
      <c r="N80" s="14">
        <v>3167</v>
      </c>
      <c r="O80" s="14">
        <v>0</v>
      </c>
      <c r="P80" s="14">
        <v>0</v>
      </c>
      <c r="Q80" s="14">
        <v>46547</v>
      </c>
      <c r="R80" s="14">
        <v>0</v>
      </c>
      <c r="S80" s="14">
        <v>0</v>
      </c>
      <c r="T80" s="14">
        <v>0</v>
      </c>
      <c r="V80" s="14">
        <v>2250</v>
      </c>
      <c r="W80" s="12"/>
      <c r="X80" s="11"/>
      <c r="Y80" s="12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ht="12.75">
      <c r="A81">
        <v>180</v>
      </c>
      <c r="B81" t="s">
        <v>112</v>
      </c>
      <c r="C81" s="11">
        <v>8460</v>
      </c>
      <c r="D81" s="11">
        <v>2008</v>
      </c>
      <c r="E81" s="13">
        <v>20.62</v>
      </c>
      <c r="F81" s="14">
        <v>0</v>
      </c>
      <c r="G81" s="14">
        <v>447494</v>
      </c>
      <c r="H81" s="14">
        <v>111575</v>
      </c>
      <c r="I81" s="14">
        <v>0</v>
      </c>
      <c r="J81" s="14">
        <v>60735</v>
      </c>
      <c r="K81" s="14">
        <v>193</v>
      </c>
      <c r="L81" s="14">
        <v>10526</v>
      </c>
      <c r="M81" s="14">
        <v>0</v>
      </c>
      <c r="N81" s="14">
        <v>24175</v>
      </c>
      <c r="O81" s="14">
        <v>391</v>
      </c>
      <c r="P81" s="14">
        <v>0</v>
      </c>
      <c r="Q81" s="14">
        <v>655089</v>
      </c>
      <c r="R81" s="14">
        <v>0</v>
      </c>
      <c r="S81" s="14">
        <v>0</v>
      </c>
      <c r="T81" s="14">
        <v>0</v>
      </c>
      <c r="V81" s="14">
        <v>27693</v>
      </c>
      <c r="W81" s="12"/>
      <c r="X81" s="11"/>
      <c r="Y81" s="12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ht="12.75">
      <c r="A82">
        <v>183</v>
      </c>
      <c r="B82" t="s">
        <v>66</v>
      </c>
      <c r="C82" s="11">
        <v>8460</v>
      </c>
      <c r="D82" s="11">
        <v>2008</v>
      </c>
      <c r="E82" s="13">
        <v>29.87</v>
      </c>
      <c r="F82" s="14">
        <v>0</v>
      </c>
      <c r="G82" s="14">
        <v>1024646</v>
      </c>
      <c r="H82" s="14">
        <v>207457</v>
      </c>
      <c r="I82" s="14">
        <v>0</v>
      </c>
      <c r="J82" s="14">
        <v>187330</v>
      </c>
      <c r="K82" s="14">
        <v>127226</v>
      </c>
      <c r="L82" s="14">
        <v>117797</v>
      </c>
      <c r="M82" s="14">
        <v>890</v>
      </c>
      <c r="N82" s="14">
        <v>21121</v>
      </c>
      <c r="O82" s="14">
        <v>58836</v>
      </c>
      <c r="P82" s="14">
        <v>928847</v>
      </c>
      <c r="Q82" s="14">
        <v>816456</v>
      </c>
      <c r="R82" s="14">
        <v>0</v>
      </c>
      <c r="S82" s="14">
        <v>0</v>
      </c>
      <c r="T82" s="14">
        <v>0</v>
      </c>
      <c r="V82" s="14">
        <v>32430</v>
      </c>
      <c r="W82" s="12"/>
      <c r="X82" s="11"/>
      <c r="Y82" s="12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ht="12.75">
      <c r="A83">
        <v>186</v>
      </c>
      <c r="B83" t="s">
        <v>132</v>
      </c>
      <c r="C83" s="11">
        <v>8460</v>
      </c>
      <c r="D83" s="11">
        <v>2008</v>
      </c>
      <c r="E83" s="13">
        <v>1.7</v>
      </c>
      <c r="F83" s="14">
        <v>0</v>
      </c>
      <c r="G83" s="14">
        <v>42377</v>
      </c>
      <c r="H83" s="14">
        <v>9937</v>
      </c>
      <c r="I83" s="14">
        <v>0</v>
      </c>
      <c r="J83" s="14">
        <v>11409</v>
      </c>
      <c r="K83" s="14">
        <v>0</v>
      </c>
      <c r="L83" s="14">
        <v>14162</v>
      </c>
      <c r="M83" s="14">
        <v>0</v>
      </c>
      <c r="N83" s="14">
        <v>77</v>
      </c>
      <c r="O83" s="14">
        <v>413</v>
      </c>
      <c r="P83" s="14">
        <v>0</v>
      </c>
      <c r="Q83" s="14">
        <v>78375</v>
      </c>
      <c r="R83" s="14">
        <v>0</v>
      </c>
      <c r="S83" s="14">
        <v>0</v>
      </c>
      <c r="T83" s="14">
        <v>0</v>
      </c>
      <c r="V83" s="14">
        <v>767</v>
      </c>
      <c r="W83" s="12"/>
      <c r="X83" s="11"/>
      <c r="Y83" s="12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ht="12.75">
      <c r="A84">
        <v>191</v>
      </c>
      <c r="B84" t="s">
        <v>101</v>
      </c>
      <c r="C84" s="11">
        <v>8460</v>
      </c>
      <c r="D84" s="11">
        <v>2008</v>
      </c>
      <c r="E84" s="13">
        <v>26.56</v>
      </c>
      <c r="F84" s="14">
        <v>0</v>
      </c>
      <c r="G84" s="14">
        <v>774292</v>
      </c>
      <c r="H84" s="14">
        <v>265157</v>
      </c>
      <c r="I84" s="14">
        <v>414</v>
      </c>
      <c r="J84" s="14">
        <v>140275</v>
      </c>
      <c r="K84" s="14">
        <v>16492</v>
      </c>
      <c r="L84" s="14">
        <v>246392</v>
      </c>
      <c r="M84" s="14">
        <v>0</v>
      </c>
      <c r="N84" s="14">
        <v>57714</v>
      </c>
      <c r="O84" s="14">
        <v>8189</v>
      </c>
      <c r="P84" s="14">
        <v>15926</v>
      </c>
      <c r="Q84" s="14">
        <v>1492999</v>
      </c>
      <c r="R84" s="14">
        <v>0</v>
      </c>
      <c r="S84" s="14">
        <v>0</v>
      </c>
      <c r="T84" s="14">
        <v>0</v>
      </c>
      <c r="V84" s="14">
        <v>60040</v>
      </c>
      <c r="W84" s="12"/>
      <c r="X84" s="11"/>
      <c r="Y84" s="12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ht="12.75">
      <c r="A85">
        <v>193</v>
      </c>
      <c r="B85" t="s">
        <v>148</v>
      </c>
      <c r="C85" s="11">
        <v>8460</v>
      </c>
      <c r="D85" s="11">
        <v>2008</v>
      </c>
      <c r="E85" s="13">
        <v>11.69</v>
      </c>
      <c r="F85" s="14">
        <v>0</v>
      </c>
      <c r="G85" s="14">
        <v>345324</v>
      </c>
      <c r="H85" s="14">
        <v>89297</v>
      </c>
      <c r="I85" s="14">
        <v>0</v>
      </c>
      <c r="J85" s="14">
        <v>41423</v>
      </c>
      <c r="K85" s="14">
        <v>0</v>
      </c>
      <c r="L85" s="14">
        <v>1675</v>
      </c>
      <c r="M85" s="14">
        <v>0</v>
      </c>
      <c r="N85" s="14">
        <v>23073</v>
      </c>
      <c r="O85" s="14">
        <v>-5299</v>
      </c>
      <c r="P85" s="14">
        <v>0</v>
      </c>
      <c r="Q85" s="14">
        <v>495493</v>
      </c>
      <c r="R85" s="14">
        <v>0</v>
      </c>
      <c r="S85" s="14">
        <v>0</v>
      </c>
      <c r="T85" s="14">
        <v>0</v>
      </c>
      <c r="V85" s="14">
        <v>15381</v>
      </c>
      <c r="W85" s="12"/>
      <c r="X85" s="11"/>
      <c r="Y85" s="12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ht="12.75">
      <c r="A86">
        <v>194</v>
      </c>
      <c r="B86" t="s">
        <v>151</v>
      </c>
      <c r="C86" s="11">
        <v>8460</v>
      </c>
      <c r="D86" s="11">
        <v>2008</v>
      </c>
      <c r="E86" s="13">
        <v>5.8</v>
      </c>
      <c r="F86" s="14">
        <v>0</v>
      </c>
      <c r="G86" s="14">
        <v>153634</v>
      </c>
      <c r="H86" s="14">
        <v>38533</v>
      </c>
      <c r="I86" s="14">
        <v>0</v>
      </c>
      <c r="J86" s="14">
        <v>21084</v>
      </c>
      <c r="K86" s="14">
        <v>0</v>
      </c>
      <c r="L86" s="14">
        <v>0</v>
      </c>
      <c r="M86" s="14">
        <v>0</v>
      </c>
      <c r="N86" s="14">
        <v>6903</v>
      </c>
      <c r="O86" s="14">
        <v>123</v>
      </c>
      <c r="P86" s="14">
        <v>5</v>
      </c>
      <c r="Q86" s="14">
        <v>220272</v>
      </c>
      <c r="R86" s="14">
        <v>0</v>
      </c>
      <c r="S86" s="14">
        <v>0</v>
      </c>
      <c r="T86" s="14">
        <v>0</v>
      </c>
      <c r="V86" s="14">
        <v>6041</v>
      </c>
      <c r="W86" s="12"/>
      <c r="X86" s="11"/>
      <c r="Y86" s="12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ht="12.75">
      <c r="A87">
        <v>195</v>
      </c>
      <c r="B87" t="s">
        <v>123</v>
      </c>
      <c r="C87" s="11">
        <v>8460</v>
      </c>
      <c r="D87" s="11">
        <v>2008</v>
      </c>
      <c r="E87" s="13">
        <v>7.1</v>
      </c>
      <c r="F87" s="14">
        <v>0</v>
      </c>
      <c r="G87" s="14">
        <v>176427</v>
      </c>
      <c r="H87" s="14">
        <v>54925</v>
      </c>
      <c r="I87" s="14">
        <v>1345</v>
      </c>
      <c r="J87" s="14">
        <v>179896</v>
      </c>
      <c r="K87" s="14">
        <v>0</v>
      </c>
      <c r="L87" s="14">
        <v>0</v>
      </c>
      <c r="M87" s="14">
        <v>0</v>
      </c>
      <c r="N87" s="14">
        <v>1504</v>
      </c>
      <c r="O87" s="14">
        <v>0</v>
      </c>
      <c r="P87" s="14">
        <v>0</v>
      </c>
      <c r="Q87" s="14">
        <v>414097</v>
      </c>
      <c r="R87" s="14">
        <v>0</v>
      </c>
      <c r="S87" s="14">
        <v>0</v>
      </c>
      <c r="T87" s="14">
        <v>0</v>
      </c>
      <c r="V87" s="14">
        <v>2695</v>
      </c>
      <c r="W87" s="12"/>
      <c r="X87" s="11"/>
      <c r="Y87" s="12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ht="12.75">
      <c r="A88">
        <v>197</v>
      </c>
      <c r="B88" t="s">
        <v>68</v>
      </c>
      <c r="C88" s="11">
        <v>8460</v>
      </c>
      <c r="D88" s="11">
        <v>2008</v>
      </c>
      <c r="E88" s="13">
        <v>13.97</v>
      </c>
      <c r="F88" s="14">
        <v>0</v>
      </c>
      <c r="G88" s="14">
        <v>472834</v>
      </c>
      <c r="H88" s="14">
        <v>44964</v>
      </c>
      <c r="I88" s="14">
        <v>0</v>
      </c>
      <c r="J88" s="14">
        <v>126778</v>
      </c>
      <c r="K88" s="14">
        <v>534</v>
      </c>
      <c r="L88" s="14">
        <v>183363</v>
      </c>
      <c r="M88" s="14">
        <v>0</v>
      </c>
      <c r="N88" s="14">
        <v>23629</v>
      </c>
      <c r="O88" s="14">
        <v>58138</v>
      </c>
      <c r="P88" s="14">
        <v>0</v>
      </c>
      <c r="Q88" s="14">
        <v>910240</v>
      </c>
      <c r="R88" s="14">
        <v>0</v>
      </c>
      <c r="S88" s="14">
        <v>0</v>
      </c>
      <c r="T88" s="14">
        <v>0</v>
      </c>
      <c r="V88" s="14">
        <v>31620</v>
      </c>
      <c r="W88" s="12"/>
      <c r="X88" s="11"/>
      <c r="Y88" s="12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ht="12.75">
      <c r="A89">
        <v>198</v>
      </c>
      <c r="B89" t="s">
        <v>108</v>
      </c>
      <c r="C89" s="11">
        <v>8460</v>
      </c>
      <c r="D89" s="11">
        <v>2008</v>
      </c>
      <c r="E89" s="13">
        <v>15.56</v>
      </c>
      <c r="F89" s="14">
        <v>0</v>
      </c>
      <c r="G89" s="14">
        <v>460485</v>
      </c>
      <c r="H89" s="14">
        <v>107708</v>
      </c>
      <c r="I89" s="14">
        <v>0</v>
      </c>
      <c r="J89" s="14">
        <v>74113</v>
      </c>
      <c r="K89" s="14">
        <v>0</v>
      </c>
      <c r="L89" s="14">
        <v>5621</v>
      </c>
      <c r="M89" s="14">
        <v>0</v>
      </c>
      <c r="N89" s="14">
        <v>4316</v>
      </c>
      <c r="O89" s="14">
        <v>2323</v>
      </c>
      <c r="P89" s="14">
        <v>0</v>
      </c>
      <c r="Q89" s="14">
        <v>654566</v>
      </c>
      <c r="R89" s="14">
        <v>0</v>
      </c>
      <c r="S89" s="14">
        <v>0</v>
      </c>
      <c r="T89" s="14">
        <v>0</v>
      </c>
      <c r="V89" s="14">
        <v>7789</v>
      </c>
      <c r="W89" s="12"/>
      <c r="X89" s="11"/>
      <c r="Y89" s="12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ht="12.75">
      <c r="A90">
        <v>199</v>
      </c>
      <c r="B90" t="s">
        <v>122</v>
      </c>
      <c r="C90" s="11">
        <v>8460</v>
      </c>
      <c r="D90" s="11">
        <v>2008</v>
      </c>
      <c r="E90" s="13">
        <v>7.6</v>
      </c>
      <c r="F90" s="14">
        <v>0</v>
      </c>
      <c r="G90" s="14">
        <v>196035</v>
      </c>
      <c r="H90" s="14">
        <v>41800</v>
      </c>
      <c r="I90" s="14">
        <v>0</v>
      </c>
      <c r="J90" s="14">
        <v>73018</v>
      </c>
      <c r="K90" s="14">
        <v>0</v>
      </c>
      <c r="L90" s="14">
        <v>3487</v>
      </c>
      <c r="M90" s="14">
        <v>0</v>
      </c>
      <c r="N90" s="14">
        <v>24516</v>
      </c>
      <c r="O90" s="14">
        <v>196</v>
      </c>
      <c r="P90" s="14">
        <v>0</v>
      </c>
      <c r="Q90" s="14">
        <v>339052</v>
      </c>
      <c r="R90" s="14">
        <v>0</v>
      </c>
      <c r="S90" s="14">
        <v>0</v>
      </c>
      <c r="T90" s="14">
        <v>0</v>
      </c>
      <c r="V90" s="14">
        <v>3107</v>
      </c>
      <c r="W90" s="12"/>
      <c r="X90" s="11"/>
      <c r="Y90" s="12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ht="12.75">
      <c r="A91">
        <v>201</v>
      </c>
      <c r="B91" t="s">
        <v>155</v>
      </c>
      <c r="C91" s="11">
        <v>8460</v>
      </c>
      <c r="D91" s="11">
        <v>2008</v>
      </c>
      <c r="E91" s="13">
        <v>30.77</v>
      </c>
      <c r="F91" s="14">
        <v>0</v>
      </c>
      <c r="G91" s="14">
        <v>1050180</v>
      </c>
      <c r="H91" s="14">
        <v>374648</v>
      </c>
      <c r="I91" s="14">
        <v>0</v>
      </c>
      <c r="J91" s="14">
        <v>141023</v>
      </c>
      <c r="K91" s="14">
        <v>755</v>
      </c>
      <c r="L91" s="14">
        <v>13341</v>
      </c>
      <c r="M91" s="14">
        <v>2275</v>
      </c>
      <c r="N91" s="14">
        <v>11814</v>
      </c>
      <c r="O91" s="14">
        <v>337</v>
      </c>
      <c r="P91" s="14">
        <v>0</v>
      </c>
      <c r="Q91" s="14">
        <v>1594373</v>
      </c>
      <c r="R91" s="14">
        <v>0</v>
      </c>
      <c r="S91" s="14">
        <v>0</v>
      </c>
      <c r="T91" s="14">
        <v>0</v>
      </c>
      <c r="V91" s="14">
        <v>60387</v>
      </c>
      <c r="W91" s="12"/>
      <c r="X91" s="11"/>
      <c r="Y91" s="12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ht="12.75">
      <c r="A92">
        <v>202</v>
      </c>
      <c r="B92" t="s">
        <v>154</v>
      </c>
      <c r="C92" s="11">
        <v>8460</v>
      </c>
      <c r="D92" s="11">
        <v>2008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148392</v>
      </c>
      <c r="M92" s="14">
        <v>0</v>
      </c>
      <c r="N92" s="14">
        <v>0</v>
      </c>
      <c r="O92" s="14">
        <v>0</v>
      </c>
      <c r="P92" s="14">
        <v>0</v>
      </c>
      <c r="Q92" s="14">
        <v>148392</v>
      </c>
      <c r="R92" s="14">
        <v>0</v>
      </c>
      <c r="S92" s="14">
        <v>0</v>
      </c>
      <c r="T92" s="14">
        <v>0</v>
      </c>
      <c r="V92" s="14">
        <v>0</v>
      </c>
      <c r="W92" s="12"/>
      <c r="X92" s="11"/>
      <c r="Y92" s="12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ht="12.75">
      <c r="A93">
        <v>204</v>
      </c>
      <c r="B93" t="s">
        <v>156</v>
      </c>
      <c r="C93" s="11">
        <v>8460</v>
      </c>
      <c r="D93" s="11">
        <v>2008</v>
      </c>
      <c r="E93" s="1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V93" s="14">
        <v>66308</v>
      </c>
      <c r="W93" s="12"/>
      <c r="X93" s="11"/>
      <c r="Y93" s="12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ht="12.75">
      <c r="A94">
        <v>205</v>
      </c>
      <c r="B94" t="s">
        <v>159</v>
      </c>
      <c r="C94" s="11">
        <v>8460</v>
      </c>
      <c r="D94" s="11">
        <v>2008</v>
      </c>
      <c r="E94" s="13">
        <v>7.56</v>
      </c>
      <c r="F94" s="14">
        <v>0</v>
      </c>
      <c r="G94" s="14">
        <v>240734</v>
      </c>
      <c r="H94" s="14">
        <v>35806</v>
      </c>
      <c r="I94" s="14">
        <v>0</v>
      </c>
      <c r="J94" s="14">
        <v>49711</v>
      </c>
      <c r="K94" s="14">
        <v>14323</v>
      </c>
      <c r="L94" s="14">
        <v>11596</v>
      </c>
      <c r="M94" s="14">
        <v>0</v>
      </c>
      <c r="N94" s="14">
        <v>8318</v>
      </c>
      <c r="O94" s="14">
        <v>3533</v>
      </c>
      <c r="P94" s="14">
        <v>0</v>
      </c>
      <c r="Q94" s="14">
        <v>364021</v>
      </c>
      <c r="R94" s="14">
        <v>0</v>
      </c>
      <c r="S94" s="14">
        <v>0</v>
      </c>
      <c r="T94" s="14">
        <v>0</v>
      </c>
      <c r="V94" s="14">
        <v>365</v>
      </c>
      <c r="W94" s="12"/>
      <c r="X94" s="11"/>
      <c r="Y94" s="12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ht="12.75">
      <c r="A95">
        <v>206</v>
      </c>
      <c r="B95" t="s">
        <v>125</v>
      </c>
      <c r="C95" s="11">
        <v>8460</v>
      </c>
      <c r="D95" s="11">
        <v>2008</v>
      </c>
      <c r="E95" s="13">
        <v>12.15</v>
      </c>
      <c r="F95" s="14">
        <v>0</v>
      </c>
      <c r="G95" s="14">
        <v>386216</v>
      </c>
      <c r="H95" s="14">
        <v>93820</v>
      </c>
      <c r="I95" s="14">
        <v>0</v>
      </c>
      <c r="J95" s="14">
        <v>42442</v>
      </c>
      <c r="K95" s="14">
        <v>0</v>
      </c>
      <c r="L95" s="14">
        <v>6832</v>
      </c>
      <c r="M95" s="14">
        <v>0</v>
      </c>
      <c r="N95" s="14">
        <v>20845</v>
      </c>
      <c r="O95" s="14">
        <v>1605</v>
      </c>
      <c r="P95" s="14">
        <v>0</v>
      </c>
      <c r="Q95" s="14">
        <v>551760</v>
      </c>
      <c r="R95" s="14">
        <v>0</v>
      </c>
      <c r="S95" s="14">
        <v>0</v>
      </c>
      <c r="T95" s="14">
        <v>0</v>
      </c>
      <c r="V95" s="14">
        <v>42055</v>
      </c>
      <c r="W95" s="12"/>
      <c r="X95" s="11"/>
      <c r="Y95" s="12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ht="12.75">
      <c r="A96">
        <v>207</v>
      </c>
      <c r="B96" t="s">
        <v>124</v>
      </c>
      <c r="C96" s="11">
        <v>8460</v>
      </c>
      <c r="D96" s="11">
        <v>2008</v>
      </c>
      <c r="E96" s="13">
        <v>40.13</v>
      </c>
      <c r="F96" s="14">
        <v>0</v>
      </c>
      <c r="G96" s="14">
        <v>1273582</v>
      </c>
      <c r="H96" s="14">
        <v>302014</v>
      </c>
      <c r="I96" s="14">
        <v>1478</v>
      </c>
      <c r="J96" s="14">
        <v>175986</v>
      </c>
      <c r="K96" s="14">
        <v>0</v>
      </c>
      <c r="L96" s="14">
        <v>83633</v>
      </c>
      <c r="M96" s="14">
        <v>0</v>
      </c>
      <c r="N96" s="14">
        <v>79883</v>
      </c>
      <c r="O96" s="14">
        <v>3068</v>
      </c>
      <c r="P96" s="14">
        <v>0</v>
      </c>
      <c r="Q96" s="14">
        <v>1919644</v>
      </c>
      <c r="R96" s="14">
        <v>0</v>
      </c>
      <c r="S96" s="14">
        <v>0</v>
      </c>
      <c r="T96" s="14">
        <v>0</v>
      </c>
      <c r="V96" s="14">
        <v>197631</v>
      </c>
      <c r="W96" s="12"/>
      <c r="X96" s="11"/>
      <c r="Y96" s="12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7" ht="12.75">
      <c r="A97">
        <v>208</v>
      </c>
      <c r="B97" t="s">
        <v>131</v>
      </c>
      <c r="C97" s="11">
        <v>8460</v>
      </c>
      <c r="D97" s="11">
        <v>2008</v>
      </c>
      <c r="E97" s="13">
        <v>36.47</v>
      </c>
      <c r="F97" s="14">
        <v>0</v>
      </c>
      <c r="G97" s="14">
        <v>1034045</v>
      </c>
      <c r="H97" s="14">
        <v>247878</v>
      </c>
      <c r="I97" s="14">
        <v>0</v>
      </c>
      <c r="J97" s="14">
        <v>171654</v>
      </c>
      <c r="K97" s="14">
        <v>0</v>
      </c>
      <c r="L97" s="14">
        <v>119449</v>
      </c>
      <c r="M97" s="14">
        <v>0</v>
      </c>
      <c r="N97" s="14">
        <v>103698</v>
      </c>
      <c r="O97" s="14">
        <v>-40289</v>
      </c>
      <c r="P97" s="14">
        <v>0</v>
      </c>
      <c r="Q97" s="14">
        <v>1636435</v>
      </c>
      <c r="R97" s="14">
        <v>0</v>
      </c>
      <c r="S97" s="14">
        <v>0</v>
      </c>
      <c r="T97" s="14">
        <v>0</v>
      </c>
      <c r="V97" s="14">
        <v>45557</v>
      </c>
      <c r="W97" s="12"/>
      <c r="X97" s="11"/>
      <c r="Y97" s="12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7" ht="12.75">
      <c r="A98">
        <v>209</v>
      </c>
      <c r="B98" t="s">
        <v>164</v>
      </c>
      <c r="C98" s="11"/>
      <c r="D98" s="11">
        <v>2008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V98" s="14"/>
      <c r="W98" s="12"/>
      <c r="X98" s="11"/>
      <c r="Y98" s="12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7" ht="12.75">
      <c r="A99">
        <v>904</v>
      </c>
      <c r="B99" t="s">
        <v>67</v>
      </c>
      <c r="C99" s="11">
        <v>8460</v>
      </c>
      <c r="D99" s="11">
        <v>2008</v>
      </c>
      <c r="E99" s="13">
        <v>3</v>
      </c>
      <c r="F99" s="14">
        <v>0</v>
      </c>
      <c r="G99" s="14">
        <v>0</v>
      </c>
      <c r="H99" s="14">
        <v>0</v>
      </c>
      <c r="I99" s="14">
        <v>0</v>
      </c>
      <c r="J99" s="14">
        <v>12500</v>
      </c>
      <c r="K99" s="14">
        <v>0</v>
      </c>
      <c r="L99" s="14">
        <v>126326</v>
      </c>
      <c r="M99" s="14">
        <v>1333</v>
      </c>
      <c r="N99" s="14">
        <v>2022</v>
      </c>
      <c r="O99" s="14">
        <v>1511</v>
      </c>
      <c r="P99" s="14">
        <v>0</v>
      </c>
      <c r="Q99" s="14">
        <v>143692</v>
      </c>
      <c r="R99" s="14">
        <v>3</v>
      </c>
      <c r="S99" s="14">
        <v>0</v>
      </c>
      <c r="T99" s="14">
        <v>0</v>
      </c>
      <c r="V99" s="14">
        <v>1113</v>
      </c>
      <c r="W99" s="12"/>
      <c r="X99" s="11"/>
      <c r="Y99" s="12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7" ht="12.75">
      <c r="A100">
        <v>915</v>
      </c>
      <c r="B100" t="s">
        <v>144</v>
      </c>
      <c r="C100" s="11">
        <v>8460</v>
      </c>
      <c r="D100" s="11">
        <v>2008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V100" s="14">
        <v>9373</v>
      </c>
      <c r="W100" s="12"/>
      <c r="X100" s="11"/>
      <c r="Y100" s="12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26" ht="12.75">
      <c r="A101" s="9">
        <v>919</v>
      </c>
      <c r="B101" s="9" t="s">
        <v>162</v>
      </c>
      <c r="C101" s="9">
        <v>8460</v>
      </c>
      <c r="D101" s="9">
        <v>2008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16006</v>
      </c>
      <c r="K101" s="9">
        <v>0</v>
      </c>
      <c r="L101" s="9">
        <v>0</v>
      </c>
      <c r="M101" s="9">
        <v>0</v>
      </c>
      <c r="N101" s="9">
        <v>235</v>
      </c>
      <c r="O101" s="9">
        <v>167069</v>
      </c>
      <c r="P101" s="9">
        <v>0</v>
      </c>
      <c r="Q101" s="9">
        <v>183310</v>
      </c>
      <c r="R101" s="9">
        <v>0</v>
      </c>
      <c r="S101" s="9">
        <v>0</v>
      </c>
      <c r="T101" s="9">
        <v>0</v>
      </c>
      <c r="V101" s="9">
        <v>1503</v>
      </c>
      <c r="W101" s="19"/>
      <c r="X101" s="19"/>
      <c r="Y101" s="21"/>
      <c r="Z101"/>
    </row>
    <row r="102" spans="23:26" ht="12.75">
      <c r="W102" s="19"/>
      <c r="X102" s="22"/>
      <c r="Y102" s="21"/>
      <c r="Z102" s="14"/>
    </row>
    <row r="103" ht="12.75">
      <c r="V103" s="10" t="s">
        <v>120</v>
      </c>
    </row>
    <row r="104" spans="1:38" ht="12.75">
      <c r="A104" s="10" t="s">
        <v>30</v>
      </c>
      <c r="B104" s="10" t="s">
        <v>47</v>
      </c>
      <c r="C104" s="10" t="s">
        <v>48</v>
      </c>
      <c r="D104" s="10" t="s">
        <v>49</v>
      </c>
      <c r="E104" s="10" t="s">
        <v>50</v>
      </c>
      <c r="F104" s="10" t="s">
        <v>51</v>
      </c>
      <c r="G104" s="10" t="s">
        <v>52</v>
      </c>
      <c r="H104" s="10" t="s">
        <v>53</v>
      </c>
      <c r="I104" s="10" t="s">
        <v>54</v>
      </c>
      <c r="J104" s="10" t="s">
        <v>55</v>
      </c>
      <c r="K104" s="10" t="s">
        <v>56</v>
      </c>
      <c r="L104" s="10" t="s">
        <v>57</v>
      </c>
      <c r="M104" s="10" t="s">
        <v>58</v>
      </c>
      <c r="N104" s="10" t="s">
        <v>59</v>
      </c>
      <c r="O104" s="10" t="s">
        <v>60</v>
      </c>
      <c r="P104" s="10" t="s">
        <v>61</v>
      </c>
      <c r="Q104" s="10" t="s">
        <v>62</v>
      </c>
      <c r="R104" s="10" t="s">
        <v>63</v>
      </c>
      <c r="S104" s="10" t="s">
        <v>64</v>
      </c>
      <c r="T104" s="10" t="s">
        <v>65</v>
      </c>
      <c r="V104" s="10" t="s">
        <v>121</v>
      </c>
      <c r="W104" s="19"/>
      <c r="X104" s="19"/>
      <c r="Y104" s="21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.75">
      <c r="A105">
        <v>1</v>
      </c>
      <c r="B105" t="s">
        <v>140</v>
      </c>
      <c r="C105" s="11">
        <v>8460</v>
      </c>
      <c r="D105" s="11">
        <v>2009</v>
      </c>
      <c r="E105">
        <v>177</v>
      </c>
      <c r="F105">
        <v>0</v>
      </c>
      <c r="G105">
        <v>6879017</v>
      </c>
      <c r="H105">
        <v>2663631</v>
      </c>
      <c r="I105">
        <v>0</v>
      </c>
      <c r="J105">
        <v>531973</v>
      </c>
      <c r="K105">
        <v>885358</v>
      </c>
      <c r="L105">
        <v>457098</v>
      </c>
      <c r="M105">
        <v>0</v>
      </c>
      <c r="N105">
        <v>357776</v>
      </c>
      <c r="O105">
        <v>56898</v>
      </c>
      <c r="P105">
        <v>5084</v>
      </c>
      <c r="Q105">
        <v>11826667</v>
      </c>
      <c r="R105">
        <v>0</v>
      </c>
      <c r="S105">
        <v>0</v>
      </c>
      <c r="T105">
        <v>0</v>
      </c>
      <c r="V105" s="21">
        <v>1112507</v>
      </c>
      <c r="W105" s="21"/>
      <c r="X105" s="11"/>
      <c r="Y105" s="12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ht="12.75">
      <c r="A106">
        <v>3</v>
      </c>
      <c r="B106" t="s">
        <v>158</v>
      </c>
      <c r="C106" s="11">
        <v>8460</v>
      </c>
      <c r="D106" s="11">
        <v>2009</v>
      </c>
      <c r="E106">
        <v>45</v>
      </c>
      <c r="F106">
        <v>0</v>
      </c>
      <c r="G106">
        <v>1841283</v>
      </c>
      <c r="H106">
        <v>699225</v>
      </c>
      <c r="I106">
        <v>0</v>
      </c>
      <c r="J106">
        <v>88681</v>
      </c>
      <c r="K106">
        <v>236079</v>
      </c>
      <c r="L106">
        <v>193991</v>
      </c>
      <c r="M106">
        <v>0</v>
      </c>
      <c r="N106">
        <v>35953</v>
      </c>
      <c r="O106">
        <v>30772</v>
      </c>
      <c r="P106">
        <v>4101</v>
      </c>
      <c r="Q106">
        <v>3121883</v>
      </c>
      <c r="R106">
        <v>0</v>
      </c>
      <c r="S106">
        <v>0</v>
      </c>
      <c r="T106">
        <v>0</v>
      </c>
      <c r="V106" s="21">
        <v>240582</v>
      </c>
      <c r="W106" s="21"/>
      <c r="X106" s="11"/>
      <c r="Y106" s="12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ht="12.75">
      <c r="A107">
        <v>8</v>
      </c>
      <c r="B107" t="s">
        <v>87</v>
      </c>
      <c r="C107" s="11">
        <v>8460</v>
      </c>
      <c r="D107" s="11">
        <v>2009</v>
      </c>
      <c r="E107">
        <v>6.53</v>
      </c>
      <c r="F107">
        <v>0</v>
      </c>
      <c r="G107">
        <v>164584</v>
      </c>
      <c r="H107">
        <v>66388</v>
      </c>
      <c r="I107">
        <v>0</v>
      </c>
      <c r="J107">
        <v>33213</v>
      </c>
      <c r="K107">
        <v>0</v>
      </c>
      <c r="L107">
        <v>44004</v>
      </c>
      <c r="M107">
        <v>0</v>
      </c>
      <c r="N107">
        <v>0</v>
      </c>
      <c r="O107">
        <v>317</v>
      </c>
      <c r="P107">
        <v>0</v>
      </c>
      <c r="Q107">
        <v>308506</v>
      </c>
      <c r="R107">
        <v>0</v>
      </c>
      <c r="S107">
        <v>0</v>
      </c>
      <c r="T107">
        <v>0</v>
      </c>
      <c r="V107" s="21">
        <v>1322</v>
      </c>
      <c r="W107" s="21"/>
      <c r="X107" s="11"/>
      <c r="Y107" s="12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>
      <c r="A108">
        <v>10</v>
      </c>
      <c r="B108" t="s">
        <v>114</v>
      </c>
      <c r="C108" s="11">
        <v>8460</v>
      </c>
      <c r="D108" s="11">
        <v>2009</v>
      </c>
      <c r="E108">
        <v>0.2</v>
      </c>
      <c r="F108">
        <v>0</v>
      </c>
      <c r="G108">
        <v>26620</v>
      </c>
      <c r="H108">
        <v>4901</v>
      </c>
      <c r="I108">
        <v>0</v>
      </c>
      <c r="J108">
        <v>363187</v>
      </c>
      <c r="K108">
        <v>720400</v>
      </c>
      <c r="L108">
        <v>5559590</v>
      </c>
      <c r="M108">
        <v>0</v>
      </c>
      <c r="N108">
        <v>20860</v>
      </c>
      <c r="O108">
        <v>69421</v>
      </c>
      <c r="P108">
        <v>0</v>
      </c>
      <c r="Q108">
        <v>6764979</v>
      </c>
      <c r="R108">
        <v>0</v>
      </c>
      <c r="S108">
        <v>0</v>
      </c>
      <c r="T108">
        <v>0</v>
      </c>
      <c r="V108" s="21">
        <v>170088</v>
      </c>
      <c r="W108" s="21"/>
      <c r="X108" s="11"/>
      <c r="Y108" s="12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ht="12.75">
      <c r="A109">
        <v>14</v>
      </c>
      <c r="B109" t="s">
        <v>157</v>
      </c>
      <c r="C109" s="11">
        <v>8460</v>
      </c>
      <c r="D109" s="11">
        <v>2009</v>
      </c>
      <c r="E109">
        <v>91.38</v>
      </c>
      <c r="F109">
        <v>0</v>
      </c>
      <c r="G109">
        <v>3162490</v>
      </c>
      <c r="H109">
        <v>893653</v>
      </c>
      <c r="I109">
        <v>0</v>
      </c>
      <c r="J109">
        <v>712585</v>
      </c>
      <c r="K109">
        <v>118840</v>
      </c>
      <c r="L109">
        <v>195814</v>
      </c>
      <c r="M109">
        <v>0</v>
      </c>
      <c r="N109">
        <v>125248</v>
      </c>
      <c r="O109">
        <v>3994</v>
      </c>
      <c r="P109">
        <v>0</v>
      </c>
      <c r="Q109">
        <v>5212624</v>
      </c>
      <c r="R109">
        <v>0</v>
      </c>
      <c r="S109">
        <v>0</v>
      </c>
      <c r="T109">
        <v>0</v>
      </c>
      <c r="V109" s="21">
        <v>93613</v>
      </c>
      <c r="W109" s="21"/>
      <c r="X109" s="11"/>
      <c r="Y109" s="12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ht="12.75">
      <c r="A110">
        <v>20</v>
      </c>
      <c r="B110" t="s">
        <v>142</v>
      </c>
      <c r="C110" s="11">
        <v>8460</v>
      </c>
      <c r="D110" s="11">
        <v>2009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V110" s="21">
        <v>0</v>
      </c>
      <c r="W110" s="21"/>
      <c r="X110" s="11"/>
      <c r="Y110" s="12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>
      <c r="A111">
        <v>21</v>
      </c>
      <c r="B111" t="s">
        <v>93</v>
      </c>
      <c r="C111" s="11">
        <v>8460</v>
      </c>
      <c r="D111" s="11">
        <v>2009</v>
      </c>
      <c r="E111">
        <v>10.7</v>
      </c>
      <c r="F111">
        <v>0</v>
      </c>
      <c r="G111">
        <v>294924</v>
      </c>
      <c r="H111">
        <v>108724</v>
      </c>
      <c r="I111">
        <v>0</v>
      </c>
      <c r="J111">
        <v>34715</v>
      </c>
      <c r="K111">
        <v>0</v>
      </c>
      <c r="L111">
        <v>1043</v>
      </c>
      <c r="M111">
        <v>0</v>
      </c>
      <c r="N111">
        <v>12973</v>
      </c>
      <c r="O111">
        <v>442</v>
      </c>
      <c r="P111">
        <v>0</v>
      </c>
      <c r="Q111">
        <v>452821</v>
      </c>
      <c r="R111">
        <v>0</v>
      </c>
      <c r="S111">
        <v>0</v>
      </c>
      <c r="T111">
        <v>0</v>
      </c>
      <c r="V111" s="21">
        <v>21092</v>
      </c>
      <c r="W111" s="21"/>
      <c r="X111" s="11"/>
      <c r="Y111" s="12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>
      <c r="A112">
        <v>22</v>
      </c>
      <c r="B112" t="s">
        <v>90</v>
      </c>
      <c r="C112" s="11">
        <v>8460</v>
      </c>
      <c r="D112" s="11">
        <v>2009</v>
      </c>
      <c r="E112">
        <v>18.63</v>
      </c>
      <c r="F112">
        <v>0</v>
      </c>
      <c r="G112">
        <v>567751</v>
      </c>
      <c r="H112">
        <v>155892</v>
      </c>
      <c r="I112">
        <v>0</v>
      </c>
      <c r="J112">
        <v>77339</v>
      </c>
      <c r="K112">
        <v>0</v>
      </c>
      <c r="L112">
        <v>10097</v>
      </c>
      <c r="M112">
        <v>144</v>
      </c>
      <c r="N112">
        <v>4423</v>
      </c>
      <c r="O112">
        <v>3305</v>
      </c>
      <c r="P112">
        <v>0</v>
      </c>
      <c r="Q112">
        <v>818951</v>
      </c>
      <c r="R112">
        <v>0</v>
      </c>
      <c r="S112">
        <v>0</v>
      </c>
      <c r="T112">
        <v>0</v>
      </c>
      <c r="V112" s="21">
        <v>35161</v>
      </c>
      <c r="W112" s="21"/>
      <c r="X112" s="11"/>
      <c r="Y112" s="12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>
      <c r="A113">
        <v>23</v>
      </c>
      <c r="B113" t="s">
        <v>139</v>
      </c>
      <c r="C113" s="11">
        <v>8460</v>
      </c>
      <c r="D113" s="11">
        <v>2009</v>
      </c>
      <c r="E113">
        <v>4.16</v>
      </c>
      <c r="F113">
        <v>0</v>
      </c>
      <c r="G113">
        <v>95953</v>
      </c>
      <c r="H113">
        <v>22513</v>
      </c>
      <c r="I113">
        <v>0</v>
      </c>
      <c r="J113">
        <v>19125</v>
      </c>
      <c r="K113">
        <v>0</v>
      </c>
      <c r="L113">
        <v>0</v>
      </c>
      <c r="M113">
        <v>0</v>
      </c>
      <c r="N113">
        <v>3579</v>
      </c>
      <c r="O113">
        <v>25</v>
      </c>
      <c r="P113">
        <v>0</v>
      </c>
      <c r="Q113">
        <v>141195</v>
      </c>
      <c r="R113">
        <v>0</v>
      </c>
      <c r="S113">
        <v>0</v>
      </c>
      <c r="T113">
        <v>0</v>
      </c>
      <c r="V113" s="21">
        <v>4464</v>
      </c>
      <c r="W113" s="21"/>
      <c r="X113" s="11"/>
      <c r="Y113" s="12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>
      <c r="A114">
        <v>26</v>
      </c>
      <c r="B114" t="s">
        <v>99</v>
      </c>
      <c r="C114" s="11">
        <v>8460</v>
      </c>
      <c r="D114" s="11">
        <v>2009</v>
      </c>
      <c r="E114">
        <v>54.7</v>
      </c>
      <c r="F114">
        <v>0</v>
      </c>
      <c r="G114">
        <v>1768886</v>
      </c>
      <c r="H114">
        <v>680321</v>
      </c>
      <c r="I114">
        <v>0</v>
      </c>
      <c r="J114">
        <v>340422</v>
      </c>
      <c r="K114">
        <v>151423</v>
      </c>
      <c r="L114">
        <v>262186</v>
      </c>
      <c r="M114">
        <v>0</v>
      </c>
      <c r="N114">
        <v>44517</v>
      </c>
      <c r="O114">
        <v>2314</v>
      </c>
      <c r="P114">
        <v>0</v>
      </c>
      <c r="Q114">
        <v>3250069</v>
      </c>
      <c r="R114">
        <v>0</v>
      </c>
      <c r="S114">
        <v>0</v>
      </c>
      <c r="T114">
        <v>0</v>
      </c>
      <c r="V114" s="21">
        <v>273952</v>
      </c>
      <c r="W114" s="21"/>
      <c r="X114" s="11"/>
      <c r="Y114" s="12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ht="12.75">
      <c r="A115">
        <v>29</v>
      </c>
      <c r="B115" t="s">
        <v>83</v>
      </c>
      <c r="C115" s="11">
        <v>8460</v>
      </c>
      <c r="D115" s="11">
        <v>2009</v>
      </c>
      <c r="E115">
        <v>192.67</v>
      </c>
      <c r="F115">
        <v>0</v>
      </c>
      <c r="G115">
        <v>6177933</v>
      </c>
      <c r="H115">
        <v>1687758</v>
      </c>
      <c r="I115">
        <v>0</v>
      </c>
      <c r="J115">
        <v>687882</v>
      </c>
      <c r="K115">
        <v>250769</v>
      </c>
      <c r="L115">
        <v>537742</v>
      </c>
      <c r="M115">
        <v>6633</v>
      </c>
      <c r="N115">
        <v>194801</v>
      </c>
      <c r="O115">
        <v>3555</v>
      </c>
      <c r="P115">
        <v>132423</v>
      </c>
      <c r="Q115">
        <v>9414650</v>
      </c>
      <c r="R115">
        <v>0</v>
      </c>
      <c r="S115">
        <v>0</v>
      </c>
      <c r="T115">
        <v>0</v>
      </c>
      <c r="V115" s="21">
        <v>146963</v>
      </c>
      <c r="W115" s="21"/>
      <c r="X115" s="11"/>
      <c r="Y115" s="12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ht="12.75">
      <c r="A116">
        <v>32</v>
      </c>
      <c r="B116" t="s">
        <v>104</v>
      </c>
      <c r="C116" s="11">
        <v>8460</v>
      </c>
      <c r="D116" s="11">
        <v>2009</v>
      </c>
      <c r="E116">
        <v>99</v>
      </c>
      <c r="F116">
        <v>0</v>
      </c>
      <c r="G116">
        <v>3295641</v>
      </c>
      <c r="H116">
        <v>1304261</v>
      </c>
      <c r="I116">
        <v>0</v>
      </c>
      <c r="J116">
        <v>503088</v>
      </c>
      <c r="K116">
        <v>2389</v>
      </c>
      <c r="L116">
        <v>48021</v>
      </c>
      <c r="M116">
        <v>3578</v>
      </c>
      <c r="N116">
        <v>31621</v>
      </c>
      <c r="O116">
        <v>4242</v>
      </c>
      <c r="P116">
        <v>0</v>
      </c>
      <c r="Q116">
        <v>5192841</v>
      </c>
      <c r="R116">
        <v>0</v>
      </c>
      <c r="S116">
        <v>0</v>
      </c>
      <c r="T116">
        <v>0</v>
      </c>
      <c r="V116" s="21">
        <v>284503</v>
      </c>
      <c r="W116" s="21"/>
      <c r="X116" s="11"/>
      <c r="Y116" s="12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>
      <c r="A117">
        <v>35</v>
      </c>
      <c r="B117" t="s">
        <v>141</v>
      </c>
      <c r="C117" s="11">
        <v>8460</v>
      </c>
      <c r="D117" s="11">
        <v>2009</v>
      </c>
      <c r="E117">
        <v>8.92</v>
      </c>
      <c r="F117">
        <v>0</v>
      </c>
      <c r="G117">
        <v>271865</v>
      </c>
      <c r="H117">
        <v>54595</v>
      </c>
      <c r="I117">
        <v>0</v>
      </c>
      <c r="J117">
        <v>48974</v>
      </c>
      <c r="K117">
        <v>0</v>
      </c>
      <c r="L117">
        <v>533</v>
      </c>
      <c r="M117">
        <v>0</v>
      </c>
      <c r="N117">
        <v>7162</v>
      </c>
      <c r="O117">
        <v>30</v>
      </c>
      <c r="P117">
        <v>0</v>
      </c>
      <c r="Q117">
        <v>383159</v>
      </c>
      <c r="R117">
        <v>0</v>
      </c>
      <c r="S117">
        <v>0</v>
      </c>
      <c r="T117">
        <v>0</v>
      </c>
      <c r="V117" s="21">
        <v>11911</v>
      </c>
      <c r="W117" s="21"/>
      <c r="X117" s="11"/>
      <c r="Y117" s="12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>
      <c r="A118">
        <v>37</v>
      </c>
      <c r="B118" t="s">
        <v>75</v>
      </c>
      <c r="C118" s="11">
        <v>8460</v>
      </c>
      <c r="D118" s="11">
        <v>2009</v>
      </c>
      <c r="E118">
        <v>70.47</v>
      </c>
      <c r="F118">
        <v>0</v>
      </c>
      <c r="G118">
        <v>2275506</v>
      </c>
      <c r="H118">
        <v>547234</v>
      </c>
      <c r="I118">
        <v>0</v>
      </c>
      <c r="J118">
        <v>211850</v>
      </c>
      <c r="K118">
        <v>0</v>
      </c>
      <c r="L118">
        <v>7310</v>
      </c>
      <c r="M118">
        <v>0</v>
      </c>
      <c r="N118">
        <v>79793</v>
      </c>
      <c r="O118">
        <v>62</v>
      </c>
      <c r="P118">
        <v>0</v>
      </c>
      <c r="Q118">
        <v>3121755</v>
      </c>
      <c r="R118">
        <v>0</v>
      </c>
      <c r="S118">
        <v>0</v>
      </c>
      <c r="T118">
        <v>0</v>
      </c>
      <c r="V118" s="21">
        <v>291013</v>
      </c>
      <c r="W118" s="21"/>
      <c r="X118" s="11"/>
      <c r="Y118" s="12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>
      <c r="A119">
        <v>38</v>
      </c>
      <c r="B119" t="s">
        <v>135</v>
      </c>
      <c r="C119" s="11">
        <v>8460</v>
      </c>
      <c r="D119" s="11">
        <v>2009</v>
      </c>
      <c r="E119">
        <v>27.3</v>
      </c>
      <c r="F119">
        <v>0</v>
      </c>
      <c r="G119">
        <v>784270</v>
      </c>
      <c r="H119">
        <v>228078</v>
      </c>
      <c r="I119">
        <v>0</v>
      </c>
      <c r="J119">
        <v>91869</v>
      </c>
      <c r="K119">
        <v>0</v>
      </c>
      <c r="L119">
        <v>-62</v>
      </c>
      <c r="M119">
        <v>0</v>
      </c>
      <c r="N119">
        <v>10372</v>
      </c>
      <c r="O119">
        <v>1593</v>
      </c>
      <c r="P119">
        <v>0</v>
      </c>
      <c r="Q119">
        <v>1116120</v>
      </c>
      <c r="R119">
        <v>0</v>
      </c>
      <c r="S119">
        <v>0</v>
      </c>
      <c r="T119">
        <v>0</v>
      </c>
      <c r="V119" s="21">
        <v>50707</v>
      </c>
      <c r="W119" s="21"/>
      <c r="X119" s="11"/>
      <c r="Y119" s="12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ht="12.75">
      <c r="A120">
        <v>39</v>
      </c>
      <c r="B120" t="s">
        <v>85</v>
      </c>
      <c r="C120" s="11">
        <v>8460</v>
      </c>
      <c r="D120" s="11">
        <v>2009</v>
      </c>
      <c r="E120">
        <v>36.8</v>
      </c>
      <c r="F120">
        <v>0</v>
      </c>
      <c r="G120">
        <v>1033415</v>
      </c>
      <c r="H120">
        <v>168547</v>
      </c>
      <c r="I120">
        <v>0</v>
      </c>
      <c r="J120">
        <v>142907</v>
      </c>
      <c r="K120">
        <v>94119</v>
      </c>
      <c r="L120">
        <v>150460</v>
      </c>
      <c r="M120">
        <v>565</v>
      </c>
      <c r="N120">
        <v>16074</v>
      </c>
      <c r="O120">
        <v>4520</v>
      </c>
      <c r="P120">
        <v>0</v>
      </c>
      <c r="Q120">
        <v>1610607</v>
      </c>
      <c r="R120">
        <v>0</v>
      </c>
      <c r="S120">
        <v>0</v>
      </c>
      <c r="T120">
        <v>0</v>
      </c>
      <c r="V120" s="21">
        <v>26293</v>
      </c>
      <c r="W120" s="21"/>
      <c r="X120" s="11"/>
      <c r="Y120" s="12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ht="12.75">
      <c r="A121">
        <v>43</v>
      </c>
      <c r="B121" t="s">
        <v>115</v>
      </c>
      <c r="C121" s="11">
        <v>8460</v>
      </c>
      <c r="D121" s="11">
        <v>2009</v>
      </c>
      <c r="E121">
        <v>10.11</v>
      </c>
      <c r="F121">
        <v>0</v>
      </c>
      <c r="G121">
        <v>267813</v>
      </c>
      <c r="H121">
        <v>91737</v>
      </c>
      <c r="I121">
        <v>0</v>
      </c>
      <c r="J121">
        <v>47869</v>
      </c>
      <c r="K121">
        <v>0</v>
      </c>
      <c r="L121">
        <v>552</v>
      </c>
      <c r="M121">
        <v>0</v>
      </c>
      <c r="N121">
        <v>16129</v>
      </c>
      <c r="O121">
        <v>581</v>
      </c>
      <c r="P121">
        <v>0</v>
      </c>
      <c r="Q121">
        <v>424681</v>
      </c>
      <c r="R121">
        <v>0</v>
      </c>
      <c r="S121">
        <v>0</v>
      </c>
      <c r="T121">
        <v>0</v>
      </c>
      <c r="V121" s="21">
        <v>6444</v>
      </c>
      <c r="W121" s="21"/>
      <c r="X121" s="11"/>
      <c r="Y121" s="12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>
      <c r="A122">
        <v>45</v>
      </c>
      <c r="B122" t="s">
        <v>72</v>
      </c>
      <c r="C122" s="11">
        <v>8460</v>
      </c>
      <c r="D122" s="11">
        <v>2009</v>
      </c>
      <c r="E122">
        <v>9.2</v>
      </c>
      <c r="F122">
        <v>0</v>
      </c>
      <c r="G122">
        <v>244648</v>
      </c>
      <c r="H122">
        <v>53975</v>
      </c>
      <c r="I122">
        <v>0</v>
      </c>
      <c r="J122">
        <v>38267</v>
      </c>
      <c r="K122">
        <v>0</v>
      </c>
      <c r="L122">
        <v>0</v>
      </c>
      <c r="M122">
        <v>0</v>
      </c>
      <c r="N122">
        <v>9859</v>
      </c>
      <c r="O122">
        <v>0</v>
      </c>
      <c r="P122">
        <v>0</v>
      </c>
      <c r="Q122">
        <v>346749</v>
      </c>
      <c r="R122">
        <v>0</v>
      </c>
      <c r="S122">
        <v>0</v>
      </c>
      <c r="T122">
        <v>0</v>
      </c>
      <c r="V122" s="21">
        <v>3433</v>
      </c>
      <c r="W122" s="21"/>
      <c r="X122" s="11"/>
      <c r="Y122" s="12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ht="12.75">
      <c r="A123">
        <v>46</v>
      </c>
      <c r="B123" t="s">
        <v>100</v>
      </c>
      <c r="C123" s="11">
        <v>8460</v>
      </c>
      <c r="D123" s="11">
        <v>2009</v>
      </c>
      <c r="E123">
        <v>8.61</v>
      </c>
      <c r="F123">
        <v>0</v>
      </c>
      <c r="G123">
        <v>265880</v>
      </c>
      <c r="H123">
        <v>52061</v>
      </c>
      <c r="I123">
        <v>0</v>
      </c>
      <c r="J123">
        <v>38717</v>
      </c>
      <c r="K123">
        <v>0</v>
      </c>
      <c r="L123">
        <v>0</v>
      </c>
      <c r="M123">
        <v>0</v>
      </c>
      <c r="N123">
        <v>6755</v>
      </c>
      <c r="O123">
        <v>0</v>
      </c>
      <c r="P123">
        <v>0</v>
      </c>
      <c r="Q123">
        <v>363413</v>
      </c>
      <c r="R123">
        <v>0</v>
      </c>
      <c r="S123">
        <v>0</v>
      </c>
      <c r="T123">
        <v>0</v>
      </c>
      <c r="V123" s="21">
        <v>7127</v>
      </c>
      <c r="W123" s="21"/>
      <c r="X123" s="11"/>
      <c r="Y123" s="12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ht="12.75">
      <c r="A124">
        <v>50</v>
      </c>
      <c r="B124" t="s">
        <v>152</v>
      </c>
      <c r="C124" s="11">
        <v>8460</v>
      </c>
      <c r="D124" s="11">
        <v>2009</v>
      </c>
      <c r="E124">
        <v>27.74</v>
      </c>
      <c r="F124">
        <v>0</v>
      </c>
      <c r="G124">
        <v>808244</v>
      </c>
      <c r="H124">
        <v>4365</v>
      </c>
      <c r="I124">
        <v>0</v>
      </c>
      <c r="J124">
        <v>160965</v>
      </c>
      <c r="K124">
        <v>308</v>
      </c>
      <c r="L124">
        <v>13688</v>
      </c>
      <c r="M124">
        <v>0</v>
      </c>
      <c r="N124">
        <v>69822</v>
      </c>
      <c r="O124">
        <v>3291</v>
      </c>
      <c r="P124">
        <v>0</v>
      </c>
      <c r="Q124">
        <v>1060683</v>
      </c>
      <c r="R124">
        <v>0</v>
      </c>
      <c r="S124">
        <v>0</v>
      </c>
      <c r="T124">
        <v>0</v>
      </c>
      <c r="V124" s="21">
        <v>17704</v>
      </c>
      <c r="W124" s="21"/>
      <c r="X124" s="11"/>
      <c r="Y124" s="12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>
      <c r="A125">
        <v>54</v>
      </c>
      <c r="B125" t="s">
        <v>79</v>
      </c>
      <c r="C125" s="11">
        <v>8460</v>
      </c>
      <c r="D125" s="11">
        <v>2009</v>
      </c>
      <c r="E125">
        <v>12.28</v>
      </c>
      <c r="F125">
        <v>0</v>
      </c>
      <c r="G125">
        <v>306484</v>
      </c>
      <c r="H125">
        <v>93523</v>
      </c>
      <c r="I125">
        <v>0</v>
      </c>
      <c r="J125">
        <v>66371</v>
      </c>
      <c r="K125">
        <v>108</v>
      </c>
      <c r="L125">
        <v>0</v>
      </c>
      <c r="M125">
        <v>0</v>
      </c>
      <c r="N125">
        <v>340</v>
      </c>
      <c r="O125">
        <v>40</v>
      </c>
      <c r="P125">
        <v>0</v>
      </c>
      <c r="Q125">
        <v>466866</v>
      </c>
      <c r="R125">
        <v>0</v>
      </c>
      <c r="S125">
        <v>0</v>
      </c>
      <c r="T125">
        <v>0</v>
      </c>
      <c r="V125" s="21">
        <v>1764</v>
      </c>
      <c r="W125" s="21"/>
      <c r="X125" s="11"/>
      <c r="Y125" s="12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2.75">
      <c r="A126">
        <v>56</v>
      </c>
      <c r="B126" t="s">
        <v>118</v>
      </c>
      <c r="C126" s="11">
        <v>8460</v>
      </c>
      <c r="D126" s="11">
        <v>2009</v>
      </c>
      <c r="E126">
        <v>2.46</v>
      </c>
      <c r="F126">
        <v>0</v>
      </c>
      <c r="G126">
        <v>89245</v>
      </c>
      <c r="H126">
        <v>25257</v>
      </c>
      <c r="I126">
        <v>0</v>
      </c>
      <c r="J126">
        <v>18344</v>
      </c>
      <c r="K126">
        <v>0</v>
      </c>
      <c r="L126">
        <v>0</v>
      </c>
      <c r="M126">
        <v>0</v>
      </c>
      <c r="N126">
        <v>1293</v>
      </c>
      <c r="O126">
        <v>0</v>
      </c>
      <c r="P126">
        <v>0</v>
      </c>
      <c r="Q126">
        <v>134139</v>
      </c>
      <c r="R126">
        <v>0</v>
      </c>
      <c r="S126">
        <v>0</v>
      </c>
      <c r="T126">
        <v>0</v>
      </c>
      <c r="V126" s="21">
        <v>2464</v>
      </c>
      <c r="W126" s="21"/>
      <c r="X126" s="11"/>
      <c r="Y126" s="12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2.75">
      <c r="A127">
        <v>58</v>
      </c>
      <c r="B127" t="s">
        <v>119</v>
      </c>
      <c r="C127" s="11">
        <v>8460</v>
      </c>
      <c r="D127" s="11">
        <v>2009</v>
      </c>
      <c r="E127">
        <v>73.27</v>
      </c>
      <c r="F127">
        <v>0</v>
      </c>
      <c r="G127">
        <v>1956444</v>
      </c>
      <c r="H127">
        <v>517774</v>
      </c>
      <c r="I127">
        <v>0</v>
      </c>
      <c r="J127">
        <v>296337</v>
      </c>
      <c r="K127">
        <v>140943</v>
      </c>
      <c r="L127">
        <v>421232</v>
      </c>
      <c r="M127">
        <v>0</v>
      </c>
      <c r="N127">
        <v>117643</v>
      </c>
      <c r="O127">
        <v>2081</v>
      </c>
      <c r="P127">
        <v>98920</v>
      </c>
      <c r="Q127">
        <v>3353534</v>
      </c>
      <c r="R127">
        <v>0</v>
      </c>
      <c r="S127">
        <v>0</v>
      </c>
      <c r="T127">
        <v>0</v>
      </c>
      <c r="V127" s="21">
        <v>71650</v>
      </c>
      <c r="W127" s="21"/>
      <c r="X127" s="11"/>
      <c r="Y127" s="12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ht="12.75">
      <c r="A128">
        <v>63</v>
      </c>
      <c r="B128" t="s">
        <v>82</v>
      </c>
      <c r="C128" s="11">
        <v>8460</v>
      </c>
      <c r="D128" s="11">
        <v>2009</v>
      </c>
      <c r="E128">
        <v>26.42</v>
      </c>
      <c r="F128">
        <v>0</v>
      </c>
      <c r="G128">
        <v>897228</v>
      </c>
      <c r="H128">
        <v>321755</v>
      </c>
      <c r="I128">
        <v>0</v>
      </c>
      <c r="J128">
        <v>182031</v>
      </c>
      <c r="K128">
        <v>0</v>
      </c>
      <c r="L128">
        <v>30460</v>
      </c>
      <c r="M128">
        <v>887</v>
      </c>
      <c r="N128">
        <v>14828</v>
      </c>
      <c r="O128">
        <v>860</v>
      </c>
      <c r="P128">
        <v>0</v>
      </c>
      <c r="Q128">
        <v>1448049</v>
      </c>
      <c r="R128">
        <v>0</v>
      </c>
      <c r="S128">
        <v>0</v>
      </c>
      <c r="T128">
        <v>0</v>
      </c>
      <c r="V128" s="21">
        <v>30359</v>
      </c>
      <c r="W128" s="21"/>
      <c r="X128" s="11"/>
      <c r="Y128" s="12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>
      <c r="A129">
        <v>78</v>
      </c>
      <c r="B129" t="s">
        <v>105</v>
      </c>
      <c r="C129" s="11">
        <v>8460</v>
      </c>
      <c r="D129" s="11">
        <v>2009</v>
      </c>
      <c r="E129">
        <v>31.04</v>
      </c>
      <c r="F129">
        <v>0</v>
      </c>
      <c r="G129">
        <v>880100</v>
      </c>
      <c r="H129">
        <v>231261</v>
      </c>
      <c r="I129">
        <v>71844</v>
      </c>
      <c r="J129">
        <v>151156</v>
      </c>
      <c r="K129">
        <v>0</v>
      </c>
      <c r="L129">
        <v>0</v>
      </c>
      <c r="M129">
        <v>0</v>
      </c>
      <c r="N129">
        <v>41052</v>
      </c>
      <c r="O129">
        <v>216</v>
      </c>
      <c r="P129">
        <v>0</v>
      </c>
      <c r="Q129">
        <v>1375629</v>
      </c>
      <c r="R129">
        <v>0</v>
      </c>
      <c r="S129">
        <v>0</v>
      </c>
      <c r="T129">
        <v>0</v>
      </c>
      <c r="V129" s="21">
        <v>21402</v>
      </c>
      <c r="W129" s="21"/>
      <c r="X129" s="11"/>
      <c r="Y129" s="12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>
      <c r="A130">
        <v>79</v>
      </c>
      <c r="B130" t="s">
        <v>95</v>
      </c>
      <c r="C130" s="11">
        <v>8460</v>
      </c>
      <c r="D130" s="11">
        <v>2009</v>
      </c>
      <c r="E130">
        <v>8.1</v>
      </c>
      <c r="F130">
        <v>0</v>
      </c>
      <c r="G130">
        <v>260782</v>
      </c>
      <c r="H130">
        <v>176178</v>
      </c>
      <c r="I130">
        <v>0</v>
      </c>
      <c r="J130">
        <v>13632</v>
      </c>
      <c r="K130">
        <v>0</v>
      </c>
      <c r="L130">
        <v>715</v>
      </c>
      <c r="M130">
        <v>0</v>
      </c>
      <c r="N130">
        <v>21109</v>
      </c>
      <c r="O130">
        <v>53</v>
      </c>
      <c r="P130">
        <v>0</v>
      </c>
      <c r="Q130">
        <v>472469</v>
      </c>
      <c r="R130">
        <v>0</v>
      </c>
      <c r="S130">
        <v>0</v>
      </c>
      <c r="T130">
        <v>0</v>
      </c>
      <c r="V130" s="21">
        <v>3453</v>
      </c>
      <c r="W130" s="21"/>
      <c r="X130" s="11"/>
      <c r="Y130" s="12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>
      <c r="A131">
        <v>80</v>
      </c>
      <c r="B131" t="s">
        <v>96</v>
      </c>
      <c r="C131" s="11">
        <v>8460</v>
      </c>
      <c r="D131" s="11">
        <v>2009</v>
      </c>
      <c r="E131">
        <v>2.58</v>
      </c>
      <c r="F131">
        <v>0</v>
      </c>
      <c r="G131">
        <v>48698</v>
      </c>
      <c r="H131">
        <v>12761</v>
      </c>
      <c r="I131">
        <v>0</v>
      </c>
      <c r="J131">
        <v>8401</v>
      </c>
      <c r="K131">
        <v>0</v>
      </c>
      <c r="L131">
        <v>1097</v>
      </c>
      <c r="M131">
        <v>0</v>
      </c>
      <c r="N131">
        <v>2020</v>
      </c>
      <c r="O131">
        <v>0</v>
      </c>
      <c r="P131">
        <v>0</v>
      </c>
      <c r="Q131">
        <v>72977</v>
      </c>
      <c r="R131">
        <v>0</v>
      </c>
      <c r="S131">
        <v>0</v>
      </c>
      <c r="T131">
        <v>0</v>
      </c>
      <c r="V131" s="21">
        <v>6767</v>
      </c>
      <c r="W131" s="21"/>
      <c r="X131" s="11"/>
      <c r="Y131" s="12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>
      <c r="A132">
        <v>81</v>
      </c>
      <c r="B132" t="s">
        <v>81</v>
      </c>
      <c r="C132" s="11">
        <v>8460</v>
      </c>
      <c r="D132" s="11">
        <v>2009</v>
      </c>
      <c r="E132">
        <v>47.92</v>
      </c>
      <c r="F132">
        <v>0</v>
      </c>
      <c r="G132">
        <v>1442421</v>
      </c>
      <c r="H132">
        <v>815519</v>
      </c>
      <c r="I132">
        <v>0</v>
      </c>
      <c r="J132">
        <v>107449</v>
      </c>
      <c r="K132">
        <v>75809</v>
      </c>
      <c r="L132">
        <v>385278</v>
      </c>
      <c r="M132">
        <v>0</v>
      </c>
      <c r="N132">
        <v>11436</v>
      </c>
      <c r="O132">
        <v>0</v>
      </c>
      <c r="P132">
        <v>0</v>
      </c>
      <c r="Q132">
        <v>2837912</v>
      </c>
      <c r="R132">
        <v>0</v>
      </c>
      <c r="S132">
        <v>0</v>
      </c>
      <c r="T132">
        <v>0</v>
      </c>
      <c r="V132" s="21">
        <v>98268</v>
      </c>
      <c r="W132" s="21"/>
      <c r="X132" s="11"/>
      <c r="Y132" s="12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2.75">
      <c r="A133">
        <v>82</v>
      </c>
      <c r="B133" t="s">
        <v>80</v>
      </c>
      <c r="C133" s="11">
        <v>8460</v>
      </c>
      <c r="D133" s="11">
        <v>2009</v>
      </c>
      <c r="E133">
        <v>4.8</v>
      </c>
      <c r="F133">
        <v>0</v>
      </c>
      <c r="G133">
        <v>109745</v>
      </c>
      <c r="H133">
        <v>35446</v>
      </c>
      <c r="I133">
        <v>0</v>
      </c>
      <c r="J133">
        <v>36925</v>
      </c>
      <c r="K133">
        <v>0</v>
      </c>
      <c r="L133">
        <v>96</v>
      </c>
      <c r="M133">
        <v>0</v>
      </c>
      <c r="N133">
        <v>354</v>
      </c>
      <c r="O133">
        <v>895</v>
      </c>
      <c r="P133">
        <v>0</v>
      </c>
      <c r="Q133">
        <v>183461</v>
      </c>
      <c r="R133">
        <v>0</v>
      </c>
      <c r="S133">
        <v>0</v>
      </c>
      <c r="T133">
        <v>0</v>
      </c>
      <c r="V133" s="21">
        <v>1514</v>
      </c>
      <c r="W133" s="21"/>
      <c r="X133" s="11"/>
      <c r="Y133" s="12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2.75">
      <c r="A134">
        <v>84</v>
      </c>
      <c r="B134" t="s">
        <v>149</v>
      </c>
      <c r="C134" s="11">
        <v>8460</v>
      </c>
      <c r="D134" s="11">
        <v>2009</v>
      </c>
      <c r="E134">
        <v>110.94</v>
      </c>
      <c r="F134">
        <v>0</v>
      </c>
      <c r="G134">
        <v>3579430</v>
      </c>
      <c r="H134">
        <v>1052125</v>
      </c>
      <c r="I134">
        <v>0</v>
      </c>
      <c r="J134">
        <v>516977</v>
      </c>
      <c r="K134">
        <v>0</v>
      </c>
      <c r="L134">
        <v>1215421</v>
      </c>
      <c r="M134">
        <v>40248</v>
      </c>
      <c r="N134">
        <v>76070</v>
      </c>
      <c r="O134">
        <v>3869</v>
      </c>
      <c r="P134">
        <v>80544</v>
      </c>
      <c r="Q134">
        <v>6403596</v>
      </c>
      <c r="R134">
        <v>0</v>
      </c>
      <c r="S134">
        <v>0</v>
      </c>
      <c r="T134">
        <v>0</v>
      </c>
      <c r="V134" s="21">
        <v>128330</v>
      </c>
      <c r="W134" s="21"/>
      <c r="X134" s="11"/>
      <c r="Y134" s="12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ht="12.75">
      <c r="A135">
        <v>85</v>
      </c>
      <c r="B135" t="s">
        <v>129</v>
      </c>
      <c r="C135" s="11">
        <v>8460</v>
      </c>
      <c r="D135" s="11">
        <v>2009</v>
      </c>
      <c r="E135">
        <v>19.46</v>
      </c>
      <c r="F135">
        <v>0</v>
      </c>
      <c r="G135">
        <v>649239</v>
      </c>
      <c r="H135">
        <v>176670</v>
      </c>
      <c r="I135">
        <v>0</v>
      </c>
      <c r="J135">
        <v>144771</v>
      </c>
      <c r="K135">
        <v>0</v>
      </c>
      <c r="L135">
        <v>7769</v>
      </c>
      <c r="M135">
        <v>32</v>
      </c>
      <c r="N135">
        <v>34996</v>
      </c>
      <c r="O135">
        <v>4185</v>
      </c>
      <c r="P135">
        <v>1933</v>
      </c>
      <c r="Q135">
        <v>1015729</v>
      </c>
      <c r="R135">
        <v>0</v>
      </c>
      <c r="S135">
        <v>0</v>
      </c>
      <c r="T135">
        <v>0</v>
      </c>
      <c r="V135" s="21">
        <v>8524</v>
      </c>
      <c r="W135" s="21"/>
      <c r="X135" s="11"/>
      <c r="Y135" s="12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ht="12.75">
      <c r="A136">
        <v>96</v>
      </c>
      <c r="B136" t="s">
        <v>106</v>
      </c>
      <c r="C136" s="11">
        <v>8460</v>
      </c>
      <c r="D136" s="11">
        <v>2009</v>
      </c>
      <c r="E136">
        <v>5.88</v>
      </c>
      <c r="F136">
        <v>0</v>
      </c>
      <c r="G136">
        <v>165949</v>
      </c>
      <c r="H136">
        <v>37510</v>
      </c>
      <c r="I136">
        <v>0</v>
      </c>
      <c r="J136">
        <v>24566</v>
      </c>
      <c r="K136">
        <v>0</v>
      </c>
      <c r="L136">
        <v>1951</v>
      </c>
      <c r="M136">
        <v>0</v>
      </c>
      <c r="N136">
        <v>6425</v>
      </c>
      <c r="O136">
        <v>0</v>
      </c>
      <c r="P136">
        <v>0</v>
      </c>
      <c r="Q136">
        <v>236401</v>
      </c>
      <c r="R136">
        <v>0</v>
      </c>
      <c r="S136">
        <v>0</v>
      </c>
      <c r="T136">
        <v>0</v>
      </c>
      <c r="V136" s="21">
        <v>4358</v>
      </c>
      <c r="W136" s="21"/>
      <c r="X136" s="11"/>
      <c r="Y136" s="12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>
      <c r="A137">
        <v>102</v>
      </c>
      <c r="B137" t="s">
        <v>160</v>
      </c>
      <c r="C137" s="11">
        <v>8460</v>
      </c>
      <c r="D137" s="11">
        <v>2009</v>
      </c>
      <c r="E137">
        <v>27.76</v>
      </c>
      <c r="F137">
        <v>0</v>
      </c>
      <c r="G137">
        <v>800933</v>
      </c>
      <c r="H137">
        <v>210255</v>
      </c>
      <c r="I137">
        <v>0</v>
      </c>
      <c r="J137">
        <v>251402</v>
      </c>
      <c r="K137">
        <v>0</v>
      </c>
      <c r="L137">
        <v>18426</v>
      </c>
      <c r="M137">
        <v>180</v>
      </c>
      <c r="N137">
        <v>110576</v>
      </c>
      <c r="O137">
        <v>14572</v>
      </c>
      <c r="P137">
        <v>0</v>
      </c>
      <c r="Q137">
        <v>1406344</v>
      </c>
      <c r="R137">
        <v>0</v>
      </c>
      <c r="S137">
        <v>0</v>
      </c>
      <c r="T137">
        <v>0</v>
      </c>
      <c r="V137" s="21">
        <v>125327</v>
      </c>
      <c r="W137" s="21"/>
      <c r="X137" s="11"/>
      <c r="Y137" s="12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ht="12.75">
      <c r="A138">
        <v>104</v>
      </c>
      <c r="B138" t="s">
        <v>111</v>
      </c>
      <c r="C138" s="11">
        <v>8460</v>
      </c>
      <c r="D138" s="11">
        <v>2009</v>
      </c>
      <c r="E138">
        <v>22.16</v>
      </c>
      <c r="F138">
        <v>0</v>
      </c>
      <c r="G138">
        <v>777146</v>
      </c>
      <c r="H138">
        <v>298151</v>
      </c>
      <c r="I138">
        <v>66603</v>
      </c>
      <c r="J138">
        <v>87945</v>
      </c>
      <c r="K138">
        <v>0</v>
      </c>
      <c r="L138">
        <v>4691</v>
      </c>
      <c r="M138">
        <v>0</v>
      </c>
      <c r="N138">
        <v>4502</v>
      </c>
      <c r="O138">
        <v>0</v>
      </c>
      <c r="P138">
        <v>15385</v>
      </c>
      <c r="Q138">
        <v>1223653</v>
      </c>
      <c r="R138">
        <v>0</v>
      </c>
      <c r="S138">
        <v>0</v>
      </c>
      <c r="T138">
        <v>0</v>
      </c>
      <c r="V138" s="21">
        <v>49661</v>
      </c>
      <c r="W138" s="21"/>
      <c r="X138" s="11"/>
      <c r="Y138" s="12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ht="12.75">
      <c r="A139">
        <v>106</v>
      </c>
      <c r="B139" t="s">
        <v>70</v>
      </c>
      <c r="C139" s="11">
        <v>8460</v>
      </c>
      <c r="D139" s="11">
        <v>2009</v>
      </c>
      <c r="E139">
        <v>10.91</v>
      </c>
      <c r="F139">
        <v>0</v>
      </c>
      <c r="G139">
        <v>313720</v>
      </c>
      <c r="H139">
        <v>67040</v>
      </c>
      <c r="I139">
        <v>0</v>
      </c>
      <c r="J139">
        <v>46551</v>
      </c>
      <c r="K139">
        <v>0</v>
      </c>
      <c r="L139">
        <v>25036</v>
      </c>
      <c r="M139">
        <v>336</v>
      </c>
      <c r="N139">
        <v>11665</v>
      </c>
      <c r="O139">
        <v>240</v>
      </c>
      <c r="P139">
        <v>0</v>
      </c>
      <c r="Q139">
        <v>464588</v>
      </c>
      <c r="R139">
        <v>0</v>
      </c>
      <c r="S139">
        <v>0</v>
      </c>
      <c r="T139">
        <v>0</v>
      </c>
      <c r="V139" s="21">
        <v>7709</v>
      </c>
      <c r="W139" s="21"/>
      <c r="X139" s="11"/>
      <c r="Y139" s="12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ht="12.75">
      <c r="A140">
        <v>107</v>
      </c>
      <c r="B140" t="s">
        <v>94</v>
      </c>
      <c r="C140" s="11">
        <v>8460</v>
      </c>
      <c r="D140" s="11">
        <v>2009</v>
      </c>
      <c r="E140">
        <v>4.95</v>
      </c>
      <c r="F140">
        <v>0</v>
      </c>
      <c r="G140">
        <v>161964</v>
      </c>
      <c r="H140">
        <v>36675</v>
      </c>
      <c r="I140">
        <v>0</v>
      </c>
      <c r="J140">
        <v>10349</v>
      </c>
      <c r="K140">
        <v>0</v>
      </c>
      <c r="L140">
        <v>106</v>
      </c>
      <c r="M140">
        <v>0</v>
      </c>
      <c r="N140">
        <v>6398</v>
      </c>
      <c r="O140">
        <v>3402</v>
      </c>
      <c r="P140">
        <v>0</v>
      </c>
      <c r="Q140">
        <v>218894</v>
      </c>
      <c r="R140">
        <v>0</v>
      </c>
      <c r="S140">
        <v>0</v>
      </c>
      <c r="T140">
        <v>0</v>
      </c>
      <c r="V140" s="21">
        <v>6582</v>
      </c>
      <c r="W140" s="21"/>
      <c r="X140" s="11"/>
      <c r="Y140" s="12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>
      <c r="A141"/>
      <c r="B141"/>
      <c r="C141" s="11"/>
      <c r="D141" s="1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 s="21"/>
      <c r="W141" s="21"/>
      <c r="X141" s="11"/>
      <c r="Y141" s="12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>
      <c r="A142">
        <v>111</v>
      </c>
      <c r="B142" t="s">
        <v>76</v>
      </c>
      <c r="C142" s="11">
        <v>8460</v>
      </c>
      <c r="D142" s="11">
        <v>2009</v>
      </c>
      <c r="E142">
        <v>1.74</v>
      </c>
      <c r="F142">
        <v>0</v>
      </c>
      <c r="G142">
        <v>29715</v>
      </c>
      <c r="H142">
        <v>5628</v>
      </c>
      <c r="I142">
        <v>0</v>
      </c>
      <c r="J142">
        <v>4362</v>
      </c>
      <c r="K142">
        <v>0</v>
      </c>
      <c r="L142">
        <v>178</v>
      </c>
      <c r="M142">
        <v>0</v>
      </c>
      <c r="N142">
        <v>1953</v>
      </c>
      <c r="O142">
        <v>0</v>
      </c>
      <c r="P142">
        <v>0</v>
      </c>
      <c r="Q142">
        <v>41836</v>
      </c>
      <c r="R142">
        <v>0</v>
      </c>
      <c r="S142">
        <v>0</v>
      </c>
      <c r="T142">
        <v>0</v>
      </c>
      <c r="V142" s="21">
        <v>2857</v>
      </c>
      <c r="W142" s="21"/>
      <c r="X142" s="11"/>
      <c r="Y142" s="12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>
      <c r="A143">
        <v>125</v>
      </c>
      <c r="B143" t="s">
        <v>97</v>
      </c>
      <c r="C143" s="11">
        <v>8460</v>
      </c>
      <c r="D143" s="11">
        <v>2009</v>
      </c>
      <c r="E143">
        <v>8.53</v>
      </c>
      <c r="F143">
        <v>0</v>
      </c>
      <c r="G143">
        <v>226059</v>
      </c>
      <c r="H143">
        <v>55355</v>
      </c>
      <c r="I143">
        <v>0</v>
      </c>
      <c r="J143">
        <v>50609</v>
      </c>
      <c r="K143">
        <v>0</v>
      </c>
      <c r="L143">
        <v>68692</v>
      </c>
      <c r="M143">
        <v>0</v>
      </c>
      <c r="N143">
        <v>5565</v>
      </c>
      <c r="O143">
        <v>278</v>
      </c>
      <c r="P143">
        <v>0</v>
      </c>
      <c r="Q143">
        <v>406558</v>
      </c>
      <c r="R143">
        <v>0</v>
      </c>
      <c r="S143">
        <v>0</v>
      </c>
      <c r="T143">
        <v>0</v>
      </c>
      <c r="V143" s="21">
        <v>2704</v>
      </c>
      <c r="W143" s="21"/>
      <c r="X143" s="11"/>
      <c r="Y143" s="12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ht="12.75">
      <c r="A144">
        <v>126</v>
      </c>
      <c r="B144" t="s">
        <v>128</v>
      </c>
      <c r="C144" s="11">
        <v>8460</v>
      </c>
      <c r="D144" s="11">
        <v>2009</v>
      </c>
      <c r="E144">
        <v>52.14</v>
      </c>
      <c r="F144">
        <v>0</v>
      </c>
      <c r="G144">
        <v>1768314</v>
      </c>
      <c r="H144">
        <v>556977</v>
      </c>
      <c r="I144">
        <v>1172</v>
      </c>
      <c r="J144">
        <v>353481</v>
      </c>
      <c r="K144">
        <v>13656</v>
      </c>
      <c r="L144">
        <v>103162</v>
      </c>
      <c r="M144">
        <v>2764</v>
      </c>
      <c r="N144">
        <v>375151</v>
      </c>
      <c r="O144">
        <v>150</v>
      </c>
      <c r="P144">
        <v>258941</v>
      </c>
      <c r="Q144">
        <v>2915886</v>
      </c>
      <c r="R144">
        <v>0</v>
      </c>
      <c r="S144">
        <v>0</v>
      </c>
      <c r="T144">
        <v>0</v>
      </c>
      <c r="V144" s="21">
        <v>46536</v>
      </c>
      <c r="W144" s="21"/>
      <c r="X144" s="11"/>
      <c r="Y144" s="12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ht="12.75">
      <c r="A145">
        <v>128</v>
      </c>
      <c r="B145" t="s">
        <v>138</v>
      </c>
      <c r="C145" s="11">
        <v>8460</v>
      </c>
      <c r="D145" s="11">
        <v>2009</v>
      </c>
      <c r="E145">
        <v>175.29</v>
      </c>
      <c r="F145">
        <v>0</v>
      </c>
      <c r="G145">
        <v>5594383</v>
      </c>
      <c r="H145">
        <v>1505499</v>
      </c>
      <c r="I145">
        <v>0</v>
      </c>
      <c r="J145">
        <v>503471</v>
      </c>
      <c r="K145">
        <v>2</v>
      </c>
      <c r="L145">
        <v>86424</v>
      </c>
      <c r="M145">
        <v>6184</v>
      </c>
      <c r="N145">
        <v>321434</v>
      </c>
      <c r="O145">
        <v>2772</v>
      </c>
      <c r="P145">
        <v>73</v>
      </c>
      <c r="Q145">
        <v>8020096</v>
      </c>
      <c r="R145">
        <v>0</v>
      </c>
      <c r="S145">
        <v>0</v>
      </c>
      <c r="T145">
        <v>0</v>
      </c>
      <c r="V145" s="21">
        <v>15608</v>
      </c>
      <c r="W145" s="21"/>
      <c r="X145" s="11"/>
      <c r="Y145" s="12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>
      <c r="A146">
        <v>129</v>
      </c>
      <c r="B146" t="s">
        <v>153</v>
      </c>
      <c r="C146" s="11">
        <v>8460</v>
      </c>
      <c r="D146" s="11">
        <v>2009</v>
      </c>
      <c r="E146">
        <v>3.85</v>
      </c>
      <c r="F146">
        <v>0</v>
      </c>
      <c r="G146">
        <v>97929</v>
      </c>
      <c r="H146">
        <v>21799</v>
      </c>
      <c r="I146">
        <v>0</v>
      </c>
      <c r="J146">
        <v>16904</v>
      </c>
      <c r="K146">
        <v>0</v>
      </c>
      <c r="L146">
        <v>1569</v>
      </c>
      <c r="M146">
        <v>0</v>
      </c>
      <c r="N146">
        <v>1844</v>
      </c>
      <c r="O146">
        <v>0</v>
      </c>
      <c r="P146">
        <v>0</v>
      </c>
      <c r="Q146">
        <v>140045</v>
      </c>
      <c r="R146">
        <v>0</v>
      </c>
      <c r="S146">
        <v>0</v>
      </c>
      <c r="T146">
        <v>0</v>
      </c>
      <c r="V146" s="21">
        <v>2988</v>
      </c>
      <c r="W146" s="21"/>
      <c r="X146" s="11"/>
      <c r="Y146" s="12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>
      <c r="A147">
        <v>130</v>
      </c>
      <c r="B147" t="s">
        <v>134</v>
      </c>
      <c r="C147" s="11">
        <v>8460</v>
      </c>
      <c r="D147" s="11">
        <v>2009</v>
      </c>
      <c r="E147">
        <v>57.3</v>
      </c>
      <c r="F147">
        <v>0</v>
      </c>
      <c r="G147">
        <v>1962357</v>
      </c>
      <c r="H147">
        <v>529836</v>
      </c>
      <c r="I147">
        <v>0</v>
      </c>
      <c r="J147">
        <v>183892</v>
      </c>
      <c r="K147">
        <v>1171</v>
      </c>
      <c r="L147">
        <v>202402</v>
      </c>
      <c r="M147">
        <v>3626</v>
      </c>
      <c r="N147">
        <v>6661</v>
      </c>
      <c r="O147">
        <v>665</v>
      </c>
      <c r="P147">
        <v>33881</v>
      </c>
      <c r="Q147">
        <v>2856729</v>
      </c>
      <c r="R147">
        <v>0</v>
      </c>
      <c r="S147">
        <v>0</v>
      </c>
      <c r="T147">
        <v>0</v>
      </c>
      <c r="V147" s="21">
        <v>9665</v>
      </c>
      <c r="W147" s="21"/>
      <c r="X147" s="11"/>
      <c r="Y147" s="12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>
      <c r="A148">
        <v>131</v>
      </c>
      <c r="B148" t="s">
        <v>98</v>
      </c>
      <c r="C148" s="11">
        <v>8460</v>
      </c>
      <c r="D148" s="11">
        <v>2009</v>
      </c>
      <c r="E148">
        <v>72.35</v>
      </c>
      <c r="F148">
        <v>0</v>
      </c>
      <c r="G148">
        <v>2378308</v>
      </c>
      <c r="H148">
        <v>774744</v>
      </c>
      <c r="I148">
        <v>0</v>
      </c>
      <c r="J148">
        <v>382206</v>
      </c>
      <c r="K148">
        <v>0</v>
      </c>
      <c r="L148">
        <v>683790</v>
      </c>
      <c r="M148">
        <v>42</v>
      </c>
      <c r="N148">
        <v>32228</v>
      </c>
      <c r="O148">
        <v>0</v>
      </c>
      <c r="P148">
        <v>87140</v>
      </c>
      <c r="Q148">
        <v>4164178</v>
      </c>
      <c r="R148">
        <v>0</v>
      </c>
      <c r="S148">
        <v>0</v>
      </c>
      <c r="T148">
        <v>0</v>
      </c>
      <c r="V148" s="21">
        <v>161412</v>
      </c>
      <c r="W148" s="21"/>
      <c r="X148" s="11"/>
      <c r="Y148" s="12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>
      <c r="A149">
        <v>132</v>
      </c>
      <c r="B149" t="s">
        <v>103</v>
      </c>
      <c r="C149" s="11">
        <v>8460</v>
      </c>
      <c r="D149" s="11">
        <v>2009</v>
      </c>
      <c r="E149">
        <v>26.44</v>
      </c>
      <c r="F149">
        <v>0</v>
      </c>
      <c r="G149">
        <v>864805</v>
      </c>
      <c r="H149">
        <v>311762</v>
      </c>
      <c r="I149">
        <v>0</v>
      </c>
      <c r="J149">
        <v>179420</v>
      </c>
      <c r="K149">
        <v>1107</v>
      </c>
      <c r="L149">
        <v>27578</v>
      </c>
      <c r="M149">
        <v>2985</v>
      </c>
      <c r="N149">
        <v>21132</v>
      </c>
      <c r="O149">
        <v>886</v>
      </c>
      <c r="P149">
        <v>0</v>
      </c>
      <c r="Q149">
        <v>1409675</v>
      </c>
      <c r="R149">
        <v>0</v>
      </c>
      <c r="S149">
        <v>0</v>
      </c>
      <c r="T149">
        <v>0</v>
      </c>
      <c r="V149" s="21">
        <v>26488</v>
      </c>
      <c r="W149" s="21"/>
      <c r="X149" s="11"/>
      <c r="Y149" s="12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>
      <c r="A150">
        <v>134</v>
      </c>
      <c r="B150" t="s">
        <v>84</v>
      </c>
      <c r="C150" s="11">
        <v>8460</v>
      </c>
      <c r="D150" s="11">
        <v>2009</v>
      </c>
      <c r="E150">
        <v>26.93</v>
      </c>
      <c r="F150">
        <v>0</v>
      </c>
      <c r="G150">
        <v>888482</v>
      </c>
      <c r="H150">
        <v>265304</v>
      </c>
      <c r="I150">
        <v>0</v>
      </c>
      <c r="J150">
        <v>98026</v>
      </c>
      <c r="K150">
        <v>93076</v>
      </c>
      <c r="L150">
        <v>18456</v>
      </c>
      <c r="M150">
        <v>0</v>
      </c>
      <c r="N150">
        <v>35418</v>
      </c>
      <c r="O150">
        <v>115</v>
      </c>
      <c r="P150">
        <v>5805</v>
      </c>
      <c r="Q150">
        <v>1393072</v>
      </c>
      <c r="R150">
        <v>0</v>
      </c>
      <c r="S150">
        <v>0</v>
      </c>
      <c r="T150">
        <v>0</v>
      </c>
      <c r="V150" s="21">
        <v>11813</v>
      </c>
      <c r="W150" s="21"/>
      <c r="X150" s="11"/>
      <c r="Y150" s="12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>
      <c r="A151">
        <v>137</v>
      </c>
      <c r="B151" t="s">
        <v>89</v>
      </c>
      <c r="C151" s="11">
        <v>8460</v>
      </c>
      <c r="D151" s="11">
        <v>2009</v>
      </c>
      <c r="E151">
        <v>9.26</v>
      </c>
      <c r="F151">
        <v>0</v>
      </c>
      <c r="G151">
        <v>213378</v>
      </c>
      <c r="H151">
        <v>99302</v>
      </c>
      <c r="I151">
        <v>0</v>
      </c>
      <c r="J151">
        <v>39204</v>
      </c>
      <c r="K151">
        <v>0</v>
      </c>
      <c r="L151">
        <v>108</v>
      </c>
      <c r="M151">
        <v>0</v>
      </c>
      <c r="N151">
        <v>0</v>
      </c>
      <c r="O151">
        <v>0</v>
      </c>
      <c r="P151">
        <v>131</v>
      </c>
      <c r="Q151">
        <v>351861</v>
      </c>
      <c r="R151">
        <v>0</v>
      </c>
      <c r="S151">
        <v>0</v>
      </c>
      <c r="T151">
        <v>0</v>
      </c>
      <c r="V151" s="21">
        <v>18837</v>
      </c>
      <c r="W151" s="21"/>
      <c r="X151" s="11"/>
      <c r="Y151" s="12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>
      <c r="A152">
        <v>138</v>
      </c>
      <c r="B152" t="s">
        <v>163</v>
      </c>
      <c r="C152" s="11">
        <v>8460</v>
      </c>
      <c r="D152" s="11">
        <v>2009</v>
      </c>
      <c r="E152">
        <v>38.53</v>
      </c>
      <c r="F152">
        <v>0</v>
      </c>
      <c r="G152">
        <v>1325459</v>
      </c>
      <c r="H152">
        <v>297530</v>
      </c>
      <c r="I152">
        <v>0</v>
      </c>
      <c r="J152">
        <v>125735</v>
      </c>
      <c r="K152">
        <v>0</v>
      </c>
      <c r="L152">
        <v>53182</v>
      </c>
      <c r="M152">
        <v>0</v>
      </c>
      <c r="N152">
        <v>57347</v>
      </c>
      <c r="O152">
        <v>4962</v>
      </c>
      <c r="P152">
        <v>21</v>
      </c>
      <c r="Q152">
        <v>1864194</v>
      </c>
      <c r="R152">
        <v>0</v>
      </c>
      <c r="S152">
        <v>0</v>
      </c>
      <c r="T152">
        <v>0</v>
      </c>
      <c r="V152" s="21">
        <v>31200</v>
      </c>
      <c r="W152" s="21"/>
      <c r="X152" s="11"/>
      <c r="Y152" s="12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>
      <c r="A153">
        <v>139</v>
      </c>
      <c r="B153" t="s">
        <v>147</v>
      </c>
      <c r="C153" s="11">
        <v>8460</v>
      </c>
      <c r="D153" s="11">
        <v>2009</v>
      </c>
      <c r="E153">
        <v>34.03</v>
      </c>
      <c r="F153">
        <v>0</v>
      </c>
      <c r="G153">
        <v>1116585</v>
      </c>
      <c r="H153">
        <v>277757</v>
      </c>
      <c r="I153">
        <v>0</v>
      </c>
      <c r="J153">
        <v>128726</v>
      </c>
      <c r="K153">
        <v>0</v>
      </c>
      <c r="L153">
        <v>106158</v>
      </c>
      <c r="M153">
        <v>0</v>
      </c>
      <c r="N153">
        <v>58334</v>
      </c>
      <c r="O153">
        <v>385</v>
      </c>
      <c r="P153">
        <v>12533</v>
      </c>
      <c r="Q153">
        <v>1675412</v>
      </c>
      <c r="R153">
        <v>0</v>
      </c>
      <c r="S153">
        <v>0</v>
      </c>
      <c r="T153">
        <v>0</v>
      </c>
      <c r="V153" s="21">
        <v>30684</v>
      </c>
      <c r="W153" s="21"/>
      <c r="X153" s="11"/>
      <c r="Y153" s="12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>
      <c r="A154">
        <v>140</v>
      </c>
      <c r="B154" t="s">
        <v>86</v>
      </c>
      <c r="C154" s="11">
        <v>8460</v>
      </c>
      <c r="D154" s="11">
        <v>2009</v>
      </c>
      <c r="E154">
        <v>17.09</v>
      </c>
      <c r="F154">
        <v>0</v>
      </c>
      <c r="G154">
        <v>471167</v>
      </c>
      <c r="H154">
        <v>116361</v>
      </c>
      <c r="I154">
        <v>0</v>
      </c>
      <c r="J154">
        <v>98603</v>
      </c>
      <c r="K154">
        <v>0</v>
      </c>
      <c r="L154">
        <v>2958</v>
      </c>
      <c r="M154">
        <v>0</v>
      </c>
      <c r="N154">
        <v>5167</v>
      </c>
      <c r="O154">
        <v>0</v>
      </c>
      <c r="P154">
        <v>0</v>
      </c>
      <c r="Q154">
        <v>694256</v>
      </c>
      <c r="R154">
        <v>0</v>
      </c>
      <c r="S154">
        <v>0</v>
      </c>
      <c r="T154">
        <v>0</v>
      </c>
      <c r="V154" s="21">
        <v>3649</v>
      </c>
      <c r="W154" s="21"/>
      <c r="X154" s="11"/>
      <c r="Y154" s="12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>
      <c r="A155"/>
      <c r="B155"/>
      <c r="C155" s="11"/>
      <c r="D155" s="1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 s="21"/>
      <c r="W155" s="21"/>
      <c r="X155" s="11"/>
      <c r="Y155" s="12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>
      <c r="A156">
        <v>142</v>
      </c>
      <c r="B156" t="s">
        <v>127</v>
      </c>
      <c r="C156" s="11">
        <v>8460</v>
      </c>
      <c r="D156" s="11">
        <v>2009</v>
      </c>
      <c r="E156">
        <v>78.8</v>
      </c>
      <c r="F156">
        <v>0</v>
      </c>
      <c r="G156">
        <v>2549954</v>
      </c>
      <c r="H156">
        <v>745468</v>
      </c>
      <c r="I156">
        <v>0</v>
      </c>
      <c r="J156">
        <v>236355</v>
      </c>
      <c r="K156">
        <v>216622</v>
      </c>
      <c r="L156">
        <v>648801</v>
      </c>
      <c r="M156">
        <v>47443</v>
      </c>
      <c r="N156">
        <v>153226</v>
      </c>
      <c r="O156">
        <v>1170</v>
      </c>
      <c r="P156">
        <v>6509</v>
      </c>
      <c r="Q156">
        <v>4592530</v>
      </c>
      <c r="R156">
        <v>0</v>
      </c>
      <c r="S156">
        <v>0</v>
      </c>
      <c r="T156">
        <v>0</v>
      </c>
      <c r="V156" s="21">
        <v>55164</v>
      </c>
      <c r="W156" s="21"/>
      <c r="X156" s="11"/>
      <c r="Y156" s="12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ht="12.75">
      <c r="A157">
        <v>145</v>
      </c>
      <c r="B157" t="s">
        <v>146</v>
      </c>
      <c r="C157" s="11">
        <v>8460</v>
      </c>
      <c r="D157" s="11">
        <v>2009</v>
      </c>
      <c r="E157">
        <v>75.75</v>
      </c>
      <c r="F157">
        <v>0</v>
      </c>
      <c r="G157">
        <v>2278267</v>
      </c>
      <c r="H157">
        <v>988145</v>
      </c>
      <c r="I157">
        <v>0</v>
      </c>
      <c r="J157">
        <v>369852</v>
      </c>
      <c r="K157">
        <v>231518</v>
      </c>
      <c r="L157">
        <v>450147</v>
      </c>
      <c r="M157">
        <v>0</v>
      </c>
      <c r="N157">
        <v>66185</v>
      </c>
      <c r="O157">
        <v>62</v>
      </c>
      <c r="P157">
        <v>0</v>
      </c>
      <c r="Q157">
        <v>4384176</v>
      </c>
      <c r="R157">
        <v>0</v>
      </c>
      <c r="S157">
        <v>0</v>
      </c>
      <c r="T157">
        <v>0</v>
      </c>
      <c r="V157" s="21">
        <v>192420</v>
      </c>
      <c r="W157" s="21"/>
      <c r="X157" s="11"/>
      <c r="Y157" s="12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2.75">
      <c r="A158">
        <v>147</v>
      </c>
      <c r="B158" t="s">
        <v>133</v>
      </c>
      <c r="C158" s="11">
        <v>8460</v>
      </c>
      <c r="D158" s="11">
        <v>2009</v>
      </c>
      <c r="E158">
        <v>8.3</v>
      </c>
      <c r="F158">
        <v>0</v>
      </c>
      <c r="G158">
        <v>237437</v>
      </c>
      <c r="H158">
        <v>117572</v>
      </c>
      <c r="I158">
        <v>0</v>
      </c>
      <c r="J158">
        <v>45927</v>
      </c>
      <c r="K158">
        <v>0</v>
      </c>
      <c r="L158">
        <v>247</v>
      </c>
      <c r="M158">
        <v>0</v>
      </c>
      <c r="N158">
        <v>3187</v>
      </c>
      <c r="O158">
        <v>0</v>
      </c>
      <c r="P158">
        <v>1304</v>
      </c>
      <c r="Q158">
        <v>403066</v>
      </c>
      <c r="R158">
        <v>0</v>
      </c>
      <c r="S158">
        <v>0</v>
      </c>
      <c r="T158">
        <v>0</v>
      </c>
      <c r="V158" s="21">
        <v>27678</v>
      </c>
      <c r="W158" s="21"/>
      <c r="X158" s="11"/>
      <c r="Y158" s="12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ht="12.75">
      <c r="A159">
        <v>148</v>
      </c>
      <c r="B159" t="s">
        <v>130</v>
      </c>
      <c r="C159" s="11">
        <v>8460</v>
      </c>
      <c r="D159" s="11">
        <v>2009</v>
      </c>
      <c r="E159">
        <v>5.2</v>
      </c>
      <c r="F159">
        <v>0</v>
      </c>
      <c r="G159">
        <v>155794</v>
      </c>
      <c r="H159">
        <v>24488</v>
      </c>
      <c r="I159">
        <v>0</v>
      </c>
      <c r="J159">
        <v>48048</v>
      </c>
      <c r="K159">
        <v>0</v>
      </c>
      <c r="L159">
        <v>0</v>
      </c>
      <c r="M159">
        <v>508</v>
      </c>
      <c r="N159">
        <v>10760</v>
      </c>
      <c r="O159">
        <v>134</v>
      </c>
      <c r="P159">
        <v>0</v>
      </c>
      <c r="Q159">
        <v>239732</v>
      </c>
      <c r="R159">
        <v>0</v>
      </c>
      <c r="S159">
        <v>0</v>
      </c>
      <c r="T159">
        <v>0</v>
      </c>
      <c r="V159" s="21">
        <v>0</v>
      </c>
      <c r="W159" s="21"/>
      <c r="X159" s="11"/>
      <c r="Y159" s="12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ht="12.75">
      <c r="A160">
        <v>150</v>
      </c>
      <c r="B160" t="s">
        <v>73</v>
      </c>
      <c r="C160" s="11">
        <v>8460</v>
      </c>
      <c r="D160" s="11">
        <v>2009</v>
      </c>
      <c r="E160">
        <v>7.65</v>
      </c>
      <c r="F160">
        <v>0</v>
      </c>
      <c r="G160">
        <v>174947</v>
      </c>
      <c r="H160">
        <v>44808</v>
      </c>
      <c r="I160">
        <v>0</v>
      </c>
      <c r="J160">
        <v>37653</v>
      </c>
      <c r="K160">
        <v>0</v>
      </c>
      <c r="L160">
        <v>1429</v>
      </c>
      <c r="M160">
        <v>0</v>
      </c>
      <c r="N160">
        <v>613</v>
      </c>
      <c r="O160">
        <v>0</v>
      </c>
      <c r="P160">
        <v>0</v>
      </c>
      <c r="Q160">
        <v>259450</v>
      </c>
      <c r="R160">
        <v>0</v>
      </c>
      <c r="S160">
        <v>0</v>
      </c>
      <c r="T160">
        <v>0</v>
      </c>
      <c r="V160" s="21">
        <v>1656</v>
      </c>
      <c r="W160" s="21"/>
      <c r="X160" s="11"/>
      <c r="Y160" s="12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ht="12.75">
      <c r="A161">
        <v>152</v>
      </c>
      <c r="B161" t="s">
        <v>91</v>
      </c>
      <c r="C161" s="11">
        <v>8460</v>
      </c>
      <c r="D161" s="11">
        <v>2009</v>
      </c>
      <c r="E161">
        <v>21.75</v>
      </c>
      <c r="F161">
        <v>0</v>
      </c>
      <c r="G161">
        <v>737682</v>
      </c>
      <c r="H161">
        <v>389917</v>
      </c>
      <c r="I161">
        <v>0</v>
      </c>
      <c r="J161">
        <v>119177</v>
      </c>
      <c r="K161">
        <v>53744</v>
      </c>
      <c r="L161">
        <v>13450</v>
      </c>
      <c r="M161">
        <v>259</v>
      </c>
      <c r="N161">
        <v>41035</v>
      </c>
      <c r="O161">
        <v>4746</v>
      </c>
      <c r="P161">
        <v>0</v>
      </c>
      <c r="Q161">
        <v>1360010</v>
      </c>
      <c r="R161">
        <v>0</v>
      </c>
      <c r="S161">
        <v>0</v>
      </c>
      <c r="T161">
        <v>0</v>
      </c>
      <c r="V161" s="21">
        <v>23946</v>
      </c>
      <c r="W161" s="21"/>
      <c r="X161" s="11"/>
      <c r="Y161" s="12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ht="12.75">
      <c r="A162">
        <v>153</v>
      </c>
      <c r="B162" t="s">
        <v>117</v>
      </c>
      <c r="C162" s="11">
        <v>8460</v>
      </c>
      <c r="D162" s="11">
        <v>2009</v>
      </c>
      <c r="E162">
        <v>11.99</v>
      </c>
      <c r="F162">
        <v>0</v>
      </c>
      <c r="G162">
        <v>328121</v>
      </c>
      <c r="H162">
        <v>129337</v>
      </c>
      <c r="I162">
        <v>0</v>
      </c>
      <c r="J162">
        <v>48286</v>
      </c>
      <c r="K162">
        <v>0</v>
      </c>
      <c r="L162">
        <v>1774</v>
      </c>
      <c r="M162">
        <v>0</v>
      </c>
      <c r="N162">
        <v>34972</v>
      </c>
      <c r="O162">
        <v>758</v>
      </c>
      <c r="P162">
        <v>0</v>
      </c>
      <c r="Q162">
        <v>543248</v>
      </c>
      <c r="R162">
        <v>0</v>
      </c>
      <c r="S162">
        <v>0</v>
      </c>
      <c r="T162">
        <v>0</v>
      </c>
      <c r="V162" s="21">
        <v>6205</v>
      </c>
      <c r="W162" s="21"/>
      <c r="X162" s="11"/>
      <c r="Y162" s="12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ht="12.75">
      <c r="A163">
        <v>155</v>
      </c>
      <c r="B163" t="s">
        <v>113</v>
      </c>
      <c r="C163" s="11">
        <v>8460</v>
      </c>
      <c r="D163" s="11">
        <v>2009</v>
      </c>
      <c r="E163">
        <v>79.59</v>
      </c>
      <c r="F163">
        <v>0</v>
      </c>
      <c r="G163">
        <v>2671802</v>
      </c>
      <c r="H163">
        <v>1219994</v>
      </c>
      <c r="I163">
        <v>0</v>
      </c>
      <c r="J163">
        <v>360784</v>
      </c>
      <c r="K163">
        <v>0</v>
      </c>
      <c r="L163">
        <v>720430</v>
      </c>
      <c r="M163">
        <v>2238</v>
      </c>
      <c r="N163">
        <v>24253</v>
      </c>
      <c r="O163">
        <v>2201</v>
      </c>
      <c r="P163">
        <v>2767</v>
      </c>
      <c r="Q163">
        <v>4998935</v>
      </c>
      <c r="R163">
        <v>0</v>
      </c>
      <c r="S163">
        <v>0</v>
      </c>
      <c r="T163">
        <v>0</v>
      </c>
      <c r="V163" s="21">
        <v>144923</v>
      </c>
      <c r="W163" s="21"/>
      <c r="X163" s="11"/>
      <c r="Y163" s="12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ht="12.75">
      <c r="A164">
        <v>156</v>
      </c>
      <c r="B164" t="s">
        <v>116</v>
      </c>
      <c r="C164" s="11">
        <v>8460</v>
      </c>
      <c r="D164" s="11">
        <v>2009</v>
      </c>
      <c r="E164">
        <v>23.34</v>
      </c>
      <c r="F164">
        <v>0</v>
      </c>
      <c r="G164">
        <v>790026</v>
      </c>
      <c r="H164">
        <v>177108</v>
      </c>
      <c r="I164">
        <v>0</v>
      </c>
      <c r="J164">
        <v>93233</v>
      </c>
      <c r="K164">
        <v>1725</v>
      </c>
      <c r="L164">
        <v>2561</v>
      </c>
      <c r="M164">
        <v>0</v>
      </c>
      <c r="N164">
        <v>9707</v>
      </c>
      <c r="O164">
        <v>0</v>
      </c>
      <c r="P164">
        <v>434</v>
      </c>
      <c r="Q164">
        <v>1073926</v>
      </c>
      <c r="R164">
        <v>0</v>
      </c>
      <c r="S164">
        <v>0</v>
      </c>
      <c r="T164">
        <v>0</v>
      </c>
      <c r="V164" s="21">
        <v>7030</v>
      </c>
      <c r="W164" s="21"/>
      <c r="X164" s="11"/>
      <c r="Y164" s="12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ht="12.75">
      <c r="A165">
        <v>157</v>
      </c>
      <c r="B165" t="s">
        <v>137</v>
      </c>
      <c r="C165" s="11">
        <v>8460</v>
      </c>
      <c r="D165" s="11">
        <v>2009</v>
      </c>
      <c r="E165">
        <v>17.08</v>
      </c>
      <c r="F165">
        <v>0</v>
      </c>
      <c r="G165">
        <v>511671</v>
      </c>
      <c r="H165">
        <v>120344</v>
      </c>
      <c r="I165">
        <v>0</v>
      </c>
      <c r="J165">
        <v>77144</v>
      </c>
      <c r="K165">
        <v>487</v>
      </c>
      <c r="L165">
        <v>9033</v>
      </c>
      <c r="M165">
        <v>0</v>
      </c>
      <c r="N165">
        <v>2754</v>
      </c>
      <c r="O165">
        <v>0</v>
      </c>
      <c r="P165">
        <v>0</v>
      </c>
      <c r="Q165">
        <v>721433</v>
      </c>
      <c r="R165">
        <v>0</v>
      </c>
      <c r="S165">
        <v>0</v>
      </c>
      <c r="T165">
        <v>0</v>
      </c>
      <c r="V165" s="21">
        <v>0</v>
      </c>
      <c r="W165" s="21"/>
      <c r="X165" s="11"/>
      <c r="Y165" s="12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ht="12.75">
      <c r="A166">
        <v>158</v>
      </c>
      <c r="B166" t="s">
        <v>69</v>
      </c>
      <c r="C166" s="11">
        <v>8460</v>
      </c>
      <c r="D166" s="11">
        <v>2009</v>
      </c>
      <c r="E166">
        <v>2.63</v>
      </c>
      <c r="F166">
        <v>0</v>
      </c>
      <c r="G166">
        <v>79017</v>
      </c>
      <c r="H166">
        <v>16969</v>
      </c>
      <c r="I166">
        <v>0</v>
      </c>
      <c r="J166">
        <v>21440</v>
      </c>
      <c r="K166">
        <v>0</v>
      </c>
      <c r="L166">
        <v>685</v>
      </c>
      <c r="M166">
        <v>0</v>
      </c>
      <c r="N166">
        <v>4854</v>
      </c>
      <c r="O166">
        <v>213</v>
      </c>
      <c r="P166">
        <v>0</v>
      </c>
      <c r="Q166">
        <v>123178</v>
      </c>
      <c r="R166">
        <v>0</v>
      </c>
      <c r="S166">
        <v>0</v>
      </c>
      <c r="T166">
        <v>0</v>
      </c>
      <c r="V166" s="21">
        <v>1716</v>
      </c>
      <c r="W166" s="21"/>
      <c r="X166" s="11"/>
      <c r="Y166" s="12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ht="12.75">
      <c r="A167">
        <v>159</v>
      </c>
      <c r="B167" t="s">
        <v>102</v>
      </c>
      <c r="C167" s="11">
        <v>8460</v>
      </c>
      <c r="D167" s="11">
        <v>2009</v>
      </c>
      <c r="E167">
        <v>81</v>
      </c>
      <c r="F167">
        <v>0</v>
      </c>
      <c r="G167">
        <v>2730692</v>
      </c>
      <c r="H167">
        <v>805626</v>
      </c>
      <c r="I167">
        <v>0</v>
      </c>
      <c r="J167">
        <v>281624</v>
      </c>
      <c r="K167">
        <v>139433</v>
      </c>
      <c r="L167">
        <v>302364</v>
      </c>
      <c r="M167">
        <v>0</v>
      </c>
      <c r="N167">
        <v>74831</v>
      </c>
      <c r="O167">
        <v>15380</v>
      </c>
      <c r="P167">
        <v>77240</v>
      </c>
      <c r="Q167">
        <v>4272710</v>
      </c>
      <c r="R167">
        <v>0</v>
      </c>
      <c r="S167">
        <v>0</v>
      </c>
      <c r="T167">
        <v>0</v>
      </c>
      <c r="V167" s="21">
        <v>162113</v>
      </c>
      <c r="W167" s="21"/>
      <c r="X167" s="11"/>
      <c r="Y167" s="12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2.75">
      <c r="A168">
        <v>161</v>
      </c>
      <c r="B168" t="s">
        <v>161</v>
      </c>
      <c r="C168" s="11">
        <v>8460</v>
      </c>
      <c r="D168" s="11">
        <v>2009</v>
      </c>
      <c r="E168">
        <v>54.46</v>
      </c>
      <c r="F168">
        <v>0</v>
      </c>
      <c r="G168">
        <v>1727301</v>
      </c>
      <c r="H168">
        <v>388260</v>
      </c>
      <c r="I168">
        <v>0</v>
      </c>
      <c r="J168">
        <v>392963</v>
      </c>
      <c r="K168">
        <v>0</v>
      </c>
      <c r="L168">
        <v>878866</v>
      </c>
      <c r="M168">
        <v>0</v>
      </c>
      <c r="N168">
        <v>122083</v>
      </c>
      <c r="O168">
        <v>0</v>
      </c>
      <c r="P168">
        <v>0</v>
      </c>
      <c r="Q168">
        <v>3509473</v>
      </c>
      <c r="R168">
        <v>0</v>
      </c>
      <c r="S168">
        <v>0</v>
      </c>
      <c r="T168">
        <v>0</v>
      </c>
      <c r="V168" s="21">
        <v>194113</v>
      </c>
      <c r="W168" s="21"/>
      <c r="X168" s="11"/>
      <c r="Y168" s="12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ht="12.75">
      <c r="A169">
        <v>162</v>
      </c>
      <c r="B169" t="s">
        <v>150</v>
      </c>
      <c r="C169" s="11">
        <v>8460</v>
      </c>
      <c r="D169" s="11">
        <v>2009</v>
      </c>
      <c r="E169">
        <v>165.76</v>
      </c>
      <c r="F169">
        <v>0</v>
      </c>
      <c r="G169">
        <v>5156171</v>
      </c>
      <c r="H169">
        <v>1599697</v>
      </c>
      <c r="I169">
        <v>0</v>
      </c>
      <c r="J169">
        <v>605748</v>
      </c>
      <c r="K169">
        <v>494</v>
      </c>
      <c r="L169">
        <v>623838</v>
      </c>
      <c r="M169">
        <v>14794</v>
      </c>
      <c r="N169">
        <v>227702</v>
      </c>
      <c r="O169">
        <v>1633</v>
      </c>
      <c r="P169">
        <v>20981</v>
      </c>
      <c r="Q169">
        <v>8209096</v>
      </c>
      <c r="R169">
        <v>0</v>
      </c>
      <c r="S169">
        <v>0</v>
      </c>
      <c r="T169">
        <v>0</v>
      </c>
      <c r="V169" s="21">
        <v>93121</v>
      </c>
      <c r="W169" s="21"/>
      <c r="X169" s="11"/>
      <c r="Y169" s="12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ht="12.75">
      <c r="A170">
        <v>164</v>
      </c>
      <c r="B170" t="s">
        <v>77</v>
      </c>
      <c r="C170" s="11">
        <v>8460</v>
      </c>
      <c r="D170" s="11">
        <v>2009</v>
      </c>
      <c r="E170">
        <v>107.62</v>
      </c>
      <c r="F170">
        <v>0</v>
      </c>
      <c r="G170">
        <v>3537936</v>
      </c>
      <c r="H170">
        <v>1388261</v>
      </c>
      <c r="I170">
        <v>0</v>
      </c>
      <c r="J170">
        <v>567782</v>
      </c>
      <c r="K170">
        <v>235637</v>
      </c>
      <c r="L170">
        <v>-518996</v>
      </c>
      <c r="M170">
        <v>0</v>
      </c>
      <c r="N170">
        <v>134423</v>
      </c>
      <c r="O170">
        <v>6932</v>
      </c>
      <c r="P170">
        <v>53936</v>
      </c>
      <c r="Q170">
        <v>5298039</v>
      </c>
      <c r="R170">
        <v>0</v>
      </c>
      <c r="S170">
        <v>0</v>
      </c>
      <c r="T170">
        <v>0</v>
      </c>
      <c r="V170" s="21">
        <v>614468</v>
      </c>
      <c r="W170" s="21"/>
      <c r="X170" s="11"/>
      <c r="Y170" s="12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ht="12.75">
      <c r="A171">
        <v>165</v>
      </c>
      <c r="B171" t="s">
        <v>88</v>
      </c>
      <c r="C171" s="11">
        <v>8460</v>
      </c>
      <c r="D171" s="11">
        <v>2009</v>
      </c>
      <c r="E171">
        <v>4.41</v>
      </c>
      <c r="F171">
        <v>0</v>
      </c>
      <c r="G171">
        <v>129344</v>
      </c>
      <c r="H171">
        <v>27751</v>
      </c>
      <c r="I171">
        <v>0</v>
      </c>
      <c r="J171">
        <v>14796</v>
      </c>
      <c r="K171">
        <v>245</v>
      </c>
      <c r="L171">
        <v>86</v>
      </c>
      <c r="M171">
        <v>0</v>
      </c>
      <c r="N171">
        <v>1681</v>
      </c>
      <c r="O171">
        <v>60</v>
      </c>
      <c r="P171">
        <v>0</v>
      </c>
      <c r="Q171">
        <v>173963</v>
      </c>
      <c r="R171">
        <v>0</v>
      </c>
      <c r="S171">
        <v>0</v>
      </c>
      <c r="T171">
        <v>0</v>
      </c>
      <c r="V171" s="21">
        <v>2365</v>
      </c>
      <c r="W171" s="21"/>
      <c r="X171" s="11"/>
      <c r="Y171" s="12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ht="12.75">
      <c r="A172">
        <v>167</v>
      </c>
      <c r="B172" t="s">
        <v>78</v>
      </c>
      <c r="C172" s="11">
        <v>8460</v>
      </c>
      <c r="D172" s="11">
        <v>2009</v>
      </c>
      <c r="E172">
        <v>3.2</v>
      </c>
      <c r="F172">
        <v>0</v>
      </c>
      <c r="G172">
        <v>81544</v>
      </c>
      <c r="H172">
        <v>18878</v>
      </c>
      <c r="I172">
        <v>0</v>
      </c>
      <c r="J172">
        <v>16577</v>
      </c>
      <c r="K172">
        <v>0</v>
      </c>
      <c r="L172">
        <v>0</v>
      </c>
      <c r="M172">
        <v>0</v>
      </c>
      <c r="N172">
        <v>1432</v>
      </c>
      <c r="O172">
        <v>0</v>
      </c>
      <c r="P172">
        <v>0</v>
      </c>
      <c r="Q172">
        <v>118431</v>
      </c>
      <c r="R172">
        <v>0</v>
      </c>
      <c r="S172">
        <v>0</v>
      </c>
      <c r="T172">
        <v>0</v>
      </c>
      <c r="V172" s="21">
        <v>1665</v>
      </c>
      <c r="W172" s="21"/>
      <c r="X172" s="11"/>
      <c r="Y172" s="12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ht="12.75">
      <c r="A173">
        <v>168</v>
      </c>
      <c r="B173" t="s">
        <v>71</v>
      </c>
      <c r="C173" s="11">
        <v>8460</v>
      </c>
      <c r="D173" s="11">
        <v>2009</v>
      </c>
      <c r="E173">
        <v>43.17</v>
      </c>
      <c r="F173">
        <v>0</v>
      </c>
      <c r="G173">
        <v>1391338</v>
      </c>
      <c r="H173">
        <v>456534</v>
      </c>
      <c r="I173">
        <v>0</v>
      </c>
      <c r="J173">
        <v>202128</v>
      </c>
      <c r="K173">
        <v>0</v>
      </c>
      <c r="L173">
        <v>11607</v>
      </c>
      <c r="M173">
        <v>0</v>
      </c>
      <c r="N173">
        <v>42136</v>
      </c>
      <c r="O173">
        <v>1878</v>
      </c>
      <c r="P173">
        <v>0</v>
      </c>
      <c r="Q173">
        <v>2105621</v>
      </c>
      <c r="R173">
        <v>0</v>
      </c>
      <c r="S173">
        <v>0</v>
      </c>
      <c r="T173">
        <v>0</v>
      </c>
      <c r="V173" s="21">
        <v>70777</v>
      </c>
      <c r="W173" s="21"/>
      <c r="X173" s="11"/>
      <c r="Y173" s="12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2.75">
      <c r="A174"/>
      <c r="B174"/>
      <c r="C174" s="11"/>
      <c r="D174" s="11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 s="21"/>
      <c r="W174" s="21"/>
      <c r="X174" s="11"/>
      <c r="Y174" s="12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ht="12.75">
      <c r="A175">
        <v>170</v>
      </c>
      <c r="B175" t="s">
        <v>107</v>
      </c>
      <c r="C175" s="11">
        <v>8460</v>
      </c>
      <c r="D175" s="11">
        <v>2009</v>
      </c>
      <c r="E175">
        <v>111.08</v>
      </c>
      <c r="F175">
        <v>0</v>
      </c>
      <c r="G175">
        <v>3062106</v>
      </c>
      <c r="H175">
        <v>924613</v>
      </c>
      <c r="I175">
        <v>0</v>
      </c>
      <c r="J175">
        <v>607736</v>
      </c>
      <c r="K175">
        <v>543128</v>
      </c>
      <c r="L175">
        <v>85530</v>
      </c>
      <c r="M175">
        <v>120057</v>
      </c>
      <c r="N175">
        <v>529068</v>
      </c>
      <c r="O175">
        <v>15973</v>
      </c>
      <c r="P175">
        <v>0</v>
      </c>
      <c r="Q175">
        <v>5888211</v>
      </c>
      <c r="R175">
        <v>0</v>
      </c>
      <c r="S175">
        <v>0</v>
      </c>
      <c r="T175">
        <v>0</v>
      </c>
      <c r="V175" s="21">
        <v>288296</v>
      </c>
      <c r="W175" s="21"/>
      <c r="X175" s="11"/>
      <c r="Y175" s="12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ht="12.75">
      <c r="A176">
        <v>172</v>
      </c>
      <c r="B176" t="s">
        <v>136</v>
      </c>
      <c r="C176" s="11">
        <v>8460</v>
      </c>
      <c r="D176" s="11">
        <v>2009</v>
      </c>
      <c r="E176">
        <v>11.17</v>
      </c>
      <c r="F176">
        <v>0</v>
      </c>
      <c r="G176">
        <v>309992</v>
      </c>
      <c r="H176">
        <v>76768</v>
      </c>
      <c r="I176">
        <v>3600</v>
      </c>
      <c r="J176">
        <v>46562</v>
      </c>
      <c r="K176">
        <v>22075</v>
      </c>
      <c r="L176">
        <v>3764</v>
      </c>
      <c r="M176">
        <v>0</v>
      </c>
      <c r="N176">
        <v>10413</v>
      </c>
      <c r="O176">
        <v>9295</v>
      </c>
      <c r="P176">
        <v>0</v>
      </c>
      <c r="Q176">
        <v>482469</v>
      </c>
      <c r="R176">
        <v>0</v>
      </c>
      <c r="S176">
        <v>0</v>
      </c>
      <c r="T176">
        <v>0</v>
      </c>
      <c r="V176" s="21">
        <v>13151</v>
      </c>
      <c r="W176" s="21"/>
      <c r="X176" s="11"/>
      <c r="Y176" s="12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ht="12.75">
      <c r="A177">
        <v>173</v>
      </c>
      <c r="B177" t="s">
        <v>92</v>
      </c>
      <c r="C177" s="11">
        <v>8460</v>
      </c>
      <c r="D177" s="11">
        <v>2009</v>
      </c>
      <c r="E177">
        <v>5.61</v>
      </c>
      <c r="F177">
        <v>0</v>
      </c>
      <c r="G177">
        <v>166679</v>
      </c>
      <c r="H177">
        <v>38400</v>
      </c>
      <c r="I177">
        <v>0</v>
      </c>
      <c r="J177">
        <v>41249</v>
      </c>
      <c r="K177">
        <v>0</v>
      </c>
      <c r="L177">
        <v>4189</v>
      </c>
      <c r="M177">
        <v>0</v>
      </c>
      <c r="N177">
        <v>7050</v>
      </c>
      <c r="O177">
        <v>14</v>
      </c>
      <c r="P177">
        <v>0</v>
      </c>
      <c r="Q177">
        <v>257581</v>
      </c>
      <c r="R177">
        <v>0</v>
      </c>
      <c r="S177">
        <v>0</v>
      </c>
      <c r="T177">
        <v>0</v>
      </c>
      <c r="V177" s="21">
        <v>14625</v>
      </c>
      <c r="W177" s="21"/>
      <c r="X177" s="11"/>
      <c r="Y177" s="12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ht="12.75">
      <c r="A178">
        <v>175</v>
      </c>
      <c r="B178" t="s">
        <v>145</v>
      </c>
      <c r="C178" s="11">
        <v>8460</v>
      </c>
      <c r="D178" s="11">
        <v>2009</v>
      </c>
      <c r="E178">
        <v>26</v>
      </c>
      <c r="F178">
        <v>0</v>
      </c>
      <c r="G178">
        <v>822180</v>
      </c>
      <c r="H178">
        <v>393002</v>
      </c>
      <c r="I178">
        <v>0</v>
      </c>
      <c r="J178">
        <v>100262</v>
      </c>
      <c r="K178">
        <v>61626</v>
      </c>
      <c r="L178">
        <v>405771</v>
      </c>
      <c r="M178">
        <v>0</v>
      </c>
      <c r="N178">
        <v>54907</v>
      </c>
      <c r="O178">
        <v>2513</v>
      </c>
      <c r="P178">
        <v>0</v>
      </c>
      <c r="Q178">
        <v>1840261</v>
      </c>
      <c r="R178">
        <v>0</v>
      </c>
      <c r="S178">
        <v>0</v>
      </c>
      <c r="T178">
        <v>0</v>
      </c>
      <c r="V178" s="21">
        <v>23464</v>
      </c>
      <c r="W178" s="21"/>
      <c r="X178" s="11"/>
      <c r="Y178" s="12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ht="12.75">
      <c r="A179">
        <v>176</v>
      </c>
      <c r="B179" t="s">
        <v>109</v>
      </c>
      <c r="C179" s="11">
        <v>8460</v>
      </c>
      <c r="D179" s="11">
        <v>2009</v>
      </c>
      <c r="E179">
        <v>93.68</v>
      </c>
      <c r="F179">
        <v>0</v>
      </c>
      <c r="G179">
        <v>2962419</v>
      </c>
      <c r="H179">
        <v>1416036</v>
      </c>
      <c r="I179">
        <v>0</v>
      </c>
      <c r="J179">
        <v>361258</v>
      </c>
      <c r="K179">
        <v>222048</v>
      </c>
      <c r="L179">
        <v>1462043</v>
      </c>
      <c r="M179">
        <v>0</v>
      </c>
      <c r="N179">
        <v>197836</v>
      </c>
      <c r="O179">
        <v>9055</v>
      </c>
      <c r="P179">
        <v>0</v>
      </c>
      <c r="Q179">
        <v>6630695</v>
      </c>
      <c r="R179">
        <v>0</v>
      </c>
      <c r="S179">
        <v>0</v>
      </c>
      <c r="T179">
        <v>0</v>
      </c>
      <c r="V179" s="21">
        <v>216193</v>
      </c>
      <c r="W179" s="21"/>
      <c r="X179" s="11"/>
      <c r="Y179" s="12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ht="12.75">
      <c r="A180"/>
      <c r="B180"/>
      <c r="C180" s="11"/>
      <c r="D180" s="11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 s="21"/>
      <c r="W180" s="21"/>
      <c r="X180" s="11"/>
      <c r="Y180" s="12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ht="12.75">
      <c r="A181">
        <v>180</v>
      </c>
      <c r="B181" t="s">
        <v>112</v>
      </c>
      <c r="C181" s="11">
        <v>8460</v>
      </c>
      <c r="D181" s="11">
        <v>2009</v>
      </c>
      <c r="E181">
        <v>20.4</v>
      </c>
      <c r="F181">
        <v>0</v>
      </c>
      <c r="G181">
        <v>623167</v>
      </c>
      <c r="H181">
        <v>136667</v>
      </c>
      <c r="I181">
        <v>0</v>
      </c>
      <c r="J181">
        <v>67964</v>
      </c>
      <c r="K181">
        <v>0</v>
      </c>
      <c r="L181">
        <v>11530</v>
      </c>
      <c r="M181">
        <v>0</v>
      </c>
      <c r="N181">
        <v>24941</v>
      </c>
      <c r="O181">
        <v>0</v>
      </c>
      <c r="P181">
        <v>0</v>
      </c>
      <c r="Q181">
        <v>864269</v>
      </c>
      <c r="R181">
        <v>0</v>
      </c>
      <c r="S181">
        <v>0</v>
      </c>
      <c r="T181">
        <v>0</v>
      </c>
      <c r="V181" s="21">
        <v>50550</v>
      </c>
      <c r="W181" s="21"/>
      <c r="X181" s="11"/>
      <c r="Y181" s="12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ht="12.75">
      <c r="A182">
        <v>183</v>
      </c>
      <c r="B182" t="s">
        <v>66</v>
      </c>
      <c r="C182" s="11">
        <v>8460</v>
      </c>
      <c r="D182" s="11">
        <v>2009</v>
      </c>
      <c r="E182">
        <v>27.49</v>
      </c>
      <c r="F182">
        <v>0</v>
      </c>
      <c r="G182">
        <v>1002925</v>
      </c>
      <c r="H182">
        <v>203937</v>
      </c>
      <c r="I182">
        <v>0</v>
      </c>
      <c r="J182">
        <v>177785</v>
      </c>
      <c r="K182">
        <v>113818</v>
      </c>
      <c r="L182">
        <v>98457</v>
      </c>
      <c r="M182">
        <v>1936</v>
      </c>
      <c r="N182">
        <v>18514</v>
      </c>
      <c r="O182">
        <v>36346</v>
      </c>
      <c r="P182">
        <v>918323</v>
      </c>
      <c r="Q182">
        <v>735395</v>
      </c>
      <c r="R182">
        <v>0</v>
      </c>
      <c r="S182">
        <v>0</v>
      </c>
      <c r="T182">
        <v>0</v>
      </c>
      <c r="V182" s="21">
        <v>8416</v>
      </c>
      <c r="W182" s="21"/>
      <c r="X182" s="11"/>
      <c r="Y182" s="12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ht="12.75">
      <c r="A183">
        <v>186</v>
      </c>
      <c r="B183" t="s">
        <v>132</v>
      </c>
      <c r="C183" s="11">
        <v>8460</v>
      </c>
      <c r="D183" s="11">
        <v>2009</v>
      </c>
      <c r="E183">
        <v>1.91</v>
      </c>
      <c r="F183">
        <v>0</v>
      </c>
      <c r="G183">
        <v>50026</v>
      </c>
      <c r="H183">
        <v>13189</v>
      </c>
      <c r="I183">
        <v>0</v>
      </c>
      <c r="J183">
        <v>14836</v>
      </c>
      <c r="K183">
        <v>0</v>
      </c>
      <c r="L183">
        <v>17873</v>
      </c>
      <c r="M183">
        <v>0</v>
      </c>
      <c r="N183">
        <v>137</v>
      </c>
      <c r="O183">
        <v>394</v>
      </c>
      <c r="P183">
        <v>0</v>
      </c>
      <c r="Q183">
        <v>96455</v>
      </c>
      <c r="R183">
        <v>0</v>
      </c>
      <c r="S183">
        <v>0</v>
      </c>
      <c r="T183">
        <v>0</v>
      </c>
      <c r="V183" s="21">
        <v>767</v>
      </c>
      <c r="W183" s="21"/>
      <c r="X183" s="11"/>
      <c r="Y183" s="12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ht="12.75">
      <c r="A184">
        <v>191</v>
      </c>
      <c r="B184" t="s">
        <v>101</v>
      </c>
      <c r="C184" s="11">
        <v>8460</v>
      </c>
      <c r="D184" s="11">
        <v>2009</v>
      </c>
      <c r="E184">
        <v>31.8</v>
      </c>
      <c r="F184">
        <v>0</v>
      </c>
      <c r="G184">
        <v>929954</v>
      </c>
      <c r="H184">
        <v>249151</v>
      </c>
      <c r="I184">
        <v>0</v>
      </c>
      <c r="J184">
        <v>124334</v>
      </c>
      <c r="K184">
        <v>19620</v>
      </c>
      <c r="L184">
        <v>102463</v>
      </c>
      <c r="M184">
        <v>0</v>
      </c>
      <c r="N184">
        <v>54489</v>
      </c>
      <c r="O184">
        <v>8279</v>
      </c>
      <c r="P184">
        <v>12968</v>
      </c>
      <c r="Q184">
        <v>1475322</v>
      </c>
      <c r="R184">
        <v>0</v>
      </c>
      <c r="S184">
        <v>0</v>
      </c>
      <c r="T184">
        <v>0</v>
      </c>
      <c r="V184" s="21">
        <v>60040</v>
      </c>
      <c r="W184" s="21"/>
      <c r="X184" s="11"/>
      <c r="Y184" s="12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ht="12.75">
      <c r="A185">
        <v>193</v>
      </c>
      <c r="B185" t="s">
        <v>148</v>
      </c>
      <c r="C185" s="11">
        <v>8460</v>
      </c>
      <c r="D185" s="11">
        <v>2009</v>
      </c>
      <c r="E185">
        <v>12.17</v>
      </c>
      <c r="F185">
        <v>0</v>
      </c>
      <c r="G185">
        <v>365900</v>
      </c>
      <c r="H185">
        <v>95541</v>
      </c>
      <c r="I185">
        <v>0</v>
      </c>
      <c r="J185">
        <v>40823</v>
      </c>
      <c r="K185">
        <v>-2000</v>
      </c>
      <c r="L185">
        <v>6322</v>
      </c>
      <c r="M185">
        <v>0</v>
      </c>
      <c r="N185">
        <v>28653</v>
      </c>
      <c r="O185">
        <v>-500</v>
      </c>
      <c r="P185">
        <v>0</v>
      </c>
      <c r="Q185">
        <v>534739</v>
      </c>
      <c r="R185">
        <v>0</v>
      </c>
      <c r="S185">
        <v>0</v>
      </c>
      <c r="T185">
        <v>0</v>
      </c>
      <c r="V185" s="21">
        <v>29846</v>
      </c>
      <c r="W185" s="21"/>
      <c r="X185" s="11"/>
      <c r="Y185" s="12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ht="12.75">
      <c r="A186">
        <v>194</v>
      </c>
      <c r="B186" t="s">
        <v>151</v>
      </c>
      <c r="C186" s="11">
        <v>8460</v>
      </c>
      <c r="D186" s="11">
        <v>2009</v>
      </c>
      <c r="E186">
        <v>5.65</v>
      </c>
      <c r="F186">
        <v>0</v>
      </c>
      <c r="G186">
        <v>136407</v>
      </c>
      <c r="H186">
        <v>41719</v>
      </c>
      <c r="I186">
        <v>0</v>
      </c>
      <c r="J186">
        <v>24005</v>
      </c>
      <c r="K186">
        <v>0</v>
      </c>
      <c r="L186">
        <v>0</v>
      </c>
      <c r="M186">
        <v>0</v>
      </c>
      <c r="N186">
        <v>5729</v>
      </c>
      <c r="O186">
        <v>609</v>
      </c>
      <c r="P186">
        <v>0</v>
      </c>
      <c r="Q186">
        <v>208469</v>
      </c>
      <c r="R186">
        <v>0</v>
      </c>
      <c r="S186">
        <v>0</v>
      </c>
      <c r="T186">
        <v>0</v>
      </c>
      <c r="V186" s="21">
        <v>6041</v>
      </c>
      <c r="W186" s="21"/>
      <c r="X186" s="11"/>
      <c r="Y186" s="12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ht="12.75">
      <c r="A187">
        <v>195</v>
      </c>
      <c r="B187" t="s">
        <v>123</v>
      </c>
      <c r="C187" s="11">
        <v>8460</v>
      </c>
      <c r="D187" s="11">
        <v>2009</v>
      </c>
      <c r="E187">
        <v>9.3</v>
      </c>
      <c r="F187">
        <v>0</v>
      </c>
      <c r="G187">
        <v>231562</v>
      </c>
      <c r="H187">
        <v>74953</v>
      </c>
      <c r="I187">
        <v>0</v>
      </c>
      <c r="J187">
        <v>301014</v>
      </c>
      <c r="K187">
        <v>0</v>
      </c>
      <c r="L187">
        <v>0</v>
      </c>
      <c r="M187">
        <v>0</v>
      </c>
      <c r="N187">
        <v>1488</v>
      </c>
      <c r="O187">
        <v>5583</v>
      </c>
      <c r="P187">
        <v>0</v>
      </c>
      <c r="Q187">
        <v>614600</v>
      </c>
      <c r="R187">
        <v>0</v>
      </c>
      <c r="S187">
        <v>0</v>
      </c>
      <c r="T187">
        <v>0</v>
      </c>
      <c r="V187" s="21">
        <v>2899</v>
      </c>
      <c r="W187" s="21"/>
      <c r="X187" s="11"/>
      <c r="Y187" s="12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ht="12.75">
      <c r="A188">
        <v>197</v>
      </c>
      <c r="B188" t="s">
        <v>68</v>
      </c>
      <c r="C188" s="11">
        <v>8460</v>
      </c>
      <c r="D188" s="11">
        <v>2009</v>
      </c>
      <c r="E188">
        <v>15.06</v>
      </c>
      <c r="F188">
        <v>0</v>
      </c>
      <c r="G188">
        <v>513217</v>
      </c>
      <c r="H188">
        <v>40248</v>
      </c>
      <c r="I188">
        <v>0</v>
      </c>
      <c r="J188">
        <v>146169</v>
      </c>
      <c r="K188">
        <v>540</v>
      </c>
      <c r="L188">
        <v>194235</v>
      </c>
      <c r="M188">
        <v>0</v>
      </c>
      <c r="N188">
        <v>30465</v>
      </c>
      <c r="O188">
        <v>7564</v>
      </c>
      <c r="P188">
        <v>0</v>
      </c>
      <c r="Q188">
        <v>932438</v>
      </c>
      <c r="R188">
        <v>0</v>
      </c>
      <c r="S188">
        <v>0</v>
      </c>
      <c r="T188">
        <v>0</v>
      </c>
      <c r="V188" s="21">
        <v>31620</v>
      </c>
      <c r="W188" s="21"/>
      <c r="X188" s="11"/>
      <c r="Y188" s="12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ht="12.75">
      <c r="A189">
        <v>198</v>
      </c>
      <c r="B189" t="s">
        <v>108</v>
      </c>
      <c r="C189" s="11">
        <v>8460</v>
      </c>
      <c r="D189" s="11">
        <v>2009</v>
      </c>
      <c r="E189">
        <v>15.98</v>
      </c>
      <c r="F189">
        <v>0</v>
      </c>
      <c r="G189">
        <v>459437</v>
      </c>
      <c r="H189">
        <v>109688</v>
      </c>
      <c r="I189">
        <v>0</v>
      </c>
      <c r="J189">
        <v>83350</v>
      </c>
      <c r="K189">
        <v>0</v>
      </c>
      <c r="L189">
        <v>2867</v>
      </c>
      <c r="M189">
        <v>0</v>
      </c>
      <c r="N189">
        <v>3741</v>
      </c>
      <c r="O189">
        <v>2048</v>
      </c>
      <c r="P189">
        <v>0</v>
      </c>
      <c r="Q189">
        <v>661131</v>
      </c>
      <c r="R189">
        <v>0</v>
      </c>
      <c r="S189">
        <v>0</v>
      </c>
      <c r="T189">
        <v>0</v>
      </c>
      <c r="V189" s="21">
        <v>7789</v>
      </c>
      <c r="W189" s="21"/>
      <c r="X189" s="11"/>
      <c r="Y189" s="12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ht="12.75">
      <c r="A190">
        <v>199</v>
      </c>
      <c r="B190" t="s">
        <v>122</v>
      </c>
      <c r="C190" s="11">
        <v>8460</v>
      </c>
      <c r="D190" s="11">
        <v>2009</v>
      </c>
      <c r="E190">
        <v>7.3</v>
      </c>
      <c r="F190">
        <v>0</v>
      </c>
      <c r="G190">
        <v>205940</v>
      </c>
      <c r="H190">
        <v>48340</v>
      </c>
      <c r="I190">
        <v>0</v>
      </c>
      <c r="J190">
        <v>42077</v>
      </c>
      <c r="K190">
        <v>0</v>
      </c>
      <c r="L190">
        <v>3889</v>
      </c>
      <c r="M190">
        <v>0</v>
      </c>
      <c r="N190">
        <v>25911</v>
      </c>
      <c r="O190">
        <v>477</v>
      </c>
      <c r="P190">
        <v>0</v>
      </c>
      <c r="Q190">
        <v>326634</v>
      </c>
      <c r="R190">
        <v>0</v>
      </c>
      <c r="S190">
        <v>0</v>
      </c>
      <c r="T190">
        <v>0</v>
      </c>
      <c r="V190" s="21">
        <v>3107</v>
      </c>
      <c r="W190" s="21"/>
      <c r="X190" s="11"/>
      <c r="Y190" s="12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ht="12.75">
      <c r="A191">
        <v>201</v>
      </c>
      <c r="B191" t="s">
        <v>155</v>
      </c>
      <c r="C191" s="11">
        <v>8460</v>
      </c>
      <c r="D191" s="11">
        <v>2009</v>
      </c>
      <c r="E191">
        <v>34.27</v>
      </c>
      <c r="F191">
        <v>0</v>
      </c>
      <c r="G191">
        <v>1203259</v>
      </c>
      <c r="H191">
        <v>430368</v>
      </c>
      <c r="I191">
        <v>0</v>
      </c>
      <c r="J191">
        <v>219856</v>
      </c>
      <c r="K191">
        <v>900</v>
      </c>
      <c r="L191">
        <v>25092</v>
      </c>
      <c r="M191">
        <v>4002</v>
      </c>
      <c r="N191">
        <v>19199</v>
      </c>
      <c r="O191">
        <v>151</v>
      </c>
      <c r="P191">
        <v>0</v>
      </c>
      <c r="Q191">
        <v>1902827</v>
      </c>
      <c r="R191">
        <v>0</v>
      </c>
      <c r="S191">
        <v>0</v>
      </c>
      <c r="T191">
        <v>0</v>
      </c>
      <c r="V191" s="21">
        <v>60387</v>
      </c>
      <c r="W191" s="21"/>
      <c r="X191" s="11"/>
      <c r="Y191" s="12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ht="12.75">
      <c r="A192">
        <v>202</v>
      </c>
      <c r="B192" t="s">
        <v>154</v>
      </c>
      <c r="C192" s="11">
        <v>8460</v>
      </c>
      <c r="D192" s="11">
        <v>2009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154872</v>
      </c>
      <c r="M192">
        <v>0</v>
      </c>
      <c r="N192">
        <v>0</v>
      </c>
      <c r="O192">
        <v>0</v>
      </c>
      <c r="P192">
        <v>0</v>
      </c>
      <c r="Q192">
        <v>154872</v>
      </c>
      <c r="R192">
        <v>0</v>
      </c>
      <c r="S192">
        <v>0</v>
      </c>
      <c r="T192">
        <v>0</v>
      </c>
      <c r="V192" s="21">
        <v>0</v>
      </c>
      <c r="W192" s="21"/>
      <c r="X192" s="11"/>
      <c r="Y192" s="12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ht="12.75">
      <c r="A193">
        <v>204</v>
      </c>
      <c r="B193" t="s">
        <v>156</v>
      </c>
      <c r="C193" s="11">
        <v>8460</v>
      </c>
      <c r="D193" s="11">
        <v>2009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V193" s="21">
        <v>68544</v>
      </c>
      <c r="W193" s="21"/>
      <c r="X193" s="11"/>
      <c r="Y193" s="12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ht="12.75">
      <c r="A194">
        <v>205</v>
      </c>
      <c r="B194" t="s">
        <v>159</v>
      </c>
      <c r="C194" s="11">
        <v>8460</v>
      </c>
      <c r="D194" s="11">
        <v>2009</v>
      </c>
      <c r="E194">
        <v>9.26</v>
      </c>
      <c r="F194">
        <v>0</v>
      </c>
      <c r="G194">
        <v>264567</v>
      </c>
      <c r="H194">
        <v>127148</v>
      </c>
      <c r="I194">
        <v>0</v>
      </c>
      <c r="J194">
        <v>61583</v>
      </c>
      <c r="K194">
        <v>12723</v>
      </c>
      <c r="L194">
        <v>14026</v>
      </c>
      <c r="M194">
        <v>0</v>
      </c>
      <c r="N194">
        <v>208</v>
      </c>
      <c r="O194">
        <v>6300</v>
      </c>
      <c r="P194">
        <v>0</v>
      </c>
      <c r="Q194">
        <v>486555</v>
      </c>
      <c r="R194">
        <v>0</v>
      </c>
      <c r="S194">
        <v>0</v>
      </c>
      <c r="T194">
        <v>0</v>
      </c>
      <c r="V194" s="21">
        <v>365</v>
      </c>
      <c r="W194" s="21"/>
      <c r="X194" s="11"/>
      <c r="Y194" s="12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ht="12.75">
      <c r="A195">
        <v>206</v>
      </c>
      <c r="B195" t="s">
        <v>125</v>
      </c>
      <c r="C195" s="11">
        <v>8460</v>
      </c>
      <c r="D195" s="11">
        <v>2009</v>
      </c>
      <c r="E195">
        <v>12.93</v>
      </c>
      <c r="F195">
        <v>0</v>
      </c>
      <c r="G195">
        <v>414513</v>
      </c>
      <c r="H195">
        <v>100960</v>
      </c>
      <c r="I195">
        <v>0</v>
      </c>
      <c r="J195">
        <v>40438</v>
      </c>
      <c r="K195">
        <v>0</v>
      </c>
      <c r="L195">
        <v>9320</v>
      </c>
      <c r="M195">
        <v>0</v>
      </c>
      <c r="N195">
        <v>26916</v>
      </c>
      <c r="O195">
        <v>145</v>
      </c>
      <c r="P195">
        <v>0</v>
      </c>
      <c r="Q195">
        <v>592292</v>
      </c>
      <c r="R195">
        <v>0</v>
      </c>
      <c r="S195">
        <v>0</v>
      </c>
      <c r="T195">
        <v>0</v>
      </c>
      <c r="V195" s="21">
        <v>42730</v>
      </c>
      <c r="W195" s="21"/>
      <c r="X195" s="11"/>
      <c r="Y195" s="12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ht="12.75">
      <c r="A196">
        <v>207</v>
      </c>
      <c r="B196" t="s">
        <v>124</v>
      </c>
      <c r="C196" s="11">
        <v>8460</v>
      </c>
      <c r="D196" s="11">
        <v>2009</v>
      </c>
      <c r="E196">
        <v>38.35</v>
      </c>
      <c r="F196">
        <v>0</v>
      </c>
      <c r="G196">
        <v>1251516</v>
      </c>
      <c r="H196">
        <v>320951</v>
      </c>
      <c r="I196">
        <v>0</v>
      </c>
      <c r="J196">
        <v>157139</v>
      </c>
      <c r="K196">
        <v>0</v>
      </c>
      <c r="L196">
        <v>121229</v>
      </c>
      <c r="M196">
        <v>0</v>
      </c>
      <c r="N196">
        <v>81624</v>
      </c>
      <c r="O196">
        <v>801</v>
      </c>
      <c r="P196">
        <v>0</v>
      </c>
      <c r="Q196">
        <v>1933260</v>
      </c>
      <c r="R196">
        <v>0</v>
      </c>
      <c r="S196">
        <v>0</v>
      </c>
      <c r="T196">
        <v>0</v>
      </c>
      <c r="V196" s="21">
        <v>197631</v>
      </c>
      <c r="W196" s="21"/>
      <c r="X196" s="11"/>
      <c r="Y196" s="12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ht="12.75">
      <c r="A197">
        <v>208</v>
      </c>
      <c r="B197" t="s">
        <v>131</v>
      </c>
      <c r="C197" s="11">
        <v>8460</v>
      </c>
      <c r="D197" s="11">
        <v>2009</v>
      </c>
      <c r="E197">
        <v>44.03</v>
      </c>
      <c r="F197">
        <v>0</v>
      </c>
      <c r="G197">
        <v>1326267</v>
      </c>
      <c r="H197">
        <v>313663</v>
      </c>
      <c r="I197">
        <v>0</v>
      </c>
      <c r="J197">
        <v>250500</v>
      </c>
      <c r="K197">
        <v>0</v>
      </c>
      <c r="L197">
        <v>70709</v>
      </c>
      <c r="M197">
        <v>0</v>
      </c>
      <c r="N197">
        <v>103037</v>
      </c>
      <c r="O197">
        <v>2113</v>
      </c>
      <c r="P197">
        <v>0</v>
      </c>
      <c r="Q197">
        <v>2066289</v>
      </c>
      <c r="R197">
        <v>0</v>
      </c>
      <c r="S197">
        <v>0</v>
      </c>
      <c r="T197">
        <v>0</v>
      </c>
      <c r="V197" s="21">
        <v>45557</v>
      </c>
      <c r="W197" s="21"/>
      <c r="X197" s="11"/>
      <c r="Y197" s="12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ht="12.75">
      <c r="A198">
        <v>209</v>
      </c>
      <c r="B198" t="s">
        <v>164</v>
      </c>
      <c r="C198" s="11">
        <v>8460</v>
      </c>
      <c r="D198" s="11">
        <v>2009</v>
      </c>
      <c r="E198">
        <v>7.99</v>
      </c>
      <c r="F198">
        <v>0</v>
      </c>
      <c r="G198">
        <v>259435</v>
      </c>
      <c r="H198">
        <v>71193</v>
      </c>
      <c r="I198">
        <v>0</v>
      </c>
      <c r="J198">
        <v>89800</v>
      </c>
      <c r="K198">
        <v>503</v>
      </c>
      <c r="L198">
        <v>8161</v>
      </c>
      <c r="M198">
        <v>223</v>
      </c>
      <c r="N198">
        <v>18250</v>
      </c>
      <c r="O198">
        <v>4759</v>
      </c>
      <c r="P198">
        <v>0</v>
      </c>
      <c r="Q198">
        <v>452324</v>
      </c>
      <c r="R198">
        <v>0</v>
      </c>
      <c r="S198">
        <v>0</v>
      </c>
      <c r="T198">
        <v>0</v>
      </c>
      <c r="V198" s="21">
        <v>19028</v>
      </c>
      <c r="W198" s="21"/>
      <c r="X198" s="11"/>
      <c r="Y198" s="12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2.75">
      <c r="A199">
        <v>904</v>
      </c>
      <c r="B199" t="s">
        <v>67</v>
      </c>
      <c r="C199" s="11">
        <v>8460</v>
      </c>
      <c r="D199" s="11">
        <v>2009</v>
      </c>
      <c r="E199">
        <v>3</v>
      </c>
      <c r="F199">
        <v>0</v>
      </c>
      <c r="G199">
        <v>0</v>
      </c>
      <c r="H199">
        <v>0</v>
      </c>
      <c r="I199">
        <v>0</v>
      </c>
      <c r="J199">
        <v>23402</v>
      </c>
      <c r="K199">
        <v>0</v>
      </c>
      <c r="L199">
        <v>131603</v>
      </c>
      <c r="M199">
        <v>0</v>
      </c>
      <c r="N199">
        <v>2412</v>
      </c>
      <c r="O199">
        <v>1628</v>
      </c>
      <c r="P199">
        <v>0</v>
      </c>
      <c r="Q199">
        <v>159045</v>
      </c>
      <c r="R199">
        <v>0</v>
      </c>
      <c r="S199">
        <v>0</v>
      </c>
      <c r="T199">
        <v>0</v>
      </c>
      <c r="V199" s="21">
        <v>1113</v>
      </c>
      <c r="W199" s="21"/>
      <c r="X199" s="11"/>
      <c r="Y199" s="12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ht="12.75">
      <c r="A200">
        <v>915</v>
      </c>
      <c r="B200" t="s">
        <v>144</v>
      </c>
      <c r="C200" s="11">
        <v>8460</v>
      </c>
      <c r="D200" s="11">
        <v>2009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V200" s="21">
        <v>8963</v>
      </c>
      <c r="W200" s="21"/>
      <c r="X200" s="11"/>
      <c r="Y200" s="12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ht="12.75">
      <c r="A201">
        <v>919</v>
      </c>
      <c r="B201" t="s">
        <v>162</v>
      </c>
      <c r="C201" s="11">
        <v>8460</v>
      </c>
      <c r="D201" s="11">
        <v>2009</v>
      </c>
      <c r="E201">
        <v>0</v>
      </c>
      <c r="F201">
        <v>0</v>
      </c>
      <c r="G201">
        <v>0</v>
      </c>
      <c r="H201">
        <v>104</v>
      </c>
      <c r="I201">
        <v>0</v>
      </c>
      <c r="J201">
        <v>19422</v>
      </c>
      <c r="K201">
        <v>0</v>
      </c>
      <c r="L201">
        <v>0</v>
      </c>
      <c r="M201">
        <v>0</v>
      </c>
      <c r="N201">
        <v>296</v>
      </c>
      <c r="O201">
        <v>192361</v>
      </c>
      <c r="P201">
        <v>0</v>
      </c>
      <c r="Q201">
        <v>212183</v>
      </c>
      <c r="R201">
        <v>0</v>
      </c>
      <c r="S201">
        <v>0</v>
      </c>
      <c r="T201">
        <v>0</v>
      </c>
      <c r="V201" s="21">
        <v>1503</v>
      </c>
      <c r="W201" s="21"/>
      <c r="X201" s="11"/>
      <c r="Y201" s="12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ht="12.75">
      <c r="A202"/>
      <c r="B202"/>
      <c r="C202" s="11"/>
      <c r="D202" s="1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V202" s="21"/>
      <c r="W202" s="21"/>
      <c r="X202" s="11"/>
      <c r="Y202" s="12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ht="12.75">
      <c r="A203"/>
      <c r="B203"/>
      <c r="C203" s="11"/>
      <c r="D203" s="1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V203" s="21"/>
      <c r="W203" s="21"/>
      <c r="X203" s="11"/>
      <c r="Y203" s="12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ht="12.75">
      <c r="A204"/>
      <c r="B204"/>
      <c r="C204" s="11"/>
      <c r="D204" s="1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V204" s="21"/>
      <c r="W204" s="21"/>
      <c r="X204" s="11"/>
      <c r="Y204" s="12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25" ht="12.75">
      <c r="A205" s="19"/>
      <c r="B205" s="19"/>
      <c r="C205" s="19"/>
      <c r="D205" s="19"/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V205" s="11"/>
      <c r="W205" s="11"/>
      <c r="X205" s="12"/>
      <c r="Y205" s="14"/>
    </row>
    <row r="206" spans="1:25" ht="12.75">
      <c r="A206" s="19"/>
      <c r="B206" s="19"/>
      <c r="C206" s="19"/>
      <c r="D206" s="19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V206" s="11"/>
      <c r="W206" s="11"/>
      <c r="X206" s="12"/>
      <c r="Y206" s="14"/>
    </row>
    <row r="207" spans="1:25" ht="12.75">
      <c r="A207" s="19"/>
      <c r="B207" s="19"/>
      <c r="C207" s="19"/>
      <c r="D207" s="19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V207" s="11"/>
      <c r="W207" s="11"/>
      <c r="X207" s="12"/>
      <c r="Y207" s="14"/>
    </row>
    <row r="208" spans="1:25" ht="12.7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V208" s="11"/>
      <c r="W208" s="11"/>
      <c r="X208" s="12"/>
      <c r="Y208" s="14"/>
    </row>
    <row r="209" spans="1:25" ht="12.7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V209" s="11"/>
      <c r="W209" s="11"/>
      <c r="X209" s="12"/>
      <c r="Y209" s="14"/>
    </row>
    <row r="210" spans="1:25" ht="12.75">
      <c r="A210" s="19"/>
      <c r="B210" s="19"/>
      <c r="C210" s="19"/>
      <c r="D210" s="19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V210" s="11"/>
      <c r="W210" s="11"/>
      <c r="X210" s="12"/>
      <c r="Y210" s="14"/>
    </row>
    <row r="211" spans="1:25" ht="12.7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V211" s="11"/>
      <c r="W211" s="11"/>
      <c r="X211" s="12"/>
      <c r="Y211" s="14"/>
    </row>
    <row r="212" spans="1:25" ht="12.7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V212" s="11"/>
      <c r="W212" s="11"/>
      <c r="X212" s="12"/>
      <c r="Y212" s="14"/>
    </row>
    <row r="213" spans="1:25" ht="12.7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V213" s="11"/>
      <c r="W213" s="11"/>
      <c r="X213" s="12"/>
      <c r="Y213" s="14"/>
    </row>
    <row r="214" spans="22:25" ht="12.75">
      <c r="V214" s="11"/>
      <c r="W214" s="11"/>
      <c r="X214" s="12"/>
      <c r="Y214" s="14"/>
    </row>
    <row r="215" spans="1:25" ht="12.7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V215" s="11"/>
      <c r="W215" s="11"/>
      <c r="X215" s="12"/>
      <c r="Y215" s="14"/>
    </row>
    <row r="216" spans="1:25" ht="12.7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V216" s="11"/>
      <c r="W216" s="11"/>
      <c r="X216" s="12"/>
      <c r="Y216" s="14"/>
    </row>
    <row r="217" spans="22:25" ht="12.75">
      <c r="V217" s="11"/>
      <c r="W217" s="11"/>
      <c r="X217" s="12"/>
      <c r="Y217" s="14"/>
    </row>
    <row r="218" spans="1:25" ht="12.7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V218" s="11"/>
      <c r="W218" s="11"/>
      <c r="X218" s="12"/>
      <c r="Y218" s="14"/>
    </row>
    <row r="219" spans="1:25" ht="12.7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V219" s="11"/>
      <c r="W219" s="11"/>
      <c r="X219" s="12"/>
      <c r="Y219" s="14"/>
    </row>
    <row r="220" spans="1:25" ht="12.75">
      <c r="A220" s="19"/>
      <c r="B220" s="19"/>
      <c r="C220" s="19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V220" s="11"/>
      <c r="W220" s="11"/>
      <c r="X220" s="12"/>
      <c r="Y220" s="14"/>
    </row>
    <row r="221" spans="1:25" ht="12.7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V221" s="11"/>
      <c r="W221" s="11"/>
      <c r="X221" s="12"/>
      <c r="Y221" s="14"/>
    </row>
    <row r="222" spans="1:24" ht="12.7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V222" s="11"/>
      <c r="W222" s="11"/>
      <c r="X222" s="12"/>
    </row>
    <row r="223" spans="1:25" ht="12.7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V223" s="11"/>
      <c r="W223" s="11"/>
      <c r="X223" s="12"/>
      <c r="Y223" s="14"/>
    </row>
    <row r="224" spans="1:25" ht="12.7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V224" s="11"/>
      <c r="W224" s="11"/>
      <c r="X224" s="12"/>
      <c r="Y224" s="14"/>
    </row>
    <row r="225" spans="22:25" ht="12.75">
      <c r="V225" s="11"/>
      <c r="W225" s="11"/>
      <c r="X225" s="12"/>
      <c r="Y225" s="14"/>
    </row>
    <row r="226" spans="1:25" ht="12.7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V226" s="11"/>
      <c r="W226" s="11"/>
      <c r="X226" s="12"/>
      <c r="Y226" s="14"/>
    </row>
    <row r="227" spans="1:25" ht="12.7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V227" s="11"/>
      <c r="W227" s="11"/>
      <c r="X227" s="12"/>
      <c r="Y227" s="14"/>
    </row>
    <row r="228" spans="1:25" ht="12.7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V228" s="11"/>
      <c r="W228" s="11"/>
      <c r="X228" s="12"/>
      <c r="Y228" s="14"/>
    </row>
    <row r="229" spans="1:25" ht="12.7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V229" s="11"/>
      <c r="W229" s="11"/>
      <c r="X229" s="12"/>
      <c r="Y229" s="14"/>
    </row>
    <row r="230" spans="1:25" ht="12.7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V230" s="11"/>
      <c r="W230" s="11"/>
      <c r="X230" s="12"/>
      <c r="Y230" s="14"/>
    </row>
    <row r="231" spans="1:25" ht="12.7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V231" s="11"/>
      <c r="W231" s="11"/>
      <c r="X231" s="12"/>
      <c r="Y231" s="14"/>
    </row>
    <row r="232" spans="1:25" ht="12.7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V232" s="11"/>
      <c r="W232" s="11"/>
      <c r="X232" s="12"/>
      <c r="Y232" s="14"/>
    </row>
    <row r="233" spans="1:25" ht="12.7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V233" s="11"/>
      <c r="W233" s="11"/>
      <c r="X233" s="12"/>
      <c r="Y233" s="14"/>
    </row>
    <row r="234" spans="1:25" ht="12.7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V234" s="11"/>
      <c r="W234" s="11"/>
      <c r="X234" s="12"/>
      <c r="Y234" s="14"/>
    </row>
    <row r="235" spans="1:25" ht="12.7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V235" s="11"/>
      <c r="W235" s="11"/>
      <c r="X235" s="12"/>
      <c r="Y235" s="14"/>
    </row>
    <row r="236" spans="1:25" ht="12.7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V236" s="11"/>
      <c r="W236" s="11"/>
      <c r="X236" s="12"/>
      <c r="Y236" s="14"/>
    </row>
    <row r="237" spans="1:25" ht="12.7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V237" s="11"/>
      <c r="W237" s="11"/>
      <c r="X237" s="12"/>
      <c r="Y237" s="14"/>
    </row>
    <row r="238" spans="1:25" ht="12.7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V238" s="11"/>
      <c r="W238" s="11"/>
      <c r="X238" s="12"/>
      <c r="Y238" s="14"/>
    </row>
    <row r="239" spans="1:25" ht="12.7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V239" s="11"/>
      <c r="W239" s="11"/>
      <c r="X239" s="12"/>
      <c r="Y239" s="14"/>
    </row>
    <row r="240" spans="1:25" ht="12.7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V240" s="11"/>
      <c r="W240" s="11"/>
      <c r="X240" s="12"/>
      <c r="Y240" s="14"/>
    </row>
    <row r="241" spans="1:25" ht="12.7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V241" s="11"/>
      <c r="W241" s="11"/>
      <c r="X241" s="12"/>
      <c r="Y241" s="14"/>
    </row>
    <row r="242" spans="1:25" ht="12.7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V242" s="11"/>
      <c r="W242" s="11"/>
      <c r="X242" s="12"/>
      <c r="Y242" s="14"/>
    </row>
    <row r="243" spans="1:25" ht="12.7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V243" s="11"/>
      <c r="W243" s="11"/>
      <c r="X243" s="12"/>
      <c r="Y243" s="14"/>
    </row>
    <row r="244" spans="1:25" ht="12.7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V244" s="11"/>
      <c r="W244" s="11"/>
      <c r="X244" s="12"/>
      <c r="Y244" s="14"/>
    </row>
    <row r="245" spans="1:25" ht="12.7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V245" s="11"/>
      <c r="W245" s="11"/>
      <c r="X245" s="12"/>
      <c r="Y245" s="14"/>
    </row>
    <row r="246" spans="1:25" ht="12.7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V246" s="11"/>
      <c r="W246" s="11"/>
      <c r="X246" s="12"/>
      <c r="Y246" s="14"/>
    </row>
    <row r="247" spans="1:25" ht="12.7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V247" s="11"/>
      <c r="W247" s="11"/>
      <c r="X247" s="12"/>
      <c r="Y247" s="14"/>
    </row>
    <row r="248" spans="1:25" ht="12.7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V248" s="11"/>
      <c r="W248" s="11"/>
      <c r="X248" s="12"/>
      <c r="Y248" s="14"/>
    </row>
    <row r="249" spans="1:25" ht="12.7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V249" s="11"/>
      <c r="W249" s="11"/>
      <c r="X249" s="12"/>
      <c r="Y249" s="14"/>
    </row>
    <row r="250" spans="1:25" ht="12.7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V250" s="11"/>
      <c r="W250" s="11"/>
      <c r="X250" s="12"/>
      <c r="Y250" s="14"/>
    </row>
    <row r="251" spans="1:25" ht="12.7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V251" s="11"/>
      <c r="W251" s="11"/>
      <c r="X251" s="12"/>
      <c r="Y251" s="14"/>
    </row>
    <row r="252" spans="1:25" ht="12.7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V252" s="11"/>
      <c r="W252" s="11"/>
      <c r="X252" s="12"/>
      <c r="Y252" s="14"/>
    </row>
    <row r="253" spans="1:25" ht="12.7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V253" s="11"/>
      <c r="W253" s="11"/>
      <c r="X253" s="12"/>
      <c r="Y253" s="14"/>
    </row>
    <row r="254" spans="1:25" ht="12.7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V254" s="11"/>
      <c r="W254" s="11"/>
      <c r="X254" s="12"/>
      <c r="Y254" s="14"/>
    </row>
    <row r="255" spans="1:25" ht="12.7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V255" s="11"/>
      <c r="W255" s="11"/>
      <c r="X255" s="12"/>
      <c r="Y255" s="14"/>
    </row>
    <row r="256" spans="1:25" ht="12.7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V256" s="11"/>
      <c r="W256" s="11"/>
      <c r="X256" s="12"/>
      <c r="Y256" s="14"/>
    </row>
    <row r="257" spans="22:25" ht="12.75">
      <c r="V257" s="11"/>
      <c r="W257" s="11"/>
      <c r="X257" s="12"/>
      <c r="Y257" s="14"/>
    </row>
    <row r="258" spans="1:25" ht="12.7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V258" s="11"/>
      <c r="W258" s="11"/>
      <c r="X258" s="12"/>
      <c r="Y258" s="14"/>
    </row>
    <row r="259" spans="1:25" ht="12.7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V259" s="11"/>
      <c r="W259" s="11"/>
      <c r="X259" s="12"/>
      <c r="Y259" s="14"/>
    </row>
    <row r="260" spans="1:25" ht="12.7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V260" s="11"/>
      <c r="W260" s="11"/>
      <c r="X260" s="12"/>
      <c r="Y260" s="14"/>
    </row>
    <row r="261" spans="1:25" ht="12.7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V261" s="11"/>
      <c r="W261" s="11"/>
      <c r="X261" s="12"/>
      <c r="Y261" s="14"/>
    </row>
    <row r="262" spans="1:25" ht="12.7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V262" s="11"/>
      <c r="W262" s="16"/>
      <c r="X262" s="16"/>
      <c r="Y262" s="14"/>
    </row>
    <row r="263" spans="1:25" ht="12.7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V263" s="11"/>
      <c r="W263" s="11"/>
      <c r="X263" s="12"/>
      <c r="Y263" s="14"/>
    </row>
    <row r="264" spans="1:25" ht="12.7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V264" s="11"/>
      <c r="W264" s="11"/>
      <c r="X264" s="12"/>
      <c r="Y264" s="14"/>
    </row>
    <row r="265" spans="22:25" ht="12.75">
      <c r="V265" s="11"/>
      <c r="W265" s="11"/>
      <c r="X265" s="12"/>
      <c r="Y265" s="14"/>
    </row>
    <row r="266" spans="1:25" ht="12.7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V266" s="11"/>
      <c r="W266" s="11"/>
      <c r="X266" s="12"/>
      <c r="Y266" s="14"/>
    </row>
    <row r="267" spans="1:25" ht="12.7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V267" s="11"/>
      <c r="W267" s="11"/>
      <c r="X267" s="12"/>
      <c r="Y267" s="14"/>
    </row>
    <row r="268" spans="1:25" ht="12.7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V268" s="11"/>
      <c r="W268" s="11"/>
      <c r="X268" s="12"/>
      <c r="Y268" s="14"/>
    </row>
    <row r="269" spans="1:25" ht="12.7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V269" s="11"/>
      <c r="W269" s="11"/>
      <c r="X269" s="12"/>
      <c r="Y269" s="14"/>
    </row>
    <row r="270" spans="1:25" ht="12.7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V270" s="16"/>
      <c r="W270" s="11"/>
      <c r="X270" s="12"/>
      <c r="Y270" s="14"/>
    </row>
    <row r="271" spans="1:25" ht="12.7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V271" s="11"/>
      <c r="W271" s="11"/>
      <c r="X271" s="12"/>
      <c r="Y271" s="14"/>
    </row>
    <row r="272" spans="1:25" ht="12.7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V272" s="11"/>
      <c r="W272" s="11"/>
      <c r="X272" s="12"/>
      <c r="Y272" s="14"/>
    </row>
    <row r="273" spans="22:25" ht="12.75">
      <c r="V273" s="11"/>
      <c r="W273" s="11"/>
      <c r="X273" s="12"/>
      <c r="Y273" s="14"/>
    </row>
    <row r="274" spans="1:25" ht="12.7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V274" s="11"/>
      <c r="W274" s="11"/>
      <c r="X274" s="12"/>
      <c r="Y274" s="14"/>
    </row>
    <row r="275" spans="1:25" ht="12.7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V275" s="11"/>
      <c r="W275" s="11"/>
      <c r="X275" s="12"/>
      <c r="Y275" s="14"/>
    </row>
    <row r="276" spans="1:25" ht="12.7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V276" s="11"/>
      <c r="W276" s="11"/>
      <c r="X276" s="12"/>
      <c r="Y276" s="14"/>
    </row>
    <row r="277" spans="1:25" ht="12.7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V277" s="11"/>
      <c r="W277" s="11"/>
      <c r="X277" s="12"/>
      <c r="Y277" s="14"/>
    </row>
    <row r="278" spans="1:25" ht="12.7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V278" s="11"/>
      <c r="Y278" s="15"/>
    </row>
    <row r="279" spans="22:25" ht="12.75">
      <c r="V279" s="11"/>
      <c r="W279" s="11"/>
      <c r="X279" s="12"/>
      <c r="Y279" s="17"/>
    </row>
    <row r="280" spans="1:25" ht="12.7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V280" s="11"/>
      <c r="W280" s="11"/>
      <c r="X280" s="12"/>
      <c r="Y280" s="14"/>
    </row>
    <row r="281" spans="1:25" ht="12.7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V281" s="11"/>
      <c r="W281" s="11"/>
      <c r="X281" s="12"/>
      <c r="Y281" s="14"/>
    </row>
    <row r="282" spans="1:25" ht="12.7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V282" s="11"/>
      <c r="W282" s="11"/>
      <c r="X282" s="12"/>
      <c r="Y282" s="14"/>
    </row>
    <row r="283" spans="1:25" ht="12.7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V283" s="11"/>
      <c r="W283" s="11"/>
      <c r="X283" s="12"/>
      <c r="Y283" s="14"/>
    </row>
    <row r="284" spans="1:22" ht="12.7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V284" s="11"/>
    </row>
    <row r="285" spans="1:22" ht="12.7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V285" s="11"/>
    </row>
    <row r="286" spans="1:22" ht="12.7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V286" s="11"/>
    </row>
    <row r="287" spans="1:22" ht="12.7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V287" s="11"/>
    </row>
    <row r="288" spans="1:22" ht="12.75">
      <c r="A288" s="19"/>
      <c r="B288" s="19"/>
      <c r="C288" s="19"/>
      <c r="D288" s="19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V288" s="11"/>
    </row>
    <row r="289" ht="12.75">
      <c r="V289" s="11"/>
    </row>
    <row r="290" spans="1:22" ht="12.75">
      <c r="A290" s="19"/>
      <c r="B290" s="19"/>
      <c r="C290" s="19"/>
      <c r="D290" s="19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V290" s="11"/>
    </row>
    <row r="291" spans="1:22" ht="12.75">
      <c r="A291" s="19"/>
      <c r="B291" s="19"/>
      <c r="C291" s="19"/>
      <c r="D291" s="19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V291" s="11"/>
    </row>
    <row r="292" spans="1:20" ht="12.75">
      <c r="A292" s="19"/>
      <c r="B292" s="19"/>
      <c r="C292" s="19"/>
      <c r="D292" s="19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0" ht="12.7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8.50390625" style="0" customWidth="1"/>
    <col min="6" max="6" width="8.875" style="0" bestFit="1" customWidth="1"/>
    <col min="7" max="7" width="9.875" style="0" bestFit="1" customWidth="1"/>
    <col min="8" max="8" width="8.375" style="0" customWidth="1"/>
    <col min="9" max="9" width="8.875" style="0" bestFit="1" customWidth="1"/>
    <col min="10" max="10" width="2.625" style="0" customWidth="1"/>
    <col min="11" max="11" width="8.003906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444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ROUND(+Housekeeping!G5,0)</f>
        <v>6774337</v>
      </c>
      <c r="E10" s="6">
        <f>ROUND(+Housekeeping!V5,0)</f>
        <v>1112507</v>
      </c>
      <c r="F10" s="7">
        <f>IF(D10=0,"",IF(E10=0,"",ROUND(D10/E10,2)))</f>
        <v>6.09</v>
      </c>
      <c r="G10" s="6">
        <f>ROUND(+Housekeeping!G105,0)</f>
        <v>6879017</v>
      </c>
      <c r="H10" s="6">
        <f>ROUND(+Housekeeping!V105,0)</f>
        <v>1112507</v>
      </c>
      <c r="I10" s="7">
        <f>IF(G10=0,"",IF(H10=0,"",ROUND(G10/H10,2)))</f>
        <v>6.18</v>
      </c>
      <c r="J10" s="7"/>
      <c r="K10" s="8">
        <f>IF(D10=0,"",IF(E10=0,"",IF(G10=0,"",IF(H10=0,"",ROUND(I10/F10-1,4)))))</f>
        <v>0.0148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ROUND(+Housekeeping!G6,0)</f>
        <v>1973740</v>
      </c>
      <c r="E11" s="6">
        <f>ROUND(+Housekeeping!V6,0)</f>
        <v>240582</v>
      </c>
      <c r="F11" s="7">
        <f aca="true" t="shared" si="0" ref="F11:F74">IF(D11=0,"",IF(E11=0,"",ROUND(D11/E11,2)))</f>
        <v>8.2</v>
      </c>
      <c r="G11" s="6">
        <f>ROUND(+Housekeeping!G106,0)</f>
        <v>1841283</v>
      </c>
      <c r="H11" s="6">
        <f>ROUND(+Housekeeping!V106,0)</f>
        <v>240582</v>
      </c>
      <c r="I11" s="7">
        <f aca="true" t="shared" si="1" ref="I11:I74">IF(G11=0,"",IF(H11=0,"",ROUND(G11/H11,2)))</f>
        <v>7.65</v>
      </c>
      <c r="J11" s="7"/>
      <c r="K11" s="8">
        <f aca="true" t="shared" si="2" ref="K11:K74">IF(D11=0,"",IF(E11=0,"",IF(G11=0,"",IF(H11=0,"",ROUND(I11/F11-1,4)))))</f>
        <v>-0.0671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ROUND(+Housekeeping!G7,0)</f>
        <v>156514</v>
      </c>
      <c r="E12" s="6">
        <f>ROUND(+Housekeeping!V7,0)</f>
        <v>1322</v>
      </c>
      <c r="F12" s="7">
        <f t="shared" si="0"/>
        <v>118.39</v>
      </c>
      <c r="G12" s="6">
        <f>ROUND(+Housekeeping!G107,0)</f>
        <v>164584</v>
      </c>
      <c r="H12" s="6">
        <f>ROUND(+Housekeeping!V107,0)</f>
        <v>1322</v>
      </c>
      <c r="I12" s="7">
        <f t="shared" si="1"/>
        <v>124.5</v>
      </c>
      <c r="J12" s="7"/>
      <c r="K12" s="8">
        <f t="shared" si="2"/>
        <v>0.0516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ROUND(+Housekeeping!G8,0)</f>
        <v>0</v>
      </c>
      <c r="E13" s="6">
        <f>ROUND(+Housekeeping!V8,0)</f>
        <v>171074</v>
      </c>
      <c r="F13" s="7">
        <f t="shared" si="0"/>
      </c>
      <c r="G13" s="6">
        <f>ROUND(+Housekeeping!G108,0)</f>
        <v>26620</v>
      </c>
      <c r="H13" s="6">
        <f>ROUND(+Housekeeping!V108,0)</f>
        <v>170088</v>
      </c>
      <c r="I13" s="7">
        <f t="shared" si="1"/>
        <v>0.16</v>
      </c>
      <c r="J13" s="7"/>
      <c r="K13" s="8">
        <f t="shared" si="2"/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ROUND(+Housekeeping!G9,0)</f>
        <v>3142133</v>
      </c>
      <c r="E14" s="6">
        <f>ROUND(+Housekeeping!V9,0)</f>
        <v>76466</v>
      </c>
      <c r="F14" s="7">
        <f t="shared" si="0"/>
        <v>41.09</v>
      </c>
      <c r="G14" s="6">
        <f>ROUND(+Housekeeping!G109,0)</f>
        <v>3162490</v>
      </c>
      <c r="H14" s="6">
        <f>ROUND(+Housekeeping!V109,0)</f>
        <v>93613</v>
      </c>
      <c r="I14" s="7">
        <f t="shared" si="1"/>
        <v>33.78</v>
      </c>
      <c r="J14" s="7"/>
      <c r="K14" s="8">
        <f t="shared" si="2"/>
        <v>-0.1779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ROUND(+Housekeeping!G10,0)</f>
        <v>0</v>
      </c>
      <c r="E15" s="6">
        <f>ROUND(+Housekeeping!V10,0)</f>
        <v>0</v>
      </c>
      <c r="F15" s="7">
        <f t="shared" si="0"/>
      </c>
      <c r="G15" s="6">
        <f>ROUND(+Housekeeping!G110,0)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ROUND(+Housekeeping!G11,0)</f>
        <v>312630</v>
      </c>
      <c r="E16" s="6">
        <f>ROUND(+Housekeeping!V11,0)</f>
        <v>21092</v>
      </c>
      <c r="F16" s="7">
        <f t="shared" si="0"/>
        <v>14.82</v>
      </c>
      <c r="G16" s="6">
        <f>ROUND(+Housekeeping!G111,0)</f>
        <v>294924</v>
      </c>
      <c r="H16" s="6">
        <f>ROUND(+Housekeeping!V111,0)</f>
        <v>21092</v>
      </c>
      <c r="I16" s="7">
        <f t="shared" si="1"/>
        <v>13.98</v>
      </c>
      <c r="J16" s="7"/>
      <c r="K16" s="8">
        <f t="shared" si="2"/>
        <v>-0.0567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ROUND(+Housekeeping!G12,0)</f>
        <v>499012</v>
      </c>
      <c r="E17" s="6">
        <f>ROUND(+Housekeeping!V12,0)</f>
        <v>16226</v>
      </c>
      <c r="F17" s="7">
        <f t="shared" si="0"/>
        <v>30.75</v>
      </c>
      <c r="G17" s="6">
        <f>ROUND(+Housekeeping!G112,0)</f>
        <v>567751</v>
      </c>
      <c r="H17" s="6">
        <f>ROUND(+Housekeeping!V112,0)</f>
        <v>35161</v>
      </c>
      <c r="I17" s="7">
        <f t="shared" si="1"/>
        <v>16.15</v>
      </c>
      <c r="J17" s="7"/>
      <c r="K17" s="8">
        <f t="shared" si="2"/>
        <v>-0.4748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ROUND(+Housekeeping!G13,0)</f>
        <v>95941</v>
      </c>
      <c r="E18" s="6">
        <f>ROUND(+Housekeeping!V13,0)</f>
        <v>5712</v>
      </c>
      <c r="F18" s="7">
        <f t="shared" si="0"/>
        <v>16.8</v>
      </c>
      <c r="G18" s="6">
        <f>ROUND(+Housekeeping!G113,0)</f>
        <v>95953</v>
      </c>
      <c r="H18" s="6">
        <f>ROUND(+Housekeeping!V113,0)</f>
        <v>4464</v>
      </c>
      <c r="I18" s="7">
        <f t="shared" si="1"/>
        <v>21.49</v>
      </c>
      <c r="J18" s="7"/>
      <c r="K18" s="8">
        <f t="shared" si="2"/>
        <v>0.2792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ROUND(+Housekeeping!G14,0)</f>
        <v>1681587</v>
      </c>
      <c r="E19" s="6">
        <f>ROUND(+Housekeeping!V14,0)</f>
        <v>273227</v>
      </c>
      <c r="F19" s="7">
        <f t="shared" si="0"/>
        <v>6.15</v>
      </c>
      <c r="G19" s="6">
        <f>ROUND(+Housekeeping!G114,0)</f>
        <v>1768886</v>
      </c>
      <c r="H19" s="6">
        <f>ROUND(+Housekeeping!V114,0)</f>
        <v>273952</v>
      </c>
      <c r="I19" s="7">
        <f t="shared" si="1"/>
        <v>6.46</v>
      </c>
      <c r="J19" s="7"/>
      <c r="K19" s="8">
        <f t="shared" si="2"/>
        <v>0.0504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ROUND(+Housekeeping!G15,0)</f>
        <v>5297414</v>
      </c>
      <c r="E20" s="6">
        <f>ROUND(+Housekeeping!V15,0)</f>
        <v>110925</v>
      </c>
      <c r="F20" s="7">
        <f t="shared" si="0"/>
        <v>47.76</v>
      </c>
      <c r="G20" s="6">
        <f>ROUND(+Housekeeping!G115,0)</f>
        <v>6177933</v>
      </c>
      <c r="H20" s="6">
        <f>ROUND(+Housekeeping!V115,0)</f>
        <v>146963</v>
      </c>
      <c r="I20" s="7">
        <f t="shared" si="1"/>
        <v>42.04</v>
      </c>
      <c r="J20" s="7"/>
      <c r="K20" s="8">
        <f t="shared" si="2"/>
        <v>-0.1198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ROUND(+Housekeeping!G16,0)</f>
        <v>3029337</v>
      </c>
      <c r="E21" s="6">
        <f>ROUND(+Housekeeping!V16,0)</f>
        <v>284050</v>
      </c>
      <c r="F21" s="7">
        <f t="shared" si="0"/>
        <v>10.66</v>
      </c>
      <c r="G21" s="6">
        <f>ROUND(+Housekeeping!G116,0)</f>
        <v>3295641</v>
      </c>
      <c r="H21" s="6">
        <f>ROUND(+Housekeeping!V116,0)</f>
        <v>284503</v>
      </c>
      <c r="I21" s="7">
        <f t="shared" si="1"/>
        <v>11.58</v>
      </c>
      <c r="J21" s="7"/>
      <c r="K21" s="8">
        <f t="shared" si="2"/>
        <v>0.0863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ROUND(+Housekeeping!G17,0)</f>
        <v>294319</v>
      </c>
      <c r="E22" s="6">
        <f>ROUND(+Housekeeping!V17,0)</f>
        <v>11911</v>
      </c>
      <c r="F22" s="7">
        <f t="shared" si="0"/>
        <v>24.71</v>
      </c>
      <c r="G22" s="6">
        <f>ROUND(+Housekeeping!G117,0)</f>
        <v>271865</v>
      </c>
      <c r="H22" s="6">
        <f>ROUND(+Housekeeping!V117,0)</f>
        <v>11911</v>
      </c>
      <c r="I22" s="7">
        <f t="shared" si="1"/>
        <v>22.82</v>
      </c>
      <c r="J22" s="7"/>
      <c r="K22" s="8">
        <f t="shared" si="2"/>
        <v>-0.0765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ROUND(+Housekeeping!G18,0)</f>
        <v>1656153</v>
      </c>
      <c r="E23" s="6">
        <f>ROUND(+Housekeeping!V18,0)</f>
        <v>2838</v>
      </c>
      <c r="F23" s="7">
        <f t="shared" si="0"/>
        <v>583.56</v>
      </c>
      <c r="G23" s="6">
        <f>ROUND(+Housekeeping!G118,0)</f>
        <v>2275506</v>
      </c>
      <c r="H23" s="6">
        <f>ROUND(+Housekeeping!V118,0)</f>
        <v>291013</v>
      </c>
      <c r="I23" s="7">
        <f t="shared" si="1"/>
        <v>7.82</v>
      </c>
      <c r="J23" s="7"/>
      <c r="K23" s="8">
        <f t="shared" si="2"/>
        <v>-0.9866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ROUND(+Housekeeping!G19,0)</f>
        <v>752179</v>
      </c>
      <c r="E24" s="6">
        <f>ROUND(+Housekeeping!V19,0)</f>
        <v>50707</v>
      </c>
      <c r="F24" s="7">
        <f t="shared" si="0"/>
        <v>14.83</v>
      </c>
      <c r="G24" s="6">
        <f>ROUND(+Housekeeping!G119,0)</f>
        <v>784270</v>
      </c>
      <c r="H24" s="6">
        <f>ROUND(+Housekeeping!V119,0)</f>
        <v>50707</v>
      </c>
      <c r="I24" s="7">
        <f t="shared" si="1"/>
        <v>15.47</v>
      </c>
      <c r="J24" s="7"/>
      <c r="K24" s="8">
        <f t="shared" si="2"/>
        <v>0.0432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ROUND(+Housekeeping!G20,0)</f>
        <v>934515</v>
      </c>
      <c r="E25" s="6">
        <f>ROUND(+Housekeeping!V20,0)</f>
        <v>9658</v>
      </c>
      <c r="F25" s="7">
        <f t="shared" si="0"/>
        <v>96.76</v>
      </c>
      <c r="G25" s="6">
        <f>ROUND(+Housekeeping!G120,0)</f>
        <v>1033415</v>
      </c>
      <c r="H25" s="6">
        <f>ROUND(+Housekeeping!V120,0)</f>
        <v>26293</v>
      </c>
      <c r="I25" s="7">
        <f t="shared" si="1"/>
        <v>39.3</v>
      </c>
      <c r="J25" s="7"/>
      <c r="K25" s="8">
        <f t="shared" si="2"/>
        <v>-0.5938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ROUND(+Housekeeping!G21,0)</f>
        <v>252122</v>
      </c>
      <c r="E26" s="6">
        <f>ROUND(+Housekeeping!V21,0)</f>
        <v>6444</v>
      </c>
      <c r="F26" s="7">
        <f t="shared" si="0"/>
        <v>39.13</v>
      </c>
      <c r="G26" s="6">
        <f>ROUND(+Housekeeping!G121,0)</f>
        <v>267813</v>
      </c>
      <c r="H26" s="6">
        <f>ROUND(+Housekeeping!V121,0)</f>
        <v>6444</v>
      </c>
      <c r="I26" s="7">
        <f t="shared" si="1"/>
        <v>41.56</v>
      </c>
      <c r="J26" s="7"/>
      <c r="K26" s="8">
        <f t="shared" si="2"/>
        <v>0.0621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ROUND(+Housekeeping!G22,0)</f>
        <v>215422</v>
      </c>
      <c r="E27" s="6">
        <f>ROUND(+Housekeeping!V22,0)</f>
        <v>3955</v>
      </c>
      <c r="F27" s="7">
        <f t="shared" si="0"/>
        <v>54.47</v>
      </c>
      <c r="G27" s="6">
        <f>ROUND(+Housekeeping!G122,0)</f>
        <v>244648</v>
      </c>
      <c r="H27" s="6">
        <f>ROUND(+Housekeeping!V122,0)</f>
        <v>3433</v>
      </c>
      <c r="I27" s="7">
        <f t="shared" si="1"/>
        <v>71.26</v>
      </c>
      <c r="J27" s="7"/>
      <c r="K27" s="8">
        <f t="shared" si="2"/>
        <v>0.3082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ROUND(+Housekeeping!G23,0)</f>
        <v>239009</v>
      </c>
      <c r="E28" s="6">
        <f>ROUND(+Housekeeping!V23,0)</f>
        <v>7127</v>
      </c>
      <c r="F28" s="7">
        <f t="shared" si="0"/>
        <v>33.54</v>
      </c>
      <c r="G28" s="6">
        <f>ROUND(+Housekeeping!G123,0)</f>
        <v>265880</v>
      </c>
      <c r="H28" s="6">
        <f>ROUND(+Housekeeping!V123,0)</f>
        <v>7127</v>
      </c>
      <c r="I28" s="7">
        <f t="shared" si="1"/>
        <v>37.31</v>
      </c>
      <c r="J28" s="7"/>
      <c r="K28" s="8">
        <f t="shared" si="2"/>
        <v>0.1124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ROUND(+Housekeeping!G24,0)</f>
        <v>837849</v>
      </c>
      <c r="E29" s="6">
        <f>ROUND(+Housekeeping!V24,0)</f>
        <v>16314</v>
      </c>
      <c r="F29" s="7">
        <f t="shared" si="0"/>
        <v>51.36</v>
      </c>
      <c r="G29" s="6">
        <f>ROUND(+Housekeeping!G124,0)</f>
        <v>808244</v>
      </c>
      <c r="H29" s="6">
        <f>ROUND(+Housekeeping!V124,0)</f>
        <v>17704</v>
      </c>
      <c r="I29" s="7">
        <f t="shared" si="1"/>
        <v>45.65</v>
      </c>
      <c r="J29" s="7"/>
      <c r="K29" s="8">
        <f t="shared" si="2"/>
        <v>-0.1112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ROUND(+Housekeeping!G25,0)</f>
        <v>280445</v>
      </c>
      <c r="E30" s="6">
        <f>ROUND(+Housekeeping!V25,0)</f>
        <v>1764</v>
      </c>
      <c r="F30" s="7">
        <f t="shared" si="0"/>
        <v>158.98</v>
      </c>
      <c r="G30" s="6">
        <f>ROUND(+Housekeeping!G125,0)</f>
        <v>306484</v>
      </c>
      <c r="H30" s="6">
        <f>ROUND(+Housekeeping!V125,0)</f>
        <v>1764</v>
      </c>
      <c r="I30" s="7">
        <f t="shared" si="1"/>
        <v>173.74</v>
      </c>
      <c r="J30" s="7"/>
      <c r="K30" s="8">
        <f t="shared" si="2"/>
        <v>0.0928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ROUND(+Housekeeping!G26,0)</f>
        <v>95136</v>
      </c>
      <c r="E31" s="6">
        <f>ROUND(+Housekeeping!V26,0)</f>
        <v>2464</v>
      </c>
      <c r="F31" s="7">
        <f t="shared" si="0"/>
        <v>38.61</v>
      </c>
      <c r="G31" s="6">
        <f>ROUND(+Housekeeping!G126,0)</f>
        <v>89245</v>
      </c>
      <c r="H31" s="6">
        <f>ROUND(+Housekeeping!V126,0)</f>
        <v>2464</v>
      </c>
      <c r="I31" s="7">
        <f t="shared" si="1"/>
        <v>36.22</v>
      </c>
      <c r="J31" s="7"/>
      <c r="K31" s="8">
        <f t="shared" si="2"/>
        <v>-0.0619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ROUND(+Housekeeping!G27,0)</f>
        <v>2009762</v>
      </c>
      <c r="E32" s="6">
        <f>ROUND(+Housekeeping!V27,0)</f>
        <v>71676</v>
      </c>
      <c r="F32" s="7">
        <f t="shared" si="0"/>
        <v>28.04</v>
      </c>
      <c r="G32" s="6">
        <f>ROUND(+Housekeeping!G127,0)</f>
        <v>1956444</v>
      </c>
      <c r="H32" s="6">
        <f>ROUND(+Housekeeping!V127,0)</f>
        <v>71650</v>
      </c>
      <c r="I32" s="7">
        <f t="shared" si="1"/>
        <v>27.31</v>
      </c>
      <c r="J32" s="7"/>
      <c r="K32" s="8">
        <f t="shared" si="2"/>
        <v>-0.026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ROUND(+Housekeeping!G28,0)</f>
        <v>855569</v>
      </c>
      <c r="E33" s="6">
        <f>ROUND(+Housekeeping!V28,0)</f>
        <v>27116</v>
      </c>
      <c r="F33" s="7">
        <f t="shared" si="0"/>
        <v>31.55</v>
      </c>
      <c r="G33" s="6">
        <f>ROUND(+Housekeeping!G128,0)</f>
        <v>897228</v>
      </c>
      <c r="H33" s="6">
        <f>ROUND(+Housekeeping!V128,0)</f>
        <v>30359</v>
      </c>
      <c r="I33" s="7">
        <f t="shared" si="1"/>
        <v>29.55</v>
      </c>
      <c r="J33" s="7"/>
      <c r="K33" s="8">
        <f t="shared" si="2"/>
        <v>-0.0634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ROUND(+Housekeeping!G29,0)</f>
        <v>882173</v>
      </c>
      <c r="E34" s="6">
        <f>ROUND(+Housekeeping!V29,0)</f>
        <v>24966</v>
      </c>
      <c r="F34" s="7">
        <f t="shared" si="0"/>
        <v>35.33</v>
      </c>
      <c r="G34" s="6">
        <f>ROUND(+Housekeeping!G129,0)</f>
        <v>880100</v>
      </c>
      <c r="H34" s="6">
        <f>ROUND(+Housekeeping!V129,0)</f>
        <v>21402</v>
      </c>
      <c r="I34" s="7">
        <f t="shared" si="1"/>
        <v>41.12</v>
      </c>
      <c r="J34" s="7"/>
      <c r="K34" s="8">
        <f t="shared" si="2"/>
        <v>0.1639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ROUND(+Housekeeping!G30,0)</f>
        <v>273410</v>
      </c>
      <c r="E35" s="6">
        <f>ROUND(+Housekeeping!V30,0)</f>
        <v>3453</v>
      </c>
      <c r="F35" s="7">
        <f t="shared" si="0"/>
        <v>79.18</v>
      </c>
      <c r="G35" s="6">
        <f>ROUND(+Housekeeping!G130,0)</f>
        <v>260782</v>
      </c>
      <c r="H35" s="6">
        <f>ROUND(+Housekeeping!V130,0)</f>
        <v>3453</v>
      </c>
      <c r="I35" s="7">
        <f t="shared" si="1"/>
        <v>75.52</v>
      </c>
      <c r="J35" s="7"/>
      <c r="K35" s="8">
        <f t="shared" si="2"/>
        <v>-0.0462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ROUND(+Housekeeping!G31,0)</f>
        <v>52636</v>
      </c>
      <c r="E36" s="6">
        <f>ROUND(+Housekeeping!V31,0)</f>
        <v>6767</v>
      </c>
      <c r="F36" s="7">
        <f t="shared" si="0"/>
        <v>7.78</v>
      </c>
      <c r="G36" s="6">
        <f>ROUND(+Housekeeping!G131,0)</f>
        <v>48698</v>
      </c>
      <c r="H36" s="6">
        <f>ROUND(+Housekeeping!V131,0)</f>
        <v>6767</v>
      </c>
      <c r="I36" s="7">
        <f t="shared" si="1"/>
        <v>7.2</v>
      </c>
      <c r="J36" s="7"/>
      <c r="K36" s="8">
        <f t="shared" si="2"/>
        <v>-0.0746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ROUND(+Housekeeping!G32,0)</f>
        <v>1699821</v>
      </c>
      <c r="E37" s="6">
        <f>ROUND(+Housekeeping!V32,0)</f>
        <v>98268</v>
      </c>
      <c r="F37" s="7">
        <f t="shared" si="0"/>
        <v>17.3</v>
      </c>
      <c r="G37" s="6">
        <f>ROUND(+Housekeeping!G132,0)</f>
        <v>1442421</v>
      </c>
      <c r="H37" s="6">
        <f>ROUND(+Housekeeping!V132,0)</f>
        <v>98268</v>
      </c>
      <c r="I37" s="7">
        <f t="shared" si="1"/>
        <v>14.68</v>
      </c>
      <c r="J37" s="7"/>
      <c r="K37" s="8">
        <f t="shared" si="2"/>
        <v>-0.1514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ROUND(+Housekeeping!G33,0)</f>
        <v>100003</v>
      </c>
      <c r="E38" s="6">
        <f>ROUND(+Housekeeping!V33,0)</f>
        <v>1514</v>
      </c>
      <c r="F38" s="7">
        <f t="shared" si="0"/>
        <v>66.05</v>
      </c>
      <c r="G38" s="6">
        <f>ROUND(+Housekeeping!G133,0)</f>
        <v>109745</v>
      </c>
      <c r="H38" s="6">
        <f>ROUND(+Housekeeping!V133,0)</f>
        <v>1514</v>
      </c>
      <c r="I38" s="7">
        <f t="shared" si="1"/>
        <v>72.49</v>
      </c>
      <c r="J38" s="7"/>
      <c r="K38" s="8">
        <f t="shared" si="2"/>
        <v>0.0975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ROUND(+Housekeeping!G34,0)</f>
        <v>3439096</v>
      </c>
      <c r="E39" s="6">
        <f>ROUND(+Housekeeping!V34,0)</f>
        <v>128330</v>
      </c>
      <c r="F39" s="7">
        <f t="shared" si="0"/>
        <v>26.8</v>
      </c>
      <c r="G39" s="6">
        <f>ROUND(+Housekeeping!G134,0)</f>
        <v>3579430</v>
      </c>
      <c r="H39" s="6">
        <f>ROUND(+Housekeeping!V134,0)</f>
        <v>128330</v>
      </c>
      <c r="I39" s="7">
        <f t="shared" si="1"/>
        <v>27.89</v>
      </c>
      <c r="J39" s="7"/>
      <c r="K39" s="8">
        <f t="shared" si="2"/>
        <v>0.0407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ROUND(+Housekeeping!G35,0)</f>
        <v>585121</v>
      </c>
      <c r="E40" s="6">
        <f>ROUND(+Housekeeping!V35,0)</f>
        <v>8524</v>
      </c>
      <c r="F40" s="7">
        <f t="shared" si="0"/>
        <v>68.64</v>
      </c>
      <c r="G40" s="6">
        <f>ROUND(+Housekeeping!G135,0)</f>
        <v>649239</v>
      </c>
      <c r="H40" s="6">
        <f>ROUND(+Housekeeping!V135,0)</f>
        <v>8524</v>
      </c>
      <c r="I40" s="7">
        <f t="shared" si="1"/>
        <v>76.17</v>
      </c>
      <c r="J40" s="7"/>
      <c r="K40" s="8">
        <f t="shared" si="2"/>
        <v>0.1097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ROUND(+Housekeeping!G36,0)</f>
        <v>155050</v>
      </c>
      <c r="E41" s="6">
        <f>ROUND(+Housekeeping!V36,0)</f>
        <v>4358</v>
      </c>
      <c r="F41" s="7">
        <f t="shared" si="0"/>
        <v>35.58</v>
      </c>
      <c r="G41" s="6">
        <f>ROUND(+Housekeeping!G136,0)</f>
        <v>165949</v>
      </c>
      <c r="H41" s="6">
        <f>ROUND(+Housekeeping!V136,0)</f>
        <v>4358</v>
      </c>
      <c r="I41" s="7">
        <f t="shared" si="1"/>
        <v>38.08</v>
      </c>
      <c r="J41" s="7"/>
      <c r="K41" s="8">
        <f t="shared" si="2"/>
        <v>0.0703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ROUND(+Housekeeping!G37,0)</f>
        <v>794423</v>
      </c>
      <c r="E42" s="6">
        <f>ROUND(+Housekeeping!V37,0)</f>
        <v>125849</v>
      </c>
      <c r="F42" s="7">
        <f t="shared" si="0"/>
        <v>6.31</v>
      </c>
      <c r="G42" s="6">
        <f>ROUND(+Housekeeping!G137,0)</f>
        <v>800933</v>
      </c>
      <c r="H42" s="6">
        <f>ROUND(+Housekeeping!V137,0)</f>
        <v>125327</v>
      </c>
      <c r="I42" s="7">
        <f t="shared" si="1"/>
        <v>6.39</v>
      </c>
      <c r="J42" s="7"/>
      <c r="K42" s="8">
        <f t="shared" si="2"/>
        <v>0.0127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ROUND(+Housekeeping!G38,0)</f>
        <v>656207</v>
      </c>
      <c r="E43" s="6">
        <f>ROUND(+Housekeeping!V38,0)</f>
        <v>37717</v>
      </c>
      <c r="F43" s="7">
        <f t="shared" si="0"/>
        <v>17.4</v>
      </c>
      <c r="G43" s="6">
        <f>ROUND(+Housekeeping!G138,0)</f>
        <v>777146</v>
      </c>
      <c r="H43" s="6">
        <f>ROUND(+Housekeeping!V138,0)</f>
        <v>49661</v>
      </c>
      <c r="I43" s="7">
        <f t="shared" si="1"/>
        <v>15.65</v>
      </c>
      <c r="J43" s="7"/>
      <c r="K43" s="8">
        <f t="shared" si="2"/>
        <v>-0.1006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ROUND(+Housekeeping!G39,0)</f>
        <v>308644</v>
      </c>
      <c r="E44" s="6">
        <f>ROUND(+Housekeeping!V39,0)</f>
        <v>7709</v>
      </c>
      <c r="F44" s="7">
        <f t="shared" si="0"/>
        <v>40.04</v>
      </c>
      <c r="G44" s="6">
        <f>ROUND(+Housekeeping!G139,0)</f>
        <v>313720</v>
      </c>
      <c r="H44" s="6">
        <f>ROUND(+Housekeeping!V139,0)</f>
        <v>7709</v>
      </c>
      <c r="I44" s="7">
        <f t="shared" si="1"/>
        <v>40.7</v>
      </c>
      <c r="J44" s="7"/>
      <c r="K44" s="8">
        <f t="shared" si="2"/>
        <v>0.0165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ROUND(+Housekeeping!G40,0)</f>
        <v>171368</v>
      </c>
      <c r="E45" s="6">
        <f>ROUND(+Housekeeping!V40,0)</f>
        <v>7205</v>
      </c>
      <c r="F45" s="7">
        <f t="shared" si="0"/>
        <v>23.78</v>
      </c>
      <c r="G45" s="6">
        <f>ROUND(+Housekeeping!G140,0)</f>
        <v>161964</v>
      </c>
      <c r="H45" s="6">
        <f>ROUND(+Housekeeping!V140,0)</f>
        <v>6582</v>
      </c>
      <c r="I45" s="7">
        <f t="shared" si="1"/>
        <v>24.61</v>
      </c>
      <c r="J45" s="7"/>
      <c r="K45" s="8">
        <f t="shared" si="2"/>
        <v>0.0349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ROUND(+Housekeeping!G41,0)</f>
        <v>352493</v>
      </c>
      <c r="E46" s="6">
        <f>ROUND(+Housekeeping!V41,0)</f>
        <v>5009</v>
      </c>
      <c r="F46" s="7">
        <f t="shared" si="0"/>
        <v>70.37</v>
      </c>
      <c r="G46" s="6">
        <f>ROUND(+Housekeeping!G141,0)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ROUND(+Housekeeping!G42,0)</f>
        <v>34965</v>
      </c>
      <c r="E47" s="6">
        <f>ROUND(+Housekeeping!V42,0)</f>
        <v>2857</v>
      </c>
      <c r="F47" s="7">
        <f t="shared" si="0"/>
        <v>12.24</v>
      </c>
      <c r="G47" s="6">
        <f>ROUND(+Housekeeping!G142,0)</f>
        <v>29715</v>
      </c>
      <c r="H47" s="6">
        <f>ROUND(+Housekeeping!V142,0)</f>
        <v>2857</v>
      </c>
      <c r="I47" s="7">
        <f t="shared" si="1"/>
        <v>10.4</v>
      </c>
      <c r="J47" s="7"/>
      <c r="K47" s="8">
        <f t="shared" si="2"/>
        <v>-0.1503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ROUND(+Housekeeping!G43,0)</f>
        <v>211869</v>
      </c>
      <c r="E48" s="6">
        <f>ROUND(+Housekeeping!V43,0)</f>
        <v>2704</v>
      </c>
      <c r="F48" s="7">
        <f t="shared" si="0"/>
        <v>78.35</v>
      </c>
      <c r="G48" s="6">
        <f>ROUND(+Housekeeping!G143,0)</f>
        <v>226059</v>
      </c>
      <c r="H48" s="6">
        <f>ROUND(+Housekeeping!V143,0)</f>
        <v>2704</v>
      </c>
      <c r="I48" s="7">
        <f t="shared" si="1"/>
        <v>83.6</v>
      </c>
      <c r="J48" s="7"/>
      <c r="K48" s="8">
        <f t="shared" si="2"/>
        <v>0.067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ROUND(+Housekeeping!G44,0)</f>
        <v>1946833</v>
      </c>
      <c r="E49" s="6">
        <f>ROUND(+Housekeeping!V44,0)</f>
        <v>92290</v>
      </c>
      <c r="F49" s="7">
        <f t="shared" si="0"/>
        <v>21.09</v>
      </c>
      <c r="G49" s="6">
        <f>ROUND(+Housekeeping!G144,0)</f>
        <v>1768314</v>
      </c>
      <c r="H49" s="6">
        <f>ROUND(+Housekeeping!V144,0)</f>
        <v>46536</v>
      </c>
      <c r="I49" s="7">
        <f t="shared" si="1"/>
        <v>38</v>
      </c>
      <c r="J49" s="7"/>
      <c r="K49" s="8">
        <f t="shared" si="2"/>
        <v>0.8018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ROUND(+Housekeeping!G45,0)</f>
        <v>5543912</v>
      </c>
      <c r="E50" s="6">
        <f>ROUND(+Housekeeping!V45,0)</f>
        <v>8782</v>
      </c>
      <c r="F50" s="7">
        <f t="shared" si="0"/>
        <v>631.28</v>
      </c>
      <c r="G50" s="6">
        <f>ROUND(+Housekeeping!G145,0)</f>
        <v>5594383</v>
      </c>
      <c r="H50" s="6">
        <f>ROUND(+Housekeeping!V145,0)</f>
        <v>15608</v>
      </c>
      <c r="I50" s="7">
        <f t="shared" si="1"/>
        <v>358.43</v>
      </c>
      <c r="J50" s="7"/>
      <c r="K50" s="8">
        <f t="shared" si="2"/>
        <v>-0.4322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ROUND(+Housekeeping!G46,0)</f>
        <v>100546</v>
      </c>
      <c r="E51" s="6">
        <f>ROUND(+Housekeeping!V46,0)</f>
        <v>2988</v>
      </c>
      <c r="F51" s="7">
        <f t="shared" si="0"/>
        <v>33.65</v>
      </c>
      <c r="G51" s="6">
        <f>ROUND(+Housekeeping!G146,0)</f>
        <v>97929</v>
      </c>
      <c r="H51" s="6">
        <f>ROUND(+Housekeeping!V146,0)</f>
        <v>2988</v>
      </c>
      <c r="I51" s="7">
        <f t="shared" si="1"/>
        <v>32.77</v>
      </c>
      <c r="J51" s="7"/>
      <c r="K51" s="8">
        <f t="shared" si="2"/>
        <v>-0.0262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ROUND(+Housekeeping!G47,0)</f>
        <v>1936002</v>
      </c>
      <c r="E52" s="6">
        <f>ROUND(+Housekeeping!V47,0)</f>
        <v>9665</v>
      </c>
      <c r="F52" s="7">
        <f t="shared" si="0"/>
        <v>200.31</v>
      </c>
      <c r="G52" s="6">
        <f>ROUND(+Housekeeping!G147,0)</f>
        <v>1962357</v>
      </c>
      <c r="H52" s="6">
        <f>ROUND(+Housekeeping!V147,0)</f>
        <v>9665</v>
      </c>
      <c r="I52" s="7">
        <f t="shared" si="1"/>
        <v>203.04</v>
      </c>
      <c r="J52" s="7"/>
      <c r="K52" s="8">
        <f t="shared" si="2"/>
        <v>0.0136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ROUND(+Housekeeping!G48,0)</f>
        <v>2038473</v>
      </c>
      <c r="E53" s="6">
        <f>ROUND(+Housekeeping!V48,0)</f>
        <v>154847</v>
      </c>
      <c r="F53" s="7">
        <f t="shared" si="0"/>
        <v>13.16</v>
      </c>
      <c r="G53" s="6">
        <f>ROUND(+Housekeeping!G148,0)</f>
        <v>2378308</v>
      </c>
      <c r="H53" s="6">
        <f>ROUND(+Housekeeping!V148,0)</f>
        <v>161412</v>
      </c>
      <c r="I53" s="7">
        <f t="shared" si="1"/>
        <v>14.73</v>
      </c>
      <c r="J53" s="7"/>
      <c r="K53" s="8">
        <f t="shared" si="2"/>
        <v>0.1193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ROUND(+Housekeeping!G49,0)</f>
        <v>867108</v>
      </c>
      <c r="E54" s="6">
        <f>ROUND(+Housekeeping!V49,0)</f>
        <v>26488</v>
      </c>
      <c r="F54" s="7">
        <f t="shared" si="0"/>
        <v>32.74</v>
      </c>
      <c r="G54" s="6">
        <f>ROUND(+Housekeeping!G149,0)</f>
        <v>864805</v>
      </c>
      <c r="H54" s="6">
        <f>ROUND(+Housekeeping!V149,0)</f>
        <v>26488</v>
      </c>
      <c r="I54" s="7">
        <f t="shared" si="1"/>
        <v>32.65</v>
      </c>
      <c r="J54" s="7"/>
      <c r="K54" s="8">
        <f t="shared" si="2"/>
        <v>-0.0027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ROUND(+Housekeeping!G50,0)</f>
        <v>835296</v>
      </c>
      <c r="E55" s="6">
        <f>ROUND(+Housekeeping!V50,0)</f>
        <v>11813</v>
      </c>
      <c r="F55" s="7">
        <f t="shared" si="0"/>
        <v>70.71</v>
      </c>
      <c r="G55" s="6">
        <f>ROUND(+Housekeeping!G150,0)</f>
        <v>888482</v>
      </c>
      <c r="H55" s="6">
        <f>ROUND(+Housekeeping!V150,0)</f>
        <v>11813</v>
      </c>
      <c r="I55" s="7">
        <f t="shared" si="1"/>
        <v>75.21</v>
      </c>
      <c r="J55" s="7"/>
      <c r="K55" s="8">
        <f t="shared" si="2"/>
        <v>0.0636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ROUND(+Housekeeping!G51,0)</f>
        <v>210967</v>
      </c>
      <c r="E56" s="6">
        <f>ROUND(+Housekeeping!V51,0)</f>
        <v>18837</v>
      </c>
      <c r="F56" s="7">
        <f t="shared" si="0"/>
        <v>11.2</v>
      </c>
      <c r="G56" s="6">
        <f>ROUND(+Housekeeping!G151,0)</f>
        <v>213378</v>
      </c>
      <c r="H56" s="6">
        <f>ROUND(+Housekeeping!V151,0)</f>
        <v>18837</v>
      </c>
      <c r="I56" s="7">
        <f t="shared" si="1"/>
        <v>11.33</v>
      </c>
      <c r="J56" s="7"/>
      <c r="K56" s="8">
        <f t="shared" si="2"/>
        <v>0.0116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ROUND(+Housekeeping!G52,0)</f>
        <v>1205263</v>
      </c>
      <c r="E57" s="6">
        <f>ROUND(+Housekeeping!V52,0)</f>
        <v>31200</v>
      </c>
      <c r="F57" s="7">
        <f t="shared" si="0"/>
        <v>38.63</v>
      </c>
      <c r="G57" s="6">
        <f>ROUND(+Housekeeping!G152,0)</f>
        <v>1325459</v>
      </c>
      <c r="H57" s="6">
        <f>ROUND(+Housekeeping!V152,0)</f>
        <v>31200</v>
      </c>
      <c r="I57" s="7">
        <f t="shared" si="1"/>
        <v>42.48</v>
      </c>
      <c r="J57" s="7"/>
      <c r="K57" s="8">
        <f t="shared" si="2"/>
        <v>0.0997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ROUND(+Housekeeping!G53,0)</f>
        <v>1083131</v>
      </c>
      <c r="E58" s="6">
        <f>ROUND(+Housekeeping!V53,0)</f>
        <v>30684</v>
      </c>
      <c r="F58" s="7">
        <f t="shared" si="0"/>
        <v>35.3</v>
      </c>
      <c r="G58" s="6">
        <f>ROUND(+Housekeeping!G153,0)</f>
        <v>1116585</v>
      </c>
      <c r="H58" s="6">
        <f>ROUND(+Housekeeping!V153,0)</f>
        <v>30684</v>
      </c>
      <c r="I58" s="7">
        <f t="shared" si="1"/>
        <v>36.39</v>
      </c>
      <c r="J58" s="7"/>
      <c r="K58" s="8">
        <f t="shared" si="2"/>
        <v>0.0309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ROUND(+Housekeeping!G54,0)</f>
        <v>443590</v>
      </c>
      <c r="E59" s="6">
        <f>ROUND(+Housekeeping!V54,0)</f>
        <v>3649</v>
      </c>
      <c r="F59" s="7">
        <f t="shared" si="0"/>
        <v>121.56</v>
      </c>
      <c r="G59" s="6">
        <f>ROUND(+Housekeeping!G154,0)</f>
        <v>471167</v>
      </c>
      <c r="H59" s="6">
        <f>ROUND(+Housekeeping!V154,0)</f>
        <v>3649</v>
      </c>
      <c r="I59" s="7">
        <f t="shared" si="1"/>
        <v>129.12</v>
      </c>
      <c r="J59" s="7"/>
      <c r="K59" s="8">
        <f t="shared" si="2"/>
        <v>0.0622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ROUND(+Housekeeping!G55,0)</f>
        <v>94545</v>
      </c>
      <c r="E60" s="6">
        <f>ROUND(+Housekeeping!V55,0)</f>
        <v>15598</v>
      </c>
      <c r="F60" s="7">
        <f t="shared" si="0"/>
        <v>6.06</v>
      </c>
      <c r="G60" s="6">
        <f>ROUND(+Housekeeping!G155,0)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ROUND(+Housekeeping!G56,0)</f>
        <v>2480337</v>
      </c>
      <c r="E61" s="6">
        <f>ROUND(+Housekeeping!V56,0)</f>
        <v>55305</v>
      </c>
      <c r="F61" s="7">
        <f t="shared" si="0"/>
        <v>44.85</v>
      </c>
      <c r="G61" s="6">
        <f>ROUND(+Housekeeping!G156,0)</f>
        <v>2549954</v>
      </c>
      <c r="H61" s="6">
        <f>ROUND(+Housekeeping!V156,0)</f>
        <v>55164</v>
      </c>
      <c r="I61" s="7">
        <f t="shared" si="1"/>
        <v>46.22</v>
      </c>
      <c r="J61" s="7"/>
      <c r="K61" s="8">
        <f t="shared" si="2"/>
        <v>0.0305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ROUND(+Housekeeping!G57,0)</f>
        <v>1762674</v>
      </c>
      <c r="E62" s="6">
        <f>ROUND(+Housekeeping!V57,0)</f>
        <v>93766</v>
      </c>
      <c r="F62" s="7">
        <f t="shared" si="0"/>
        <v>18.8</v>
      </c>
      <c r="G62" s="6">
        <f>ROUND(+Housekeeping!G157,0)</f>
        <v>2278267</v>
      </c>
      <c r="H62" s="6">
        <f>ROUND(+Housekeeping!V157,0)</f>
        <v>192420</v>
      </c>
      <c r="I62" s="7">
        <f t="shared" si="1"/>
        <v>11.84</v>
      </c>
      <c r="J62" s="7"/>
      <c r="K62" s="8">
        <f t="shared" si="2"/>
        <v>-0.3702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ROUND(+Housekeeping!G58,0)</f>
        <v>229146</v>
      </c>
      <c r="E63" s="6">
        <f>ROUND(+Housekeeping!V58,0)</f>
        <v>25276</v>
      </c>
      <c r="F63" s="7">
        <f t="shared" si="0"/>
        <v>9.07</v>
      </c>
      <c r="G63" s="6">
        <f>ROUND(+Housekeeping!G158,0)</f>
        <v>237437</v>
      </c>
      <c r="H63" s="6">
        <f>ROUND(+Housekeeping!V158,0)</f>
        <v>27678</v>
      </c>
      <c r="I63" s="7">
        <f t="shared" si="1"/>
        <v>8.58</v>
      </c>
      <c r="J63" s="7"/>
      <c r="K63" s="8">
        <f t="shared" si="2"/>
        <v>-0.054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ROUND(+Housekeeping!G59,0)</f>
        <v>153985</v>
      </c>
      <c r="E64" s="6">
        <f>ROUND(+Housekeeping!V59,0)</f>
        <v>0</v>
      </c>
      <c r="F64" s="7">
        <f t="shared" si="0"/>
      </c>
      <c r="G64" s="6">
        <f>ROUND(+Housekeeping!G159,0)</f>
        <v>155794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ROUND(+Housekeeping!G60,0)</f>
        <v>163010</v>
      </c>
      <c r="E65" s="6">
        <f>ROUND(+Housekeeping!V60,0)</f>
        <v>1656</v>
      </c>
      <c r="F65" s="7">
        <f t="shared" si="0"/>
        <v>98.44</v>
      </c>
      <c r="G65" s="6">
        <f>ROUND(+Housekeeping!G160,0)</f>
        <v>174947</v>
      </c>
      <c r="H65" s="6">
        <f>ROUND(+Housekeeping!V160,0)</f>
        <v>1656</v>
      </c>
      <c r="I65" s="7">
        <f t="shared" si="1"/>
        <v>105.64</v>
      </c>
      <c r="J65" s="7"/>
      <c r="K65" s="8">
        <f t="shared" si="2"/>
        <v>0.0731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ROUND(+Housekeeping!G61,0)</f>
        <v>684889</v>
      </c>
      <c r="E66" s="6">
        <f>ROUND(+Housekeeping!V61,0)</f>
        <v>23946</v>
      </c>
      <c r="F66" s="7">
        <f t="shared" si="0"/>
        <v>28.6</v>
      </c>
      <c r="G66" s="6">
        <f>ROUND(+Housekeeping!G161,0)</f>
        <v>737682</v>
      </c>
      <c r="H66" s="6">
        <f>ROUND(+Housekeeping!V161,0)</f>
        <v>23946</v>
      </c>
      <c r="I66" s="7">
        <f t="shared" si="1"/>
        <v>30.81</v>
      </c>
      <c r="J66" s="7"/>
      <c r="K66" s="8">
        <f t="shared" si="2"/>
        <v>0.0773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ROUND(+Housekeeping!G62,0)</f>
        <v>257184</v>
      </c>
      <c r="E67" s="6">
        <f>ROUND(+Housekeeping!V62,0)</f>
        <v>5700</v>
      </c>
      <c r="F67" s="7">
        <f t="shared" si="0"/>
        <v>45.12</v>
      </c>
      <c r="G67" s="6">
        <f>ROUND(+Housekeeping!G162,0)</f>
        <v>328121</v>
      </c>
      <c r="H67" s="6">
        <f>ROUND(+Housekeeping!V162,0)</f>
        <v>6205</v>
      </c>
      <c r="I67" s="7">
        <f t="shared" si="1"/>
        <v>52.88</v>
      </c>
      <c r="J67" s="7"/>
      <c r="K67" s="8">
        <f t="shared" si="2"/>
        <v>0.172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ROUND(+Housekeeping!G63,0)</f>
        <v>2490089</v>
      </c>
      <c r="E68" s="6">
        <f>ROUND(+Housekeeping!V63,0)</f>
        <v>143126</v>
      </c>
      <c r="F68" s="7">
        <f t="shared" si="0"/>
        <v>17.4</v>
      </c>
      <c r="G68" s="6">
        <f>ROUND(+Housekeeping!G163,0)</f>
        <v>2671802</v>
      </c>
      <c r="H68" s="6">
        <f>ROUND(+Housekeeping!V163,0)</f>
        <v>144923</v>
      </c>
      <c r="I68" s="7">
        <f t="shared" si="1"/>
        <v>18.44</v>
      </c>
      <c r="J68" s="7"/>
      <c r="K68" s="8">
        <f t="shared" si="2"/>
        <v>0.0598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ROUND(+Housekeeping!G64,0)</f>
        <v>733883</v>
      </c>
      <c r="E69" s="6">
        <f>ROUND(+Housekeeping!V64,0)</f>
        <v>7030</v>
      </c>
      <c r="F69" s="7">
        <f t="shared" si="0"/>
        <v>104.39</v>
      </c>
      <c r="G69" s="6">
        <f>ROUND(+Housekeeping!G164,0)</f>
        <v>790026</v>
      </c>
      <c r="H69" s="6">
        <f>ROUND(+Housekeeping!V164,0)</f>
        <v>7030</v>
      </c>
      <c r="I69" s="7">
        <f t="shared" si="1"/>
        <v>112.38</v>
      </c>
      <c r="J69" s="7"/>
      <c r="K69" s="8">
        <f t="shared" si="2"/>
        <v>0.0765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ROUND(+Housekeeping!G65,0)</f>
        <v>478500</v>
      </c>
      <c r="E70" s="6">
        <f>ROUND(+Housekeeping!V65,0)</f>
        <v>0</v>
      </c>
      <c r="F70" s="7">
        <f t="shared" si="0"/>
      </c>
      <c r="G70" s="6">
        <f>ROUND(+Housekeeping!G165,0)</f>
        <v>511671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ROUND(+Housekeeping!G66,0)</f>
        <v>74386</v>
      </c>
      <c r="E71" s="6">
        <f>ROUND(+Housekeeping!V66,0)</f>
        <v>1716</v>
      </c>
      <c r="F71" s="7">
        <f t="shared" si="0"/>
        <v>43.35</v>
      </c>
      <c r="G71" s="6">
        <f>ROUND(+Housekeeping!G166,0)</f>
        <v>79017</v>
      </c>
      <c r="H71" s="6">
        <f>ROUND(+Housekeeping!V166,0)</f>
        <v>1716</v>
      </c>
      <c r="I71" s="7">
        <f t="shared" si="1"/>
        <v>46.05</v>
      </c>
      <c r="J71" s="7"/>
      <c r="K71" s="8">
        <f t="shared" si="2"/>
        <v>0.0623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ROUND(+Housekeeping!G67,0)</f>
        <v>2428174</v>
      </c>
      <c r="E72" s="6">
        <f>ROUND(+Housekeeping!V67,0)</f>
        <v>130687</v>
      </c>
      <c r="F72" s="7">
        <f t="shared" si="0"/>
        <v>18.58</v>
      </c>
      <c r="G72" s="6">
        <f>ROUND(+Housekeeping!G167,0)</f>
        <v>2730692</v>
      </c>
      <c r="H72" s="6">
        <f>ROUND(+Housekeeping!V167,0)</f>
        <v>162113</v>
      </c>
      <c r="I72" s="7">
        <f t="shared" si="1"/>
        <v>16.84</v>
      </c>
      <c r="J72" s="7"/>
      <c r="K72" s="8">
        <f t="shared" si="2"/>
        <v>-0.0936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ROUND(+Housekeeping!G68,0)</f>
        <v>1552925</v>
      </c>
      <c r="E73" s="6">
        <f>ROUND(+Housekeeping!V68,0)</f>
        <v>99434</v>
      </c>
      <c r="F73" s="7">
        <f t="shared" si="0"/>
        <v>15.62</v>
      </c>
      <c r="G73" s="6">
        <f>ROUND(+Housekeeping!G168,0)</f>
        <v>1727301</v>
      </c>
      <c r="H73" s="6">
        <f>ROUND(+Housekeeping!V168,0)</f>
        <v>194113</v>
      </c>
      <c r="I73" s="7">
        <f t="shared" si="1"/>
        <v>8.9</v>
      </c>
      <c r="J73" s="7"/>
      <c r="K73" s="8">
        <f t="shared" si="2"/>
        <v>-0.4302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ROUND(+Housekeeping!G69,0)</f>
        <v>5135329</v>
      </c>
      <c r="E74" s="6">
        <f>ROUND(+Housekeeping!V69,0)</f>
        <v>93121</v>
      </c>
      <c r="F74" s="7">
        <f t="shared" si="0"/>
        <v>55.15</v>
      </c>
      <c r="G74" s="6">
        <f>ROUND(+Housekeeping!G169,0)</f>
        <v>5156171</v>
      </c>
      <c r="H74" s="6">
        <f>ROUND(+Housekeeping!V169,0)</f>
        <v>93121</v>
      </c>
      <c r="I74" s="7">
        <f t="shared" si="1"/>
        <v>55.37</v>
      </c>
      <c r="J74" s="7"/>
      <c r="K74" s="8">
        <f t="shared" si="2"/>
        <v>0.004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ROUND(+Housekeeping!G70,0)</f>
        <v>3218176</v>
      </c>
      <c r="E75" s="6">
        <f>ROUND(+Housekeeping!V70,0)</f>
        <v>131984</v>
      </c>
      <c r="F75" s="7">
        <f aca="true" t="shared" si="3" ref="F75:F106">IF(D75=0,"",IF(E75=0,"",ROUND(D75/E75,2)))</f>
        <v>24.38</v>
      </c>
      <c r="G75" s="6">
        <f>ROUND(+Housekeeping!G170,0)</f>
        <v>3537936</v>
      </c>
      <c r="H75" s="6">
        <f>ROUND(+Housekeeping!V170,0)</f>
        <v>614468</v>
      </c>
      <c r="I75" s="7">
        <f aca="true" t="shared" si="4" ref="I75:I106">IF(G75=0,"",IF(H75=0,"",ROUND(G75/H75,2)))</f>
        <v>5.76</v>
      </c>
      <c r="J75" s="7"/>
      <c r="K75" s="8">
        <f aca="true" t="shared" si="5" ref="K75:K106">IF(D75=0,"",IF(E75=0,"",IF(G75=0,"",IF(H75=0,"",ROUND(I75/F75-1,4)))))</f>
        <v>-0.7637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ROUND(+Housekeeping!G71,0)</f>
        <v>122776</v>
      </c>
      <c r="E76" s="6">
        <f>ROUND(+Housekeeping!V71,0)</f>
        <v>2365</v>
      </c>
      <c r="F76" s="7">
        <f t="shared" si="3"/>
        <v>51.91</v>
      </c>
      <c r="G76" s="6">
        <f>ROUND(+Housekeeping!G171,0)</f>
        <v>129344</v>
      </c>
      <c r="H76" s="6">
        <f>ROUND(+Housekeeping!V171,0)</f>
        <v>2365</v>
      </c>
      <c r="I76" s="7">
        <f t="shared" si="4"/>
        <v>54.69</v>
      </c>
      <c r="J76" s="7"/>
      <c r="K76" s="8">
        <f t="shared" si="5"/>
        <v>0.0536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ROUND(+Housekeeping!G72,0)</f>
        <v>81809</v>
      </c>
      <c r="E77" s="6">
        <f>ROUND(+Housekeeping!V72,0)</f>
        <v>1665</v>
      </c>
      <c r="F77" s="7">
        <f t="shared" si="3"/>
        <v>49.13</v>
      </c>
      <c r="G77" s="6">
        <f>ROUND(+Housekeeping!G172,0)</f>
        <v>81544</v>
      </c>
      <c r="H77" s="6">
        <f>ROUND(+Housekeeping!V172,0)</f>
        <v>1665</v>
      </c>
      <c r="I77" s="7">
        <f t="shared" si="4"/>
        <v>48.98</v>
      </c>
      <c r="J77" s="7"/>
      <c r="K77" s="8">
        <f t="shared" si="5"/>
        <v>-0.0031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ROUND(+Housekeeping!G73,0)</f>
        <v>1297805</v>
      </c>
      <c r="E78" s="6">
        <f>ROUND(+Housekeeping!V73,0)</f>
        <v>70777</v>
      </c>
      <c r="F78" s="7">
        <f t="shared" si="3"/>
        <v>18.34</v>
      </c>
      <c r="G78" s="6">
        <f>ROUND(+Housekeeping!G173,0)</f>
        <v>1391338</v>
      </c>
      <c r="H78" s="6">
        <f>ROUND(+Housekeeping!V173,0)</f>
        <v>70777</v>
      </c>
      <c r="I78" s="7">
        <f t="shared" si="4"/>
        <v>19.66</v>
      </c>
      <c r="J78" s="7"/>
      <c r="K78" s="8">
        <f t="shared" si="5"/>
        <v>0.072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ROUND(+Housekeeping!G74,0)</f>
        <v>0</v>
      </c>
      <c r="E79" s="6">
        <f>ROUND(+Housekeeping!V74,0)</f>
        <v>0</v>
      </c>
      <c r="F79" s="7">
        <f t="shared" si="3"/>
      </c>
      <c r="G79" s="6">
        <f>ROUND(+Housekeeping!G174,0)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ROUND(+Housekeeping!G75,0)</f>
        <v>2993626</v>
      </c>
      <c r="E80" s="6">
        <f>ROUND(+Housekeeping!V75,0)</f>
        <v>288296</v>
      </c>
      <c r="F80" s="7">
        <f t="shared" si="3"/>
        <v>10.38</v>
      </c>
      <c r="G80" s="6">
        <f>ROUND(+Housekeeping!G175,0)</f>
        <v>3062106</v>
      </c>
      <c r="H80" s="6">
        <f>ROUND(+Housekeeping!V175,0)</f>
        <v>288296</v>
      </c>
      <c r="I80" s="7">
        <f t="shared" si="4"/>
        <v>10.62</v>
      </c>
      <c r="J80" s="7"/>
      <c r="K80" s="8">
        <f t="shared" si="5"/>
        <v>0.0231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ROUND(+Housekeeping!G76,0)</f>
        <v>303834</v>
      </c>
      <c r="E81" s="6">
        <f>ROUND(+Housekeeping!V76,0)</f>
        <v>13151</v>
      </c>
      <c r="F81" s="7">
        <f t="shared" si="3"/>
        <v>23.1</v>
      </c>
      <c r="G81" s="6">
        <f>ROUND(+Housekeeping!G176,0)</f>
        <v>309992</v>
      </c>
      <c r="H81" s="6">
        <f>ROUND(+Housekeeping!V176,0)</f>
        <v>13151</v>
      </c>
      <c r="I81" s="7">
        <f t="shared" si="4"/>
        <v>23.57</v>
      </c>
      <c r="J81" s="7"/>
      <c r="K81" s="8">
        <f t="shared" si="5"/>
        <v>0.0203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ROUND(+Housekeeping!G77,0)</f>
        <v>164200</v>
      </c>
      <c r="E82" s="6">
        <f>ROUND(+Housekeeping!V77,0)</f>
        <v>14625</v>
      </c>
      <c r="F82" s="7">
        <f t="shared" si="3"/>
        <v>11.23</v>
      </c>
      <c r="G82" s="6">
        <f>ROUND(+Housekeeping!G177,0)</f>
        <v>166679</v>
      </c>
      <c r="H82" s="6">
        <f>ROUND(+Housekeeping!V177,0)</f>
        <v>14625</v>
      </c>
      <c r="I82" s="7">
        <f t="shared" si="4"/>
        <v>11.4</v>
      </c>
      <c r="J82" s="7"/>
      <c r="K82" s="8">
        <f t="shared" si="5"/>
        <v>0.0151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ROUND(+Housekeeping!G78,0)</f>
        <v>800767</v>
      </c>
      <c r="E83" s="6">
        <f>ROUND(+Housekeeping!V78,0)</f>
        <v>23464</v>
      </c>
      <c r="F83" s="7">
        <f t="shared" si="3"/>
        <v>34.13</v>
      </c>
      <c r="G83" s="6">
        <f>ROUND(+Housekeeping!G178,0)</f>
        <v>822180</v>
      </c>
      <c r="H83" s="6">
        <f>ROUND(+Housekeeping!V178,0)</f>
        <v>23464</v>
      </c>
      <c r="I83" s="7">
        <f t="shared" si="4"/>
        <v>35.04</v>
      </c>
      <c r="J83" s="7"/>
      <c r="K83" s="8">
        <f t="shared" si="5"/>
        <v>0.0267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ROUND(+Housekeeping!G79,0)</f>
        <v>2904706</v>
      </c>
      <c r="E84" s="6">
        <f>ROUND(+Housekeeping!V79,0)</f>
        <v>216193</v>
      </c>
      <c r="F84" s="7">
        <f t="shared" si="3"/>
        <v>13.44</v>
      </c>
      <c r="G84" s="6">
        <f>ROUND(+Housekeeping!G179,0)</f>
        <v>2962419</v>
      </c>
      <c r="H84" s="6">
        <f>ROUND(+Housekeeping!V179,0)</f>
        <v>216193</v>
      </c>
      <c r="I84" s="7">
        <f t="shared" si="4"/>
        <v>13.7</v>
      </c>
      <c r="J84" s="7"/>
      <c r="K84" s="8">
        <f t="shared" si="5"/>
        <v>0.0193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ROUND(+Housekeeping!G80,0)</f>
        <v>27336</v>
      </c>
      <c r="E85" s="6">
        <f>ROUND(+Housekeeping!V80,0)</f>
        <v>2250</v>
      </c>
      <c r="F85" s="7">
        <f t="shared" si="3"/>
        <v>12.15</v>
      </c>
      <c r="G85" s="6">
        <f>ROUND(+Housekeeping!G180,0)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ROUND(+Housekeeping!G81,0)</f>
        <v>447494</v>
      </c>
      <c r="E86" s="6">
        <f>ROUND(+Housekeeping!V81,0)</f>
        <v>27693</v>
      </c>
      <c r="F86" s="7">
        <f t="shared" si="3"/>
        <v>16.16</v>
      </c>
      <c r="G86" s="6">
        <f>ROUND(+Housekeeping!G181,0)</f>
        <v>623167</v>
      </c>
      <c r="H86" s="6">
        <f>ROUND(+Housekeeping!V181,0)</f>
        <v>50550</v>
      </c>
      <c r="I86" s="7">
        <f t="shared" si="4"/>
        <v>12.33</v>
      </c>
      <c r="J86" s="7"/>
      <c r="K86" s="8">
        <f t="shared" si="5"/>
        <v>-0.237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ROUND(+Housekeeping!G82,0)</f>
        <v>1024646</v>
      </c>
      <c r="E87" s="6">
        <f>ROUND(+Housekeeping!V82,0)</f>
        <v>32430</v>
      </c>
      <c r="F87" s="7">
        <f t="shared" si="3"/>
        <v>31.6</v>
      </c>
      <c r="G87" s="6">
        <f>ROUND(+Housekeeping!G182,0)</f>
        <v>1002925</v>
      </c>
      <c r="H87" s="6">
        <f>ROUND(+Housekeeping!V182,0)</f>
        <v>8416</v>
      </c>
      <c r="I87" s="7">
        <f t="shared" si="4"/>
        <v>119.17</v>
      </c>
      <c r="J87" s="7"/>
      <c r="K87" s="8">
        <f t="shared" si="5"/>
        <v>2.7712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ROUND(+Housekeeping!G83,0)</f>
        <v>42377</v>
      </c>
      <c r="E88" s="6">
        <f>ROUND(+Housekeeping!V83,0)</f>
        <v>767</v>
      </c>
      <c r="F88" s="7">
        <f t="shared" si="3"/>
        <v>55.25</v>
      </c>
      <c r="G88" s="6">
        <f>ROUND(+Housekeeping!G183,0)</f>
        <v>50026</v>
      </c>
      <c r="H88" s="6">
        <f>ROUND(+Housekeeping!V183,0)</f>
        <v>767</v>
      </c>
      <c r="I88" s="7">
        <f t="shared" si="4"/>
        <v>65.22</v>
      </c>
      <c r="J88" s="7"/>
      <c r="K88" s="8">
        <f t="shared" si="5"/>
        <v>0.1805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ROUND(+Housekeeping!G84,0)</f>
        <v>774292</v>
      </c>
      <c r="E89" s="6">
        <f>ROUND(+Housekeeping!V84,0)</f>
        <v>60040</v>
      </c>
      <c r="F89" s="7">
        <f t="shared" si="3"/>
        <v>12.9</v>
      </c>
      <c r="G89" s="6">
        <f>ROUND(+Housekeeping!G184,0)</f>
        <v>929954</v>
      </c>
      <c r="H89" s="6">
        <f>ROUND(+Housekeeping!V184,0)</f>
        <v>60040</v>
      </c>
      <c r="I89" s="7">
        <f t="shared" si="4"/>
        <v>15.49</v>
      </c>
      <c r="J89" s="7"/>
      <c r="K89" s="8">
        <f t="shared" si="5"/>
        <v>0.2008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ROUND(+Housekeeping!G85,0)</f>
        <v>345324</v>
      </c>
      <c r="E90" s="6">
        <f>ROUND(+Housekeeping!V85,0)</f>
        <v>15381</v>
      </c>
      <c r="F90" s="7">
        <f t="shared" si="3"/>
        <v>22.45</v>
      </c>
      <c r="G90" s="6">
        <f>ROUND(+Housekeeping!G185,0)</f>
        <v>365900</v>
      </c>
      <c r="H90" s="6">
        <f>ROUND(+Housekeeping!V185,0)</f>
        <v>29846</v>
      </c>
      <c r="I90" s="7">
        <f t="shared" si="4"/>
        <v>12.26</v>
      </c>
      <c r="J90" s="7"/>
      <c r="K90" s="8">
        <f t="shared" si="5"/>
        <v>-0.4539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ROUND(+Housekeeping!G86,0)</f>
        <v>153634</v>
      </c>
      <c r="E91" s="6">
        <f>ROUND(+Housekeeping!V86,0)</f>
        <v>6041</v>
      </c>
      <c r="F91" s="7">
        <f t="shared" si="3"/>
        <v>25.43</v>
      </c>
      <c r="G91" s="6">
        <f>ROUND(+Housekeeping!G186,0)</f>
        <v>136407</v>
      </c>
      <c r="H91" s="6">
        <f>ROUND(+Housekeeping!V186,0)</f>
        <v>6041</v>
      </c>
      <c r="I91" s="7">
        <f t="shared" si="4"/>
        <v>22.58</v>
      </c>
      <c r="J91" s="7"/>
      <c r="K91" s="8">
        <f t="shared" si="5"/>
        <v>-0.1121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ROUND(+Housekeeping!G87,0)</f>
        <v>176427</v>
      </c>
      <c r="E92" s="6">
        <f>ROUND(+Housekeeping!V87,0)</f>
        <v>2695</v>
      </c>
      <c r="F92" s="7">
        <f t="shared" si="3"/>
        <v>65.46</v>
      </c>
      <c r="G92" s="6">
        <f>ROUND(+Housekeeping!G187,0)</f>
        <v>231562</v>
      </c>
      <c r="H92" s="6">
        <f>ROUND(+Housekeeping!V187,0)</f>
        <v>2899</v>
      </c>
      <c r="I92" s="7">
        <f t="shared" si="4"/>
        <v>79.88</v>
      </c>
      <c r="J92" s="7"/>
      <c r="K92" s="8">
        <f t="shared" si="5"/>
        <v>0.2203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ROUND(+Housekeeping!G88,0)</f>
        <v>472834</v>
      </c>
      <c r="E93" s="6">
        <f>ROUND(+Housekeeping!V88,0)</f>
        <v>31620</v>
      </c>
      <c r="F93" s="7">
        <f t="shared" si="3"/>
        <v>14.95</v>
      </c>
      <c r="G93" s="6">
        <f>ROUND(+Housekeeping!G188,0)</f>
        <v>513217</v>
      </c>
      <c r="H93" s="6">
        <f>ROUND(+Housekeeping!V188,0)</f>
        <v>31620</v>
      </c>
      <c r="I93" s="7">
        <f t="shared" si="4"/>
        <v>16.23</v>
      </c>
      <c r="J93" s="7"/>
      <c r="K93" s="8">
        <f t="shared" si="5"/>
        <v>0.0856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ROUND(+Housekeeping!G89,0)</f>
        <v>460485</v>
      </c>
      <c r="E94" s="6">
        <f>ROUND(+Housekeeping!V89,0)</f>
        <v>7789</v>
      </c>
      <c r="F94" s="7">
        <f t="shared" si="3"/>
        <v>59.12</v>
      </c>
      <c r="G94" s="6">
        <f>ROUND(+Housekeeping!G189,0)</f>
        <v>459437</v>
      </c>
      <c r="H94" s="6">
        <f>ROUND(+Housekeeping!V189,0)</f>
        <v>7789</v>
      </c>
      <c r="I94" s="7">
        <f t="shared" si="4"/>
        <v>58.99</v>
      </c>
      <c r="J94" s="7"/>
      <c r="K94" s="8">
        <f t="shared" si="5"/>
        <v>-0.0022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ROUND(+Housekeeping!G90,0)</f>
        <v>196035</v>
      </c>
      <c r="E95" s="6">
        <f>ROUND(+Housekeeping!V90,0)</f>
        <v>3107</v>
      </c>
      <c r="F95" s="7">
        <f t="shared" si="3"/>
        <v>63.09</v>
      </c>
      <c r="G95" s="6">
        <f>ROUND(+Housekeeping!G190,0)</f>
        <v>205940</v>
      </c>
      <c r="H95" s="6">
        <f>ROUND(+Housekeeping!V190,0)</f>
        <v>3107</v>
      </c>
      <c r="I95" s="7">
        <f t="shared" si="4"/>
        <v>66.28</v>
      </c>
      <c r="J95" s="7"/>
      <c r="K95" s="8">
        <f t="shared" si="5"/>
        <v>0.0506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ROUND(+Housekeeping!G91,0)</f>
        <v>1050180</v>
      </c>
      <c r="E96" s="6">
        <f>ROUND(+Housekeeping!V91,0)</f>
        <v>60387</v>
      </c>
      <c r="F96" s="7">
        <f t="shared" si="3"/>
        <v>17.39</v>
      </c>
      <c r="G96" s="6">
        <f>ROUND(+Housekeeping!G191,0)</f>
        <v>1203259</v>
      </c>
      <c r="H96" s="6">
        <f>ROUND(+Housekeeping!V191,0)</f>
        <v>60387</v>
      </c>
      <c r="I96" s="7">
        <f t="shared" si="4"/>
        <v>19.93</v>
      </c>
      <c r="J96" s="7"/>
      <c r="K96" s="8">
        <f t="shared" si="5"/>
        <v>0.1461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ROUND(+Housekeeping!G92,0)</f>
        <v>0</v>
      </c>
      <c r="E97" s="6">
        <f>ROUND(+Housekeeping!V92,0)</f>
        <v>0</v>
      </c>
      <c r="F97" s="7">
        <f t="shared" si="3"/>
      </c>
      <c r="G97" s="6">
        <f>ROUND(+Housekeeping!G192,0)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ROUND(+Housekeeping!G93,0)</f>
        <v>0</v>
      </c>
      <c r="E98" s="6">
        <f>ROUND(+Housekeeping!V93,0)</f>
        <v>66308</v>
      </c>
      <c r="F98" s="7">
        <f t="shared" si="3"/>
      </c>
      <c r="G98" s="6">
        <f>ROUND(+Housekeeping!G193,0)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ROUND(+Housekeeping!G94,0)</f>
        <v>240734</v>
      </c>
      <c r="E99" s="6">
        <f>ROUND(+Housekeeping!V94,0)</f>
        <v>365</v>
      </c>
      <c r="F99" s="7">
        <f t="shared" si="3"/>
        <v>659.55</v>
      </c>
      <c r="G99" s="6">
        <f>ROUND(+Housekeeping!G194,0)</f>
        <v>264567</v>
      </c>
      <c r="H99" s="6">
        <f>ROUND(+Housekeeping!V194,0)</f>
        <v>365</v>
      </c>
      <c r="I99" s="7">
        <f t="shared" si="4"/>
        <v>724.84</v>
      </c>
      <c r="J99" s="7"/>
      <c r="K99" s="8">
        <f t="shared" si="5"/>
        <v>0.099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ROUND(+Housekeeping!G95,0)</f>
        <v>386216</v>
      </c>
      <c r="E100" s="6">
        <f>ROUND(+Housekeeping!V95,0)</f>
        <v>42055</v>
      </c>
      <c r="F100" s="7">
        <f t="shared" si="3"/>
        <v>9.18</v>
      </c>
      <c r="G100" s="6">
        <f>ROUND(+Housekeeping!G195,0)</f>
        <v>414513</v>
      </c>
      <c r="H100" s="6">
        <f>ROUND(+Housekeeping!V195,0)</f>
        <v>42730</v>
      </c>
      <c r="I100" s="7">
        <f t="shared" si="4"/>
        <v>9.7</v>
      </c>
      <c r="J100" s="7"/>
      <c r="K100" s="8">
        <f t="shared" si="5"/>
        <v>0.0566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ROUND(+Housekeeping!G96,0)</f>
        <v>1273582</v>
      </c>
      <c r="E101" s="6">
        <f>ROUND(+Housekeeping!V96,0)</f>
        <v>197631</v>
      </c>
      <c r="F101" s="7">
        <f t="shared" si="3"/>
        <v>6.44</v>
      </c>
      <c r="G101" s="6">
        <f>ROUND(+Housekeeping!G196,0)</f>
        <v>1251516</v>
      </c>
      <c r="H101" s="6">
        <f>ROUND(+Housekeeping!V196,0)</f>
        <v>197631</v>
      </c>
      <c r="I101" s="7">
        <f t="shared" si="4"/>
        <v>6.33</v>
      </c>
      <c r="J101" s="7"/>
      <c r="K101" s="8">
        <f t="shared" si="5"/>
        <v>-0.0171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ROUND(+Housekeeping!G97,0)</f>
        <v>1034045</v>
      </c>
      <c r="E102" s="6">
        <f>ROUND(+Housekeeping!V97,0)</f>
        <v>45557</v>
      </c>
      <c r="F102" s="7">
        <f t="shared" si="3"/>
        <v>22.7</v>
      </c>
      <c r="G102" s="6">
        <f>ROUND(+Housekeeping!G197,0)</f>
        <v>1326267</v>
      </c>
      <c r="H102" s="6">
        <f>ROUND(+Housekeeping!V197,0)</f>
        <v>45557</v>
      </c>
      <c r="I102" s="7">
        <f t="shared" si="4"/>
        <v>29.11</v>
      </c>
      <c r="J102" s="7"/>
      <c r="K102" s="8">
        <f t="shared" si="5"/>
        <v>0.2824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ROUND(+Housekeeping!G98,0)</f>
        <v>0</v>
      </c>
      <c r="E103" s="6">
        <f>ROUND(+Housekeeping!V98,0)</f>
        <v>0</v>
      </c>
      <c r="F103" s="7">
        <f t="shared" si="3"/>
      </c>
      <c r="G103" s="6">
        <f>ROUND(+Housekeeping!G198,0)</f>
        <v>259435</v>
      </c>
      <c r="H103" s="6">
        <f>ROUND(+Housekeeping!V198,0)</f>
        <v>19028</v>
      </c>
      <c r="I103" s="7">
        <f t="shared" si="4"/>
        <v>13.63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ROUND(+Housekeeping!G99,0)</f>
        <v>0</v>
      </c>
      <c r="E104" s="6">
        <f>ROUND(+Housekeeping!V99,0)</f>
        <v>1113</v>
      </c>
      <c r="F104" s="7">
        <f t="shared" si="3"/>
      </c>
      <c r="G104" s="6">
        <f>ROUND(+Housekeeping!G199,0)</f>
        <v>0</v>
      </c>
      <c r="H104" s="6">
        <f>ROUND(+Housekeeping!V199,0)</f>
        <v>1113</v>
      </c>
      <c r="I104" s="7">
        <f t="shared" si="4"/>
      </c>
      <c r="J104" s="7"/>
      <c r="K104" s="8">
        <f t="shared" si="5"/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ROUND(+Housekeeping!G100,0)</f>
        <v>0</v>
      </c>
      <c r="E105" s="6">
        <f>ROUND(+Housekeeping!V100,0)</f>
        <v>9373</v>
      </c>
      <c r="F105" s="7">
        <f t="shared" si="3"/>
      </c>
      <c r="G105" s="6">
        <f>ROUND(+Housekeeping!G200,0)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ROUND(+Housekeeping!G101,0)</f>
        <v>0</v>
      </c>
      <c r="E106" s="6">
        <f>ROUND(+Housekeeping!V101,0)</f>
        <v>1503</v>
      </c>
      <c r="F106" s="7">
        <f t="shared" si="3"/>
      </c>
      <c r="G106" s="6">
        <f>ROUND(+Housekeeping!G201,0)</f>
        <v>0</v>
      </c>
      <c r="H106" s="6">
        <f>ROUND(+Housekeeping!V201,0)</f>
        <v>1503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5.875" style="0" bestFit="1" customWidth="1"/>
    <col min="7" max="7" width="10.1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446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ROUND(+Housekeeping!H5,0)</f>
        <v>2022302</v>
      </c>
      <c r="E10" s="6">
        <f>ROUND(+Housekeeping!V5,0)</f>
        <v>1112507</v>
      </c>
      <c r="F10" s="7">
        <f>IF(D10=0,"",IF(E10=0,"",ROUND(D10/E10,2)))</f>
        <v>1.82</v>
      </c>
      <c r="G10" s="6">
        <f>ROUND(+Housekeeping!H105,0)</f>
        <v>2663631</v>
      </c>
      <c r="H10" s="6">
        <f>ROUND(+Housekeeping!V105,0)</f>
        <v>1112507</v>
      </c>
      <c r="I10" s="7">
        <f>IF(G10=0,"",IF(H10=0,"",ROUND(G10/H10,2)))</f>
        <v>2.39</v>
      </c>
      <c r="J10" s="7"/>
      <c r="K10" s="8">
        <f>IF(D10=0,"",IF(E10=0,"",IF(G10=0,"",IF(H10=0,"",ROUND(I10/F10-1,4)))))</f>
        <v>0.3132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ROUND(+Housekeeping!H6,0)</f>
        <v>571725</v>
      </c>
      <c r="E11" s="6">
        <f>ROUND(+Housekeeping!V6,0)</f>
        <v>240582</v>
      </c>
      <c r="F11" s="7">
        <f aca="true" t="shared" si="0" ref="F11:F74">IF(D11=0,"",IF(E11=0,"",ROUND(D11/E11,2)))</f>
        <v>2.38</v>
      </c>
      <c r="G11" s="6">
        <f>ROUND(+Housekeeping!H106,0)</f>
        <v>699225</v>
      </c>
      <c r="H11" s="6">
        <f>ROUND(+Housekeeping!V106,0)</f>
        <v>240582</v>
      </c>
      <c r="I11" s="7">
        <f aca="true" t="shared" si="1" ref="I11:I74">IF(G11=0,"",IF(H11=0,"",ROUND(G11/H11,2)))</f>
        <v>2.91</v>
      </c>
      <c r="J11" s="7"/>
      <c r="K11" s="8">
        <f aca="true" t="shared" si="2" ref="K11:K74">IF(D11=0,"",IF(E11=0,"",IF(G11=0,"",IF(H11=0,"",ROUND(I11/F11-1,4)))))</f>
        <v>0.2227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ROUND(+Housekeeping!H7,0)</f>
        <v>61756</v>
      </c>
      <c r="E12" s="6">
        <f>ROUND(+Housekeeping!V7,0)</f>
        <v>1322</v>
      </c>
      <c r="F12" s="7">
        <f t="shared" si="0"/>
        <v>46.71</v>
      </c>
      <c r="G12" s="6">
        <f>ROUND(+Housekeeping!H107,0)</f>
        <v>66388</v>
      </c>
      <c r="H12" s="6">
        <f>ROUND(+Housekeeping!V107,0)</f>
        <v>1322</v>
      </c>
      <c r="I12" s="7">
        <f t="shared" si="1"/>
        <v>50.22</v>
      </c>
      <c r="J12" s="7"/>
      <c r="K12" s="8">
        <f t="shared" si="2"/>
        <v>0.0751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ROUND(+Housekeeping!H8,0)</f>
        <v>0</v>
      </c>
      <c r="E13" s="6">
        <f>ROUND(+Housekeeping!V8,0)</f>
        <v>171074</v>
      </c>
      <c r="F13" s="7">
        <f t="shared" si="0"/>
      </c>
      <c r="G13" s="6">
        <f>ROUND(+Housekeeping!H108,0)</f>
        <v>4901</v>
      </c>
      <c r="H13" s="6">
        <f>ROUND(+Housekeeping!V108,0)</f>
        <v>170088</v>
      </c>
      <c r="I13" s="7">
        <f t="shared" si="1"/>
        <v>0.03</v>
      </c>
      <c r="J13" s="7"/>
      <c r="K13" s="8">
        <f t="shared" si="2"/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ROUND(+Housekeeping!H9,0)</f>
        <v>879308</v>
      </c>
      <c r="E14" s="6">
        <f>ROUND(+Housekeeping!V9,0)</f>
        <v>76466</v>
      </c>
      <c r="F14" s="7">
        <f t="shared" si="0"/>
        <v>11.5</v>
      </c>
      <c r="G14" s="6">
        <f>ROUND(+Housekeeping!H109,0)</f>
        <v>893653</v>
      </c>
      <c r="H14" s="6">
        <f>ROUND(+Housekeeping!V109,0)</f>
        <v>93613</v>
      </c>
      <c r="I14" s="7">
        <f t="shared" si="1"/>
        <v>9.55</v>
      </c>
      <c r="J14" s="7"/>
      <c r="K14" s="8">
        <f t="shared" si="2"/>
        <v>-0.1696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ROUND(+Housekeeping!H10,0)</f>
        <v>0</v>
      </c>
      <c r="E15" s="6">
        <f>ROUND(+Housekeeping!V10,0)</f>
        <v>0</v>
      </c>
      <c r="F15" s="7">
        <f t="shared" si="0"/>
      </c>
      <c r="G15" s="6">
        <f>ROUND(+Housekeeping!H110,0)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ROUND(+Housekeeping!H11,0)</f>
        <v>124631</v>
      </c>
      <c r="E16" s="6">
        <f>ROUND(+Housekeeping!V11,0)</f>
        <v>21092</v>
      </c>
      <c r="F16" s="7">
        <f t="shared" si="0"/>
        <v>5.91</v>
      </c>
      <c r="G16" s="6">
        <f>ROUND(+Housekeeping!H111,0)</f>
        <v>108724</v>
      </c>
      <c r="H16" s="6">
        <f>ROUND(+Housekeeping!V111,0)</f>
        <v>21092</v>
      </c>
      <c r="I16" s="7">
        <f t="shared" si="1"/>
        <v>5.15</v>
      </c>
      <c r="J16" s="7"/>
      <c r="K16" s="8">
        <f t="shared" si="2"/>
        <v>-0.1286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ROUND(+Housekeeping!H12,0)</f>
        <v>126617</v>
      </c>
      <c r="E17" s="6">
        <f>ROUND(+Housekeeping!V12,0)</f>
        <v>16226</v>
      </c>
      <c r="F17" s="7">
        <f t="shared" si="0"/>
        <v>7.8</v>
      </c>
      <c r="G17" s="6">
        <f>ROUND(+Housekeeping!H112,0)</f>
        <v>155892</v>
      </c>
      <c r="H17" s="6">
        <f>ROUND(+Housekeeping!V112,0)</f>
        <v>35161</v>
      </c>
      <c r="I17" s="7">
        <f t="shared" si="1"/>
        <v>4.43</v>
      </c>
      <c r="J17" s="7"/>
      <c r="K17" s="8">
        <f t="shared" si="2"/>
        <v>-0.4321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ROUND(+Housekeeping!H13,0)</f>
        <v>21010</v>
      </c>
      <c r="E18" s="6">
        <f>ROUND(+Housekeeping!V13,0)</f>
        <v>5712</v>
      </c>
      <c r="F18" s="7">
        <f t="shared" si="0"/>
        <v>3.68</v>
      </c>
      <c r="G18" s="6">
        <f>ROUND(+Housekeeping!H113,0)</f>
        <v>22513</v>
      </c>
      <c r="H18" s="6">
        <f>ROUND(+Housekeeping!V113,0)</f>
        <v>4464</v>
      </c>
      <c r="I18" s="7">
        <f t="shared" si="1"/>
        <v>5.04</v>
      </c>
      <c r="J18" s="7"/>
      <c r="K18" s="8">
        <f t="shared" si="2"/>
        <v>0.3696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ROUND(+Housekeeping!H14,0)</f>
        <v>641355</v>
      </c>
      <c r="E19" s="6">
        <f>ROUND(+Housekeeping!V14,0)</f>
        <v>273227</v>
      </c>
      <c r="F19" s="7">
        <f t="shared" si="0"/>
        <v>2.35</v>
      </c>
      <c r="G19" s="6">
        <f>ROUND(+Housekeeping!H114,0)</f>
        <v>680321</v>
      </c>
      <c r="H19" s="6">
        <f>ROUND(+Housekeeping!V114,0)</f>
        <v>273952</v>
      </c>
      <c r="I19" s="7">
        <f t="shared" si="1"/>
        <v>2.48</v>
      </c>
      <c r="J19" s="7"/>
      <c r="K19" s="8">
        <f t="shared" si="2"/>
        <v>0.0553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ROUND(+Housekeeping!H15,0)</f>
        <v>1474307</v>
      </c>
      <c r="E20" s="6">
        <f>ROUND(+Housekeeping!V15,0)</f>
        <v>110925</v>
      </c>
      <c r="F20" s="7">
        <f t="shared" si="0"/>
        <v>13.29</v>
      </c>
      <c r="G20" s="6">
        <f>ROUND(+Housekeeping!H115,0)</f>
        <v>1687758</v>
      </c>
      <c r="H20" s="6">
        <f>ROUND(+Housekeeping!V115,0)</f>
        <v>146963</v>
      </c>
      <c r="I20" s="7">
        <f t="shared" si="1"/>
        <v>11.48</v>
      </c>
      <c r="J20" s="7"/>
      <c r="K20" s="8">
        <f t="shared" si="2"/>
        <v>-0.1362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ROUND(+Housekeeping!H16,0)</f>
        <v>1143770</v>
      </c>
      <c r="E21" s="6">
        <f>ROUND(+Housekeeping!V16,0)</f>
        <v>284050</v>
      </c>
      <c r="F21" s="7">
        <f t="shared" si="0"/>
        <v>4.03</v>
      </c>
      <c r="G21" s="6">
        <f>ROUND(+Housekeeping!H116,0)</f>
        <v>1304261</v>
      </c>
      <c r="H21" s="6">
        <f>ROUND(+Housekeeping!V116,0)</f>
        <v>284503</v>
      </c>
      <c r="I21" s="7">
        <f t="shared" si="1"/>
        <v>4.58</v>
      </c>
      <c r="J21" s="7"/>
      <c r="K21" s="8">
        <f t="shared" si="2"/>
        <v>0.1365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ROUND(+Housekeeping!H17,0)</f>
        <v>64307</v>
      </c>
      <c r="E22" s="6">
        <f>ROUND(+Housekeeping!V17,0)</f>
        <v>11911</v>
      </c>
      <c r="F22" s="7">
        <f t="shared" si="0"/>
        <v>5.4</v>
      </c>
      <c r="G22" s="6">
        <f>ROUND(+Housekeeping!H117,0)</f>
        <v>54595</v>
      </c>
      <c r="H22" s="6">
        <f>ROUND(+Housekeeping!V117,0)</f>
        <v>11911</v>
      </c>
      <c r="I22" s="7">
        <f t="shared" si="1"/>
        <v>4.58</v>
      </c>
      <c r="J22" s="7"/>
      <c r="K22" s="8">
        <f t="shared" si="2"/>
        <v>-0.1519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ROUND(+Housekeeping!H18,0)</f>
        <v>391204</v>
      </c>
      <c r="E23" s="6">
        <f>ROUND(+Housekeeping!V18,0)</f>
        <v>2838</v>
      </c>
      <c r="F23" s="7">
        <f t="shared" si="0"/>
        <v>137.84</v>
      </c>
      <c r="G23" s="6">
        <f>ROUND(+Housekeeping!H118,0)</f>
        <v>547234</v>
      </c>
      <c r="H23" s="6">
        <f>ROUND(+Housekeeping!V118,0)</f>
        <v>291013</v>
      </c>
      <c r="I23" s="7">
        <f t="shared" si="1"/>
        <v>1.88</v>
      </c>
      <c r="J23" s="7"/>
      <c r="K23" s="8">
        <f t="shared" si="2"/>
        <v>-0.9864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ROUND(+Housekeeping!H19,0)</f>
        <v>214370</v>
      </c>
      <c r="E24" s="6">
        <f>ROUND(+Housekeeping!V19,0)</f>
        <v>50707</v>
      </c>
      <c r="F24" s="7">
        <f t="shared" si="0"/>
        <v>4.23</v>
      </c>
      <c r="G24" s="6">
        <f>ROUND(+Housekeeping!H119,0)</f>
        <v>228078</v>
      </c>
      <c r="H24" s="6">
        <f>ROUND(+Housekeeping!V119,0)</f>
        <v>50707</v>
      </c>
      <c r="I24" s="7">
        <f t="shared" si="1"/>
        <v>4.5</v>
      </c>
      <c r="J24" s="7"/>
      <c r="K24" s="8">
        <f t="shared" si="2"/>
        <v>0.0638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ROUND(+Housekeeping!H20,0)</f>
        <v>225276</v>
      </c>
      <c r="E25" s="6">
        <f>ROUND(+Housekeeping!V20,0)</f>
        <v>9658</v>
      </c>
      <c r="F25" s="7">
        <f t="shared" si="0"/>
        <v>23.33</v>
      </c>
      <c r="G25" s="6">
        <f>ROUND(+Housekeeping!H120,0)</f>
        <v>168547</v>
      </c>
      <c r="H25" s="6">
        <f>ROUND(+Housekeeping!V120,0)</f>
        <v>26293</v>
      </c>
      <c r="I25" s="7">
        <f t="shared" si="1"/>
        <v>6.41</v>
      </c>
      <c r="J25" s="7"/>
      <c r="K25" s="8">
        <f t="shared" si="2"/>
        <v>-0.7252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ROUND(+Housekeeping!H21,0)</f>
        <v>63444</v>
      </c>
      <c r="E26" s="6">
        <f>ROUND(+Housekeeping!V21,0)</f>
        <v>6444</v>
      </c>
      <c r="F26" s="7">
        <f t="shared" si="0"/>
        <v>9.85</v>
      </c>
      <c r="G26" s="6">
        <f>ROUND(+Housekeeping!H121,0)</f>
        <v>91737</v>
      </c>
      <c r="H26" s="6">
        <f>ROUND(+Housekeeping!V121,0)</f>
        <v>6444</v>
      </c>
      <c r="I26" s="7">
        <f t="shared" si="1"/>
        <v>14.24</v>
      </c>
      <c r="J26" s="7"/>
      <c r="K26" s="8">
        <f t="shared" si="2"/>
        <v>0.4457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ROUND(+Housekeeping!H22,0)</f>
        <v>49592</v>
      </c>
      <c r="E27" s="6">
        <f>ROUND(+Housekeeping!V22,0)</f>
        <v>3955</v>
      </c>
      <c r="F27" s="7">
        <f t="shared" si="0"/>
        <v>12.54</v>
      </c>
      <c r="G27" s="6">
        <f>ROUND(+Housekeeping!H122,0)</f>
        <v>53975</v>
      </c>
      <c r="H27" s="6">
        <f>ROUND(+Housekeeping!V122,0)</f>
        <v>3433</v>
      </c>
      <c r="I27" s="7">
        <f t="shared" si="1"/>
        <v>15.72</v>
      </c>
      <c r="J27" s="7"/>
      <c r="K27" s="8">
        <f t="shared" si="2"/>
        <v>0.2536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ROUND(+Housekeeping!H23,0)</f>
        <v>46839</v>
      </c>
      <c r="E28" s="6">
        <f>ROUND(+Housekeeping!V23,0)</f>
        <v>7127</v>
      </c>
      <c r="F28" s="7">
        <f t="shared" si="0"/>
        <v>6.57</v>
      </c>
      <c r="G28" s="6">
        <f>ROUND(+Housekeeping!H123,0)</f>
        <v>52061</v>
      </c>
      <c r="H28" s="6">
        <f>ROUND(+Housekeeping!V123,0)</f>
        <v>7127</v>
      </c>
      <c r="I28" s="7">
        <f t="shared" si="1"/>
        <v>7.3</v>
      </c>
      <c r="J28" s="7"/>
      <c r="K28" s="8">
        <f t="shared" si="2"/>
        <v>0.1111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ROUND(+Housekeeping!H24,0)</f>
        <v>202350</v>
      </c>
      <c r="E29" s="6">
        <f>ROUND(+Housekeeping!V24,0)</f>
        <v>16314</v>
      </c>
      <c r="F29" s="7">
        <f t="shared" si="0"/>
        <v>12.4</v>
      </c>
      <c r="G29" s="6">
        <f>ROUND(+Housekeeping!H124,0)</f>
        <v>4365</v>
      </c>
      <c r="H29" s="6">
        <f>ROUND(+Housekeeping!V124,0)</f>
        <v>17704</v>
      </c>
      <c r="I29" s="7">
        <f t="shared" si="1"/>
        <v>0.25</v>
      </c>
      <c r="J29" s="7"/>
      <c r="K29" s="8">
        <f t="shared" si="2"/>
        <v>-0.9798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ROUND(+Housekeeping!H25,0)</f>
        <v>79303</v>
      </c>
      <c r="E30" s="6">
        <f>ROUND(+Housekeeping!V25,0)</f>
        <v>1764</v>
      </c>
      <c r="F30" s="7">
        <f t="shared" si="0"/>
        <v>44.96</v>
      </c>
      <c r="G30" s="6">
        <f>ROUND(+Housekeeping!H125,0)</f>
        <v>93523</v>
      </c>
      <c r="H30" s="6">
        <f>ROUND(+Housekeeping!V125,0)</f>
        <v>1764</v>
      </c>
      <c r="I30" s="7">
        <f t="shared" si="1"/>
        <v>53.02</v>
      </c>
      <c r="J30" s="7"/>
      <c r="K30" s="8">
        <f t="shared" si="2"/>
        <v>0.1793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ROUND(+Housekeeping!H26,0)</f>
        <v>25102</v>
      </c>
      <c r="E31" s="6">
        <f>ROUND(+Housekeeping!V26,0)</f>
        <v>2464</v>
      </c>
      <c r="F31" s="7">
        <f t="shared" si="0"/>
        <v>10.19</v>
      </c>
      <c r="G31" s="6">
        <f>ROUND(+Housekeeping!H126,0)</f>
        <v>25257</v>
      </c>
      <c r="H31" s="6">
        <f>ROUND(+Housekeeping!V126,0)</f>
        <v>2464</v>
      </c>
      <c r="I31" s="7">
        <f t="shared" si="1"/>
        <v>10.25</v>
      </c>
      <c r="J31" s="7"/>
      <c r="K31" s="8">
        <f t="shared" si="2"/>
        <v>0.0059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ROUND(+Housekeeping!H27,0)</f>
        <v>534007</v>
      </c>
      <c r="E32" s="6">
        <f>ROUND(+Housekeeping!V27,0)</f>
        <v>71676</v>
      </c>
      <c r="F32" s="7">
        <f t="shared" si="0"/>
        <v>7.45</v>
      </c>
      <c r="G32" s="6">
        <f>ROUND(+Housekeeping!H127,0)</f>
        <v>517774</v>
      </c>
      <c r="H32" s="6">
        <f>ROUND(+Housekeeping!V127,0)</f>
        <v>71650</v>
      </c>
      <c r="I32" s="7">
        <f t="shared" si="1"/>
        <v>7.23</v>
      </c>
      <c r="J32" s="7"/>
      <c r="K32" s="8">
        <f t="shared" si="2"/>
        <v>-0.0295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ROUND(+Housekeeping!H28,0)</f>
        <v>327517</v>
      </c>
      <c r="E33" s="6">
        <f>ROUND(+Housekeeping!V28,0)</f>
        <v>27116</v>
      </c>
      <c r="F33" s="7">
        <f t="shared" si="0"/>
        <v>12.08</v>
      </c>
      <c r="G33" s="6">
        <f>ROUND(+Housekeeping!H128,0)</f>
        <v>321755</v>
      </c>
      <c r="H33" s="6">
        <f>ROUND(+Housekeeping!V128,0)</f>
        <v>30359</v>
      </c>
      <c r="I33" s="7">
        <f t="shared" si="1"/>
        <v>10.6</v>
      </c>
      <c r="J33" s="7"/>
      <c r="K33" s="8">
        <f t="shared" si="2"/>
        <v>-0.1225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ROUND(+Housekeeping!H29,0)</f>
        <v>219701</v>
      </c>
      <c r="E34" s="6">
        <f>ROUND(+Housekeeping!V29,0)</f>
        <v>24966</v>
      </c>
      <c r="F34" s="7">
        <f t="shared" si="0"/>
        <v>8.8</v>
      </c>
      <c r="G34" s="6">
        <f>ROUND(+Housekeeping!H129,0)</f>
        <v>231261</v>
      </c>
      <c r="H34" s="6">
        <f>ROUND(+Housekeeping!V129,0)</f>
        <v>21402</v>
      </c>
      <c r="I34" s="7">
        <f t="shared" si="1"/>
        <v>10.81</v>
      </c>
      <c r="J34" s="7"/>
      <c r="K34" s="8">
        <f t="shared" si="2"/>
        <v>0.2284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ROUND(+Housekeeping!H30,0)</f>
        <v>153752</v>
      </c>
      <c r="E35" s="6">
        <f>ROUND(+Housekeeping!V30,0)</f>
        <v>3453</v>
      </c>
      <c r="F35" s="7">
        <f t="shared" si="0"/>
        <v>44.53</v>
      </c>
      <c r="G35" s="6">
        <f>ROUND(+Housekeeping!H130,0)</f>
        <v>176178</v>
      </c>
      <c r="H35" s="6">
        <f>ROUND(+Housekeeping!V130,0)</f>
        <v>3453</v>
      </c>
      <c r="I35" s="7">
        <f t="shared" si="1"/>
        <v>51.02</v>
      </c>
      <c r="J35" s="7"/>
      <c r="K35" s="8">
        <f t="shared" si="2"/>
        <v>0.1457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ROUND(+Housekeeping!H31,0)</f>
        <v>12700</v>
      </c>
      <c r="E36" s="6">
        <f>ROUND(+Housekeeping!V31,0)</f>
        <v>6767</v>
      </c>
      <c r="F36" s="7">
        <f t="shared" si="0"/>
        <v>1.88</v>
      </c>
      <c r="G36" s="6">
        <f>ROUND(+Housekeeping!H131,0)</f>
        <v>12761</v>
      </c>
      <c r="H36" s="6">
        <f>ROUND(+Housekeeping!V131,0)</f>
        <v>6767</v>
      </c>
      <c r="I36" s="7">
        <f t="shared" si="1"/>
        <v>1.89</v>
      </c>
      <c r="J36" s="7"/>
      <c r="K36" s="8">
        <f t="shared" si="2"/>
        <v>0.0053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ROUND(+Housekeeping!H32,0)</f>
        <v>512055</v>
      </c>
      <c r="E37" s="6">
        <f>ROUND(+Housekeeping!V32,0)</f>
        <v>98268</v>
      </c>
      <c r="F37" s="7">
        <f t="shared" si="0"/>
        <v>5.21</v>
      </c>
      <c r="G37" s="6">
        <f>ROUND(+Housekeeping!H132,0)</f>
        <v>815519</v>
      </c>
      <c r="H37" s="6">
        <f>ROUND(+Housekeeping!V132,0)</f>
        <v>98268</v>
      </c>
      <c r="I37" s="7">
        <f t="shared" si="1"/>
        <v>8.3</v>
      </c>
      <c r="J37" s="7"/>
      <c r="K37" s="8">
        <f t="shared" si="2"/>
        <v>0.5931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ROUND(+Housekeeping!H33,0)</f>
        <v>27127</v>
      </c>
      <c r="E38" s="6">
        <f>ROUND(+Housekeeping!V33,0)</f>
        <v>1514</v>
      </c>
      <c r="F38" s="7">
        <f t="shared" si="0"/>
        <v>17.92</v>
      </c>
      <c r="G38" s="6">
        <f>ROUND(+Housekeeping!H133,0)</f>
        <v>35446</v>
      </c>
      <c r="H38" s="6">
        <f>ROUND(+Housekeeping!V133,0)</f>
        <v>1514</v>
      </c>
      <c r="I38" s="7">
        <f t="shared" si="1"/>
        <v>23.41</v>
      </c>
      <c r="J38" s="7"/>
      <c r="K38" s="8">
        <f t="shared" si="2"/>
        <v>0.3064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ROUND(+Housekeeping!H34,0)</f>
        <v>1191304</v>
      </c>
      <c r="E39" s="6">
        <f>ROUND(+Housekeeping!V34,0)</f>
        <v>128330</v>
      </c>
      <c r="F39" s="7">
        <f t="shared" si="0"/>
        <v>9.28</v>
      </c>
      <c r="G39" s="6">
        <f>ROUND(+Housekeeping!H134,0)</f>
        <v>1052125</v>
      </c>
      <c r="H39" s="6">
        <f>ROUND(+Housekeeping!V134,0)</f>
        <v>128330</v>
      </c>
      <c r="I39" s="7">
        <f t="shared" si="1"/>
        <v>8.2</v>
      </c>
      <c r="J39" s="7"/>
      <c r="K39" s="8">
        <f t="shared" si="2"/>
        <v>-0.1164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ROUND(+Housekeeping!H35,0)</f>
        <v>137875</v>
      </c>
      <c r="E40" s="6">
        <f>ROUND(+Housekeeping!V35,0)</f>
        <v>8524</v>
      </c>
      <c r="F40" s="7">
        <f t="shared" si="0"/>
        <v>16.17</v>
      </c>
      <c r="G40" s="6">
        <f>ROUND(+Housekeeping!H135,0)</f>
        <v>176670</v>
      </c>
      <c r="H40" s="6">
        <f>ROUND(+Housekeeping!V135,0)</f>
        <v>8524</v>
      </c>
      <c r="I40" s="7">
        <f t="shared" si="1"/>
        <v>20.73</v>
      </c>
      <c r="J40" s="7"/>
      <c r="K40" s="8">
        <f t="shared" si="2"/>
        <v>0.282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ROUND(+Housekeeping!H36,0)</f>
        <v>35930</v>
      </c>
      <c r="E41" s="6">
        <f>ROUND(+Housekeeping!V36,0)</f>
        <v>4358</v>
      </c>
      <c r="F41" s="7">
        <f t="shared" si="0"/>
        <v>8.24</v>
      </c>
      <c r="G41" s="6">
        <f>ROUND(+Housekeeping!H136,0)</f>
        <v>37510</v>
      </c>
      <c r="H41" s="6">
        <f>ROUND(+Housekeeping!V136,0)</f>
        <v>4358</v>
      </c>
      <c r="I41" s="7">
        <f t="shared" si="1"/>
        <v>8.61</v>
      </c>
      <c r="J41" s="7"/>
      <c r="K41" s="8">
        <f t="shared" si="2"/>
        <v>0.0449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ROUND(+Housekeeping!H37,0)</f>
        <v>201411</v>
      </c>
      <c r="E42" s="6">
        <f>ROUND(+Housekeeping!V37,0)</f>
        <v>125849</v>
      </c>
      <c r="F42" s="7">
        <f t="shared" si="0"/>
        <v>1.6</v>
      </c>
      <c r="G42" s="6">
        <f>ROUND(+Housekeeping!H137,0)</f>
        <v>210255</v>
      </c>
      <c r="H42" s="6">
        <f>ROUND(+Housekeeping!V137,0)</f>
        <v>125327</v>
      </c>
      <c r="I42" s="7">
        <f t="shared" si="1"/>
        <v>1.68</v>
      </c>
      <c r="J42" s="7"/>
      <c r="K42" s="8">
        <f t="shared" si="2"/>
        <v>0.05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ROUND(+Housekeeping!H38,0)</f>
        <v>227397</v>
      </c>
      <c r="E43" s="6">
        <f>ROUND(+Housekeeping!V38,0)</f>
        <v>37717</v>
      </c>
      <c r="F43" s="7">
        <f t="shared" si="0"/>
        <v>6.03</v>
      </c>
      <c r="G43" s="6">
        <f>ROUND(+Housekeeping!H138,0)</f>
        <v>298151</v>
      </c>
      <c r="H43" s="6">
        <f>ROUND(+Housekeeping!V138,0)</f>
        <v>49661</v>
      </c>
      <c r="I43" s="7">
        <f t="shared" si="1"/>
        <v>6</v>
      </c>
      <c r="J43" s="7"/>
      <c r="K43" s="8">
        <f t="shared" si="2"/>
        <v>-0.005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ROUND(+Housekeeping!H39,0)</f>
        <v>69649</v>
      </c>
      <c r="E44" s="6">
        <f>ROUND(+Housekeeping!V39,0)</f>
        <v>7709</v>
      </c>
      <c r="F44" s="7">
        <f t="shared" si="0"/>
        <v>9.03</v>
      </c>
      <c r="G44" s="6">
        <f>ROUND(+Housekeeping!H139,0)</f>
        <v>67040</v>
      </c>
      <c r="H44" s="6">
        <f>ROUND(+Housekeeping!V139,0)</f>
        <v>7709</v>
      </c>
      <c r="I44" s="7">
        <f t="shared" si="1"/>
        <v>8.7</v>
      </c>
      <c r="J44" s="7"/>
      <c r="K44" s="8">
        <f t="shared" si="2"/>
        <v>-0.0365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ROUND(+Housekeeping!H40,0)</f>
        <v>37697</v>
      </c>
      <c r="E45" s="6">
        <f>ROUND(+Housekeeping!V40,0)</f>
        <v>7205</v>
      </c>
      <c r="F45" s="7">
        <f t="shared" si="0"/>
        <v>5.23</v>
      </c>
      <c r="G45" s="6">
        <f>ROUND(+Housekeeping!H140,0)</f>
        <v>36675</v>
      </c>
      <c r="H45" s="6">
        <f>ROUND(+Housekeeping!V140,0)</f>
        <v>6582</v>
      </c>
      <c r="I45" s="7">
        <f t="shared" si="1"/>
        <v>5.57</v>
      </c>
      <c r="J45" s="7"/>
      <c r="K45" s="8">
        <f t="shared" si="2"/>
        <v>0.065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ROUND(+Housekeeping!H41,0)</f>
        <v>0</v>
      </c>
      <c r="E46" s="6">
        <f>ROUND(+Housekeeping!V41,0)</f>
        <v>5009</v>
      </c>
      <c r="F46" s="7">
        <f t="shared" si="0"/>
      </c>
      <c r="G46" s="6">
        <f>ROUND(+Housekeeping!H141,0)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ROUND(+Housekeeping!H42,0)</f>
        <v>5929</v>
      </c>
      <c r="E47" s="6">
        <f>ROUND(+Housekeeping!V42,0)</f>
        <v>2857</v>
      </c>
      <c r="F47" s="7">
        <f t="shared" si="0"/>
        <v>2.08</v>
      </c>
      <c r="G47" s="6">
        <f>ROUND(+Housekeeping!H142,0)</f>
        <v>5628</v>
      </c>
      <c r="H47" s="6">
        <f>ROUND(+Housekeeping!V142,0)</f>
        <v>2857</v>
      </c>
      <c r="I47" s="7">
        <f t="shared" si="1"/>
        <v>1.97</v>
      </c>
      <c r="J47" s="7"/>
      <c r="K47" s="8">
        <f t="shared" si="2"/>
        <v>-0.0529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ROUND(+Housekeeping!H43,0)</f>
        <v>50319</v>
      </c>
      <c r="E48" s="6">
        <f>ROUND(+Housekeeping!V43,0)</f>
        <v>2704</v>
      </c>
      <c r="F48" s="7">
        <f t="shared" si="0"/>
        <v>18.61</v>
      </c>
      <c r="G48" s="6">
        <f>ROUND(+Housekeeping!H143,0)</f>
        <v>55355</v>
      </c>
      <c r="H48" s="6">
        <f>ROUND(+Housekeeping!V143,0)</f>
        <v>2704</v>
      </c>
      <c r="I48" s="7">
        <f t="shared" si="1"/>
        <v>20.47</v>
      </c>
      <c r="J48" s="7"/>
      <c r="K48" s="8">
        <f t="shared" si="2"/>
        <v>0.0999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ROUND(+Housekeeping!H44,0)</f>
        <v>508250</v>
      </c>
      <c r="E49" s="6">
        <f>ROUND(+Housekeeping!V44,0)</f>
        <v>92290</v>
      </c>
      <c r="F49" s="7">
        <f t="shared" si="0"/>
        <v>5.51</v>
      </c>
      <c r="G49" s="6">
        <f>ROUND(+Housekeeping!H144,0)</f>
        <v>556977</v>
      </c>
      <c r="H49" s="6">
        <f>ROUND(+Housekeeping!V144,0)</f>
        <v>46536</v>
      </c>
      <c r="I49" s="7">
        <f t="shared" si="1"/>
        <v>11.97</v>
      </c>
      <c r="J49" s="7"/>
      <c r="K49" s="8">
        <f t="shared" si="2"/>
        <v>1.1724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ROUND(+Housekeeping!H45,0)</f>
        <v>1570205</v>
      </c>
      <c r="E50" s="6">
        <f>ROUND(+Housekeeping!V45,0)</f>
        <v>8782</v>
      </c>
      <c r="F50" s="7">
        <f t="shared" si="0"/>
        <v>178.8</v>
      </c>
      <c r="G50" s="6">
        <f>ROUND(+Housekeeping!H145,0)</f>
        <v>1505499</v>
      </c>
      <c r="H50" s="6">
        <f>ROUND(+Housekeeping!V145,0)</f>
        <v>15608</v>
      </c>
      <c r="I50" s="7">
        <f t="shared" si="1"/>
        <v>96.46</v>
      </c>
      <c r="J50" s="7"/>
      <c r="K50" s="8">
        <f t="shared" si="2"/>
        <v>-0.4605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ROUND(+Housekeeping!H46,0)</f>
        <v>21205</v>
      </c>
      <c r="E51" s="6">
        <f>ROUND(+Housekeeping!V46,0)</f>
        <v>2988</v>
      </c>
      <c r="F51" s="7">
        <f t="shared" si="0"/>
        <v>7.1</v>
      </c>
      <c r="G51" s="6">
        <f>ROUND(+Housekeeping!H146,0)</f>
        <v>21799</v>
      </c>
      <c r="H51" s="6">
        <f>ROUND(+Housekeeping!V146,0)</f>
        <v>2988</v>
      </c>
      <c r="I51" s="7">
        <f t="shared" si="1"/>
        <v>7.3</v>
      </c>
      <c r="J51" s="7"/>
      <c r="K51" s="8">
        <f t="shared" si="2"/>
        <v>0.0282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ROUND(+Housekeeping!H47,0)</f>
        <v>597459</v>
      </c>
      <c r="E52" s="6">
        <f>ROUND(+Housekeeping!V47,0)</f>
        <v>9665</v>
      </c>
      <c r="F52" s="7">
        <f t="shared" si="0"/>
        <v>61.82</v>
      </c>
      <c r="G52" s="6">
        <f>ROUND(+Housekeeping!H147,0)</f>
        <v>529836</v>
      </c>
      <c r="H52" s="6">
        <f>ROUND(+Housekeeping!V147,0)</f>
        <v>9665</v>
      </c>
      <c r="I52" s="7">
        <f t="shared" si="1"/>
        <v>54.82</v>
      </c>
      <c r="J52" s="7"/>
      <c r="K52" s="8">
        <f t="shared" si="2"/>
        <v>-0.1132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ROUND(+Housekeeping!H48,0)</f>
        <v>645066</v>
      </c>
      <c r="E53" s="6">
        <f>ROUND(+Housekeeping!V48,0)</f>
        <v>154847</v>
      </c>
      <c r="F53" s="7">
        <f t="shared" si="0"/>
        <v>4.17</v>
      </c>
      <c r="G53" s="6">
        <f>ROUND(+Housekeeping!H148,0)</f>
        <v>774744</v>
      </c>
      <c r="H53" s="6">
        <f>ROUND(+Housekeeping!V148,0)</f>
        <v>161412</v>
      </c>
      <c r="I53" s="7">
        <f t="shared" si="1"/>
        <v>4.8</v>
      </c>
      <c r="J53" s="7"/>
      <c r="K53" s="8">
        <f t="shared" si="2"/>
        <v>0.1511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ROUND(+Housekeeping!H49,0)</f>
        <v>316309</v>
      </c>
      <c r="E54" s="6">
        <f>ROUND(+Housekeeping!V49,0)</f>
        <v>26488</v>
      </c>
      <c r="F54" s="7">
        <f t="shared" si="0"/>
        <v>11.94</v>
      </c>
      <c r="G54" s="6">
        <f>ROUND(+Housekeeping!H149,0)</f>
        <v>311762</v>
      </c>
      <c r="H54" s="6">
        <f>ROUND(+Housekeeping!V149,0)</f>
        <v>26488</v>
      </c>
      <c r="I54" s="7">
        <f t="shared" si="1"/>
        <v>11.77</v>
      </c>
      <c r="J54" s="7"/>
      <c r="K54" s="8">
        <f t="shared" si="2"/>
        <v>-0.0142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ROUND(+Housekeeping!H50,0)</f>
        <v>243912</v>
      </c>
      <c r="E55" s="6">
        <f>ROUND(+Housekeeping!V50,0)</f>
        <v>11813</v>
      </c>
      <c r="F55" s="7">
        <f t="shared" si="0"/>
        <v>20.65</v>
      </c>
      <c r="G55" s="6">
        <f>ROUND(+Housekeeping!H150,0)</f>
        <v>265304</v>
      </c>
      <c r="H55" s="6">
        <f>ROUND(+Housekeeping!V150,0)</f>
        <v>11813</v>
      </c>
      <c r="I55" s="7">
        <f t="shared" si="1"/>
        <v>22.46</v>
      </c>
      <c r="J55" s="7"/>
      <c r="K55" s="8">
        <f t="shared" si="2"/>
        <v>0.0877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ROUND(+Housekeeping!H51,0)</f>
        <v>108435</v>
      </c>
      <c r="E56" s="6">
        <f>ROUND(+Housekeeping!V51,0)</f>
        <v>18837</v>
      </c>
      <c r="F56" s="7">
        <f t="shared" si="0"/>
        <v>5.76</v>
      </c>
      <c r="G56" s="6">
        <f>ROUND(+Housekeeping!H151,0)</f>
        <v>99302</v>
      </c>
      <c r="H56" s="6">
        <f>ROUND(+Housekeeping!V151,0)</f>
        <v>18837</v>
      </c>
      <c r="I56" s="7">
        <f t="shared" si="1"/>
        <v>5.27</v>
      </c>
      <c r="J56" s="7"/>
      <c r="K56" s="8">
        <f t="shared" si="2"/>
        <v>-0.0851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ROUND(+Housekeeping!H52,0)</f>
        <v>249512</v>
      </c>
      <c r="E57" s="6">
        <f>ROUND(+Housekeeping!V52,0)</f>
        <v>31200</v>
      </c>
      <c r="F57" s="7">
        <f t="shared" si="0"/>
        <v>8</v>
      </c>
      <c r="G57" s="6">
        <f>ROUND(+Housekeeping!H152,0)</f>
        <v>297530</v>
      </c>
      <c r="H57" s="6">
        <f>ROUND(+Housekeeping!V152,0)</f>
        <v>31200</v>
      </c>
      <c r="I57" s="7">
        <f t="shared" si="1"/>
        <v>9.54</v>
      </c>
      <c r="J57" s="7"/>
      <c r="K57" s="8">
        <f t="shared" si="2"/>
        <v>0.1925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ROUND(+Housekeeping!H53,0)</f>
        <v>265043</v>
      </c>
      <c r="E58" s="6">
        <f>ROUND(+Housekeeping!V53,0)</f>
        <v>30684</v>
      </c>
      <c r="F58" s="7">
        <f t="shared" si="0"/>
        <v>8.64</v>
      </c>
      <c r="G58" s="6">
        <f>ROUND(+Housekeeping!H153,0)</f>
        <v>277757</v>
      </c>
      <c r="H58" s="6">
        <f>ROUND(+Housekeeping!V153,0)</f>
        <v>30684</v>
      </c>
      <c r="I58" s="7">
        <f t="shared" si="1"/>
        <v>9.05</v>
      </c>
      <c r="J58" s="7"/>
      <c r="K58" s="8">
        <f t="shared" si="2"/>
        <v>0.0475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ROUND(+Housekeeping!H54,0)</f>
        <v>108883</v>
      </c>
      <c r="E59" s="6">
        <f>ROUND(+Housekeeping!V54,0)</f>
        <v>3649</v>
      </c>
      <c r="F59" s="7">
        <f t="shared" si="0"/>
        <v>29.84</v>
      </c>
      <c r="G59" s="6">
        <f>ROUND(+Housekeeping!H154,0)</f>
        <v>116361</v>
      </c>
      <c r="H59" s="6">
        <f>ROUND(+Housekeeping!V154,0)</f>
        <v>3649</v>
      </c>
      <c r="I59" s="7">
        <f t="shared" si="1"/>
        <v>31.89</v>
      </c>
      <c r="J59" s="7"/>
      <c r="K59" s="8">
        <f t="shared" si="2"/>
        <v>0.0687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ROUND(+Housekeeping!H55,0)</f>
        <v>18086</v>
      </c>
      <c r="E60" s="6">
        <f>ROUND(+Housekeeping!V55,0)</f>
        <v>15598</v>
      </c>
      <c r="F60" s="7">
        <f t="shared" si="0"/>
        <v>1.16</v>
      </c>
      <c r="G60" s="6">
        <f>ROUND(+Housekeeping!H155,0)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ROUND(+Housekeeping!H56,0)</f>
        <v>654569</v>
      </c>
      <c r="E61" s="6">
        <f>ROUND(+Housekeeping!V56,0)</f>
        <v>55305</v>
      </c>
      <c r="F61" s="7">
        <f t="shared" si="0"/>
        <v>11.84</v>
      </c>
      <c r="G61" s="6">
        <f>ROUND(+Housekeeping!H156,0)</f>
        <v>745468</v>
      </c>
      <c r="H61" s="6">
        <f>ROUND(+Housekeeping!V156,0)</f>
        <v>55164</v>
      </c>
      <c r="I61" s="7">
        <f t="shared" si="1"/>
        <v>13.51</v>
      </c>
      <c r="J61" s="7"/>
      <c r="K61" s="8">
        <f t="shared" si="2"/>
        <v>0.141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ROUND(+Housekeeping!H57,0)</f>
        <v>732367</v>
      </c>
      <c r="E62" s="6">
        <f>ROUND(+Housekeeping!V57,0)</f>
        <v>93766</v>
      </c>
      <c r="F62" s="7">
        <f t="shared" si="0"/>
        <v>7.81</v>
      </c>
      <c r="G62" s="6">
        <f>ROUND(+Housekeeping!H157,0)</f>
        <v>988145</v>
      </c>
      <c r="H62" s="6">
        <f>ROUND(+Housekeeping!V157,0)</f>
        <v>192420</v>
      </c>
      <c r="I62" s="7">
        <f t="shared" si="1"/>
        <v>5.14</v>
      </c>
      <c r="J62" s="7"/>
      <c r="K62" s="8">
        <f t="shared" si="2"/>
        <v>-0.3419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ROUND(+Housekeeping!H58,0)</f>
        <v>90186</v>
      </c>
      <c r="E63" s="6">
        <f>ROUND(+Housekeeping!V58,0)</f>
        <v>25276</v>
      </c>
      <c r="F63" s="7">
        <f t="shared" si="0"/>
        <v>3.57</v>
      </c>
      <c r="G63" s="6">
        <f>ROUND(+Housekeeping!H158,0)</f>
        <v>117572</v>
      </c>
      <c r="H63" s="6">
        <f>ROUND(+Housekeeping!V158,0)</f>
        <v>27678</v>
      </c>
      <c r="I63" s="7">
        <f t="shared" si="1"/>
        <v>4.25</v>
      </c>
      <c r="J63" s="7"/>
      <c r="K63" s="8">
        <f t="shared" si="2"/>
        <v>0.1905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ROUND(+Housekeeping!H59,0)</f>
        <v>24913</v>
      </c>
      <c r="E64" s="6">
        <f>ROUND(+Housekeeping!V59,0)</f>
        <v>0</v>
      </c>
      <c r="F64" s="7">
        <f t="shared" si="0"/>
      </c>
      <c r="G64" s="6">
        <f>ROUND(+Housekeeping!H159,0)</f>
        <v>24488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ROUND(+Housekeeping!H60,0)</f>
        <v>41587</v>
      </c>
      <c r="E65" s="6">
        <f>ROUND(+Housekeeping!V60,0)</f>
        <v>1656</v>
      </c>
      <c r="F65" s="7">
        <f t="shared" si="0"/>
        <v>25.11</v>
      </c>
      <c r="G65" s="6">
        <f>ROUND(+Housekeeping!H160,0)</f>
        <v>44808</v>
      </c>
      <c r="H65" s="6">
        <f>ROUND(+Housekeeping!V160,0)</f>
        <v>1656</v>
      </c>
      <c r="I65" s="7">
        <f t="shared" si="1"/>
        <v>27.06</v>
      </c>
      <c r="J65" s="7"/>
      <c r="K65" s="8">
        <f t="shared" si="2"/>
        <v>0.0777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ROUND(+Housekeeping!H61,0)</f>
        <v>384661</v>
      </c>
      <c r="E66" s="6">
        <f>ROUND(+Housekeeping!V61,0)</f>
        <v>23946</v>
      </c>
      <c r="F66" s="7">
        <f t="shared" si="0"/>
        <v>16.06</v>
      </c>
      <c r="G66" s="6">
        <f>ROUND(+Housekeeping!H161,0)</f>
        <v>389917</v>
      </c>
      <c r="H66" s="6">
        <f>ROUND(+Housekeeping!V161,0)</f>
        <v>23946</v>
      </c>
      <c r="I66" s="7">
        <f t="shared" si="1"/>
        <v>16.28</v>
      </c>
      <c r="J66" s="7"/>
      <c r="K66" s="8">
        <f t="shared" si="2"/>
        <v>0.0137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ROUND(+Housekeeping!H62,0)</f>
        <v>86900</v>
      </c>
      <c r="E67" s="6">
        <f>ROUND(+Housekeeping!V62,0)</f>
        <v>5700</v>
      </c>
      <c r="F67" s="7">
        <f t="shared" si="0"/>
        <v>15.25</v>
      </c>
      <c r="G67" s="6">
        <f>ROUND(+Housekeeping!H162,0)</f>
        <v>129337</v>
      </c>
      <c r="H67" s="6">
        <f>ROUND(+Housekeeping!V162,0)</f>
        <v>6205</v>
      </c>
      <c r="I67" s="7">
        <f t="shared" si="1"/>
        <v>20.84</v>
      </c>
      <c r="J67" s="7"/>
      <c r="K67" s="8">
        <f t="shared" si="2"/>
        <v>0.3666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ROUND(+Housekeeping!H63,0)</f>
        <v>1118505</v>
      </c>
      <c r="E68" s="6">
        <f>ROUND(+Housekeeping!V63,0)</f>
        <v>143126</v>
      </c>
      <c r="F68" s="7">
        <f t="shared" si="0"/>
        <v>7.81</v>
      </c>
      <c r="G68" s="6">
        <f>ROUND(+Housekeeping!H163,0)</f>
        <v>1219994</v>
      </c>
      <c r="H68" s="6">
        <f>ROUND(+Housekeeping!V163,0)</f>
        <v>144923</v>
      </c>
      <c r="I68" s="7">
        <f t="shared" si="1"/>
        <v>8.42</v>
      </c>
      <c r="J68" s="7"/>
      <c r="K68" s="8">
        <f t="shared" si="2"/>
        <v>0.0781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ROUND(+Housekeeping!H64,0)</f>
        <v>158437</v>
      </c>
      <c r="E69" s="6">
        <f>ROUND(+Housekeeping!V64,0)</f>
        <v>7030</v>
      </c>
      <c r="F69" s="7">
        <f t="shared" si="0"/>
        <v>22.54</v>
      </c>
      <c r="G69" s="6">
        <f>ROUND(+Housekeeping!H164,0)</f>
        <v>177108</v>
      </c>
      <c r="H69" s="6">
        <f>ROUND(+Housekeeping!V164,0)</f>
        <v>7030</v>
      </c>
      <c r="I69" s="7">
        <f t="shared" si="1"/>
        <v>25.19</v>
      </c>
      <c r="J69" s="7"/>
      <c r="K69" s="8">
        <f t="shared" si="2"/>
        <v>0.1176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ROUND(+Housekeeping!H65,0)</f>
        <v>138331</v>
      </c>
      <c r="E70" s="6">
        <f>ROUND(+Housekeeping!V65,0)</f>
        <v>0</v>
      </c>
      <c r="F70" s="7">
        <f t="shared" si="0"/>
      </c>
      <c r="G70" s="6">
        <f>ROUND(+Housekeeping!H165,0)</f>
        <v>120344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ROUND(+Housekeeping!H66,0)</f>
        <v>16866</v>
      </c>
      <c r="E71" s="6">
        <f>ROUND(+Housekeeping!V66,0)</f>
        <v>1716</v>
      </c>
      <c r="F71" s="7">
        <f t="shared" si="0"/>
        <v>9.83</v>
      </c>
      <c r="G71" s="6">
        <f>ROUND(+Housekeeping!H166,0)</f>
        <v>16969</v>
      </c>
      <c r="H71" s="6">
        <f>ROUND(+Housekeeping!V166,0)</f>
        <v>1716</v>
      </c>
      <c r="I71" s="7">
        <f t="shared" si="1"/>
        <v>9.89</v>
      </c>
      <c r="J71" s="7"/>
      <c r="K71" s="8">
        <f t="shared" si="2"/>
        <v>0.0061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ROUND(+Housekeeping!H67,0)</f>
        <v>917376</v>
      </c>
      <c r="E72" s="6">
        <f>ROUND(+Housekeeping!V67,0)</f>
        <v>130687</v>
      </c>
      <c r="F72" s="7">
        <f t="shared" si="0"/>
        <v>7.02</v>
      </c>
      <c r="G72" s="6">
        <f>ROUND(+Housekeeping!H167,0)</f>
        <v>805626</v>
      </c>
      <c r="H72" s="6">
        <f>ROUND(+Housekeeping!V167,0)</f>
        <v>162113</v>
      </c>
      <c r="I72" s="7">
        <f t="shared" si="1"/>
        <v>4.97</v>
      </c>
      <c r="J72" s="7"/>
      <c r="K72" s="8">
        <f t="shared" si="2"/>
        <v>-0.292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ROUND(+Housekeeping!H68,0)</f>
        <v>328572</v>
      </c>
      <c r="E73" s="6">
        <f>ROUND(+Housekeeping!V68,0)</f>
        <v>99434</v>
      </c>
      <c r="F73" s="7">
        <f t="shared" si="0"/>
        <v>3.3</v>
      </c>
      <c r="G73" s="6">
        <f>ROUND(+Housekeeping!H168,0)</f>
        <v>388260</v>
      </c>
      <c r="H73" s="6">
        <f>ROUND(+Housekeeping!V168,0)</f>
        <v>194113</v>
      </c>
      <c r="I73" s="7">
        <f t="shared" si="1"/>
        <v>2</v>
      </c>
      <c r="J73" s="7"/>
      <c r="K73" s="8">
        <f t="shared" si="2"/>
        <v>-0.3939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ROUND(+Housekeeping!H69,0)</f>
        <v>1434498</v>
      </c>
      <c r="E74" s="6">
        <f>ROUND(+Housekeeping!V69,0)</f>
        <v>93121</v>
      </c>
      <c r="F74" s="7">
        <f t="shared" si="0"/>
        <v>15.4</v>
      </c>
      <c r="G74" s="6">
        <f>ROUND(+Housekeeping!H169,0)</f>
        <v>1599697</v>
      </c>
      <c r="H74" s="6">
        <f>ROUND(+Housekeeping!V169,0)</f>
        <v>93121</v>
      </c>
      <c r="I74" s="7">
        <f t="shared" si="1"/>
        <v>17.18</v>
      </c>
      <c r="J74" s="7"/>
      <c r="K74" s="8">
        <f t="shared" si="2"/>
        <v>0.1156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ROUND(+Housekeeping!H70,0)</f>
        <v>1207321</v>
      </c>
      <c r="E75" s="6">
        <f>ROUND(+Housekeeping!V70,0)</f>
        <v>131984</v>
      </c>
      <c r="F75" s="7">
        <f aca="true" t="shared" si="3" ref="F75:F106">IF(D75=0,"",IF(E75=0,"",ROUND(D75/E75,2)))</f>
        <v>9.15</v>
      </c>
      <c r="G75" s="6">
        <f>ROUND(+Housekeeping!H170,0)</f>
        <v>1388261</v>
      </c>
      <c r="H75" s="6">
        <f>ROUND(+Housekeeping!V170,0)</f>
        <v>614468</v>
      </c>
      <c r="I75" s="7">
        <f aca="true" t="shared" si="4" ref="I75:I106">IF(G75=0,"",IF(H75=0,"",ROUND(G75/H75,2)))</f>
        <v>2.26</v>
      </c>
      <c r="J75" s="7"/>
      <c r="K75" s="8">
        <f aca="true" t="shared" si="5" ref="K75:K106">IF(D75=0,"",IF(E75=0,"",IF(G75=0,"",IF(H75=0,"",ROUND(I75/F75-1,4)))))</f>
        <v>-0.753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ROUND(+Housekeeping!H71,0)</f>
        <v>28620</v>
      </c>
      <c r="E76" s="6">
        <f>ROUND(+Housekeeping!V71,0)</f>
        <v>2365</v>
      </c>
      <c r="F76" s="7">
        <f t="shared" si="3"/>
        <v>12.1</v>
      </c>
      <c r="G76" s="6">
        <f>ROUND(+Housekeeping!H171,0)</f>
        <v>27751</v>
      </c>
      <c r="H76" s="6">
        <f>ROUND(+Housekeeping!V171,0)</f>
        <v>2365</v>
      </c>
      <c r="I76" s="7">
        <f t="shared" si="4"/>
        <v>11.73</v>
      </c>
      <c r="J76" s="7"/>
      <c r="K76" s="8">
        <f t="shared" si="5"/>
        <v>-0.0306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ROUND(+Housekeeping!H72,0)</f>
        <v>19499</v>
      </c>
      <c r="E77" s="6">
        <f>ROUND(+Housekeeping!V72,0)</f>
        <v>1665</v>
      </c>
      <c r="F77" s="7">
        <f t="shared" si="3"/>
        <v>11.71</v>
      </c>
      <c r="G77" s="6">
        <f>ROUND(+Housekeeping!H172,0)</f>
        <v>18878</v>
      </c>
      <c r="H77" s="6">
        <f>ROUND(+Housekeeping!V172,0)</f>
        <v>1665</v>
      </c>
      <c r="I77" s="7">
        <f t="shared" si="4"/>
        <v>11.34</v>
      </c>
      <c r="J77" s="7"/>
      <c r="K77" s="8">
        <f t="shared" si="5"/>
        <v>-0.0316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ROUND(+Housekeeping!H73,0)</f>
        <v>439238</v>
      </c>
      <c r="E78" s="6">
        <f>ROUND(+Housekeeping!V73,0)</f>
        <v>70777</v>
      </c>
      <c r="F78" s="7">
        <f t="shared" si="3"/>
        <v>6.21</v>
      </c>
      <c r="G78" s="6">
        <f>ROUND(+Housekeeping!H173,0)</f>
        <v>456534</v>
      </c>
      <c r="H78" s="6">
        <f>ROUND(+Housekeeping!V173,0)</f>
        <v>70777</v>
      </c>
      <c r="I78" s="7">
        <f t="shared" si="4"/>
        <v>6.45</v>
      </c>
      <c r="J78" s="7"/>
      <c r="K78" s="8">
        <f t="shared" si="5"/>
        <v>0.0386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ROUND(+Housekeeping!H74,0)</f>
        <v>0</v>
      </c>
      <c r="E79" s="6">
        <f>ROUND(+Housekeeping!V74,0)</f>
        <v>0</v>
      </c>
      <c r="F79" s="7">
        <f t="shared" si="3"/>
      </c>
      <c r="G79" s="6">
        <f>ROUND(+Housekeeping!H174,0)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ROUND(+Housekeeping!H75,0)</f>
        <v>850572</v>
      </c>
      <c r="E80" s="6">
        <f>ROUND(+Housekeeping!V75,0)</f>
        <v>288296</v>
      </c>
      <c r="F80" s="7">
        <f t="shared" si="3"/>
        <v>2.95</v>
      </c>
      <c r="G80" s="6">
        <f>ROUND(+Housekeeping!H175,0)</f>
        <v>924613</v>
      </c>
      <c r="H80" s="6">
        <f>ROUND(+Housekeeping!V175,0)</f>
        <v>288296</v>
      </c>
      <c r="I80" s="7">
        <f t="shared" si="4"/>
        <v>3.21</v>
      </c>
      <c r="J80" s="7"/>
      <c r="K80" s="8">
        <f t="shared" si="5"/>
        <v>0.0881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ROUND(+Housekeeping!H76,0)</f>
        <v>73830</v>
      </c>
      <c r="E81" s="6">
        <f>ROUND(+Housekeeping!V76,0)</f>
        <v>13151</v>
      </c>
      <c r="F81" s="7">
        <f t="shared" si="3"/>
        <v>5.61</v>
      </c>
      <c r="G81" s="6">
        <f>ROUND(+Housekeeping!H176,0)</f>
        <v>76768</v>
      </c>
      <c r="H81" s="6">
        <f>ROUND(+Housekeeping!V176,0)</f>
        <v>13151</v>
      </c>
      <c r="I81" s="7">
        <f t="shared" si="4"/>
        <v>5.84</v>
      </c>
      <c r="J81" s="7"/>
      <c r="K81" s="8">
        <f t="shared" si="5"/>
        <v>0.041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ROUND(+Housekeeping!H77,0)</f>
        <v>35031</v>
      </c>
      <c r="E82" s="6">
        <f>ROUND(+Housekeeping!V77,0)</f>
        <v>14625</v>
      </c>
      <c r="F82" s="7">
        <f t="shared" si="3"/>
        <v>2.4</v>
      </c>
      <c r="G82" s="6">
        <f>ROUND(+Housekeeping!H177,0)</f>
        <v>38400</v>
      </c>
      <c r="H82" s="6">
        <f>ROUND(+Housekeeping!V177,0)</f>
        <v>14625</v>
      </c>
      <c r="I82" s="7">
        <f t="shared" si="4"/>
        <v>2.63</v>
      </c>
      <c r="J82" s="7"/>
      <c r="K82" s="8">
        <f t="shared" si="5"/>
        <v>0.0958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ROUND(+Housekeeping!H78,0)</f>
        <v>322233</v>
      </c>
      <c r="E83" s="6">
        <f>ROUND(+Housekeeping!V78,0)</f>
        <v>23464</v>
      </c>
      <c r="F83" s="7">
        <f t="shared" si="3"/>
        <v>13.73</v>
      </c>
      <c r="G83" s="6">
        <f>ROUND(+Housekeeping!H178,0)</f>
        <v>393002</v>
      </c>
      <c r="H83" s="6">
        <f>ROUND(+Housekeeping!V178,0)</f>
        <v>23464</v>
      </c>
      <c r="I83" s="7">
        <f t="shared" si="4"/>
        <v>16.75</v>
      </c>
      <c r="J83" s="7"/>
      <c r="K83" s="8">
        <f t="shared" si="5"/>
        <v>0.22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ROUND(+Housekeeping!H79,0)</f>
        <v>1168871</v>
      </c>
      <c r="E84" s="6">
        <f>ROUND(+Housekeeping!V79,0)</f>
        <v>216193</v>
      </c>
      <c r="F84" s="7">
        <f t="shared" si="3"/>
        <v>5.41</v>
      </c>
      <c r="G84" s="6">
        <f>ROUND(+Housekeeping!H179,0)</f>
        <v>1416036</v>
      </c>
      <c r="H84" s="6">
        <f>ROUND(+Housekeeping!V179,0)</f>
        <v>216193</v>
      </c>
      <c r="I84" s="7">
        <f t="shared" si="4"/>
        <v>6.55</v>
      </c>
      <c r="J84" s="7"/>
      <c r="K84" s="8">
        <f t="shared" si="5"/>
        <v>0.2107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ROUND(+Housekeeping!H80,0)</f>
        <v>15148</v>
      </c>
      <c r="E85" s="6">
        <f>ROUND(+Housekeeping!V80,0)</f>
        <v>2250</v>
      </c>
      <c r="F85" s="7">
        <f t="shared" si="3"/>
        <v>6.73</v>
      </c>
      <c r="G85" s="6">
        <f>ROUND(+Housekeeping!H180,0)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ROUND(+Housekeeping!H81,0)</f>
        <v>111575</v>
      </c>
      <c r="E86" s="6">
        <f>ROUND(+Housekeeping!V81,0)</f>
        <v>27693</v>
      </c>
      <c r="F86" s="7">
        <f t="shared" si="3"/>
        <v>4.03</v>
      </c>
      <c r="G86" s="6">
        <f>ROUND(+Housekeeping!H181,0)</f>
        <v>136667</v>
      </c>
      <c r="H86" s="6">
        <f>ROUND(+Housekeeping!V181,0)</f>
        <v>50550</v>
      </c>
      <c r="I86" s="7">
        <f t="shared" si="4"/>
        <v>2.7</v>
      </c>
      <c r="J86" s="7"/>
      <c r="K86" s="8">
        <f t="shared" si="5"/>
        <v>-0.33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ROUND(+Housekeeping!H82,0)</f>
        <v>207457</v>
      </c>
      <c r="E87" s="6">
        <f>ROUND(+Housekeeping!V82,0)</f>
        <v>32430</v>
      </c>
      <c r="F87" s="7">
        <f t="shared" si="3"/>
        <v>6.4</v>
      </c>
      <c r="G87" s="6">
        <f>ROUND(+Housekeeping!H182,0)</f>
        <v>203937</v>
      </c>
      <c r="H87" s="6">
        <f>ROUND(+Housekeeping!V182,0)</f>
        <v>8416</v>
      </c>
      <c r="I87" s="7">
        <f t="shared" si="4"/>
        <v>24.23</v>
      </c>
      <c r="J87" s="7"/>
      <c r="K87" s="8">
        <f t="shared" si="5"/>
        <v>2.7859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ROUND(+Housekeeping!H83,0)</f>
        <v>9937</v>
      </c>
      <c r="E88" s="6">
        <f>ROUND(+Housekeeping!V83,0)</f>
        <v>767</v>
      </c>
      <c r="F88" s="7">
        <f t="shared" si="3"/>
        <v>12.96</v>
      </c>
      <c r="G88" s="6">
        <f>ROUND(+Housekeeping!H183,0)</f>
        <v>13189</v>
      </c>
      <c r="H88" s="6">
        <f>ROUND(+Housekeeping!V183,0)</f>
        <v>767</v>
      </c>
      <c r="I88" s="7">
        <f t="shared" si="4"/>
        <v>17.2</v>
      </c>
      <c r="J88" s="7"/>
      <c r="K88" s="8">
        <f t="shared" si="5"/>
        <v>0.3272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ROUND(+Housekeeping!H84,0)</f>
        <v>265157</v>
      </c>
      <c r="E89" s="6">
        <f>ROUND(+Housekeeping!V84,0)</f>
        <v>60040</v>
      </c>
      <c r="F89" s="7">
        <f t="shared" si="3"/>
        <v>4.42</v>
      </c>
      <c r="G89" s="6">
        <f>ROUND(+Housekeeping!H184,0)</f>
        <v>249151</v>
      </c>
      <c r="H89" s="6">
        <f>ROUND(+Housekeeping!V184,0)</f>
        <v>60040</v>
      </c>
      <c r="I89" s="7">
        <f t="shared" si="4"/>
        <v>4.15</v>
      </c>
      <c r="J89" s="7"/>
      <c r="K89" s="8">
        <f t="shared" si="5"/>
        <v>-0.0611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ROUND(+Housekeeping!H85,0)</f>
        <v>89297</v>
      </c>
      <c r="E90" s="6">
        <f>ROUND(+Housekeeping!V85,0)</f>
        <v>15381</v>
      </c>
      <c r="F90" s="7">
        <f t="shared" si="3"/>
        <v>5.81</v>
      </c>
      <c r="G90" s="6">
        <f>ROUND(+Housekeeping!H185,0)</f>
        <v>95541</v>
      </c>
      <c r="H90" s="6">
        <f>ROUND(+Housekeeping!V185,0)</f>
        <v>29846</v>
      </c>
      <c r="I90" s="7">
        <f t="shared" si="4"/>
        <v>3.2</v>
      </c>
      <c r="J90" s="7"/>
      <c r="K90" s="8">
        <f t="shared" si="5"/>
        <v>-0.4492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ROUND(+Housekeeping!H86,0)</f>
        <v>38533</v>
      </c>
      <c r="E91" s="6">
        <f>ROUND(+Housekeeping!V86,0)</f>
        <v>6041</v>
      </c>
      <c r="F91" s="7">
        <f t="shared" si="3"/>
        <v>6.38</v>
      </c>
      <c r="G91" s="6">
        <f>ROUND(+Housekeeping!H186,0)</f>
        <v>41719</v>
      </c>
      <c r="H91" s="6">
        <f>ROUND(+Housekeeping!V186,0)</f>
        <v>6041</v>
      </c>
      <c r="I91" s="7">
        <f t="shared" si="4"/>
        <v>6.91</v>
      </c>
      <c r="J91" s="7"/>
      <c r="K91" s="8">
        <f t="shared" si="5"/>
        <v>0.0831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ROUND(+Housekeeping!H87,0)</f>
        <v>54925</v>
      </c>
      <c r="E92" s="6">
        <f>ROUND(+Housekeeping!V87,0)</f>
        <v>2695</v>
      </c>
      <c r="F92" s="7">
        <f t="shared" si="3"/>
        <v>20.38</v>
      </c>
      <c r="G92" s="6">
        <f>ROUND(+Housekeeping!H187,0)</f>
        <v>74953</v>
      </c>
      <c r="H92" s="6">
        <f>ROUND(+Housekeeping!V187,0)</f>
        <v>2899</v>
      </c>
      <c r="I92" s="7">
        <f t="shared" si="4"/>
        <v>25.85</v>
      </c>
      <c r="J92" s="7"/>
      <c r="K92" s="8">
        <f t="shared" si="5"/>
        <v>0.2684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ROUND(+Housekeeping!H88,0)</f>
        <v>44964</v>
      </c>
      <c r="E93" s="6">
        <f>ROUND(+Housekeeping!V88,0)</f>
        <v>31620</v>
      </c>
      <c r="F93" s="7">
        <f t="shared" si="3"/>
        <v>1.42</v>
      </c>
      <c r="G93" s="6">
        <f>ROUND(+Housekeeping!H188,0)</f>
        <v>40248</v>
      </c>
      <c r="H93" s="6">
        <f>ROUND(+Housekeeping!V188,0)</f>
        <v>31620</v>
      </c>
      <c r="I93" s="7">
        <f t="shared" si="4"/>
        <v>1.27</v>
      </c>
      <c r="J93" s="7"/>
      <c r="K93" s="8">
        <f t="shared" si="5"/>
        <v>-0.1056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ROUND(+Housekeeping!H89,0)</f>
        <v>107708</v>
      </c>
      <c r="E94" s="6">
        <f>ROUND(+Housekeeping!V89,0)</f>
        <v>7789</v>
      </c>
      <c r="F94" s="7">
        <f t="shared" si="3"/>
        <v>13.83</v>
      </c>
      <c r="G94" s="6">
        <f>ROUND(+Housekeeping!H189,0)</f>
        <v>109688</v>
      </c>
      <c r="H94" s="6">
        <f>ROUND(+Housekeeping!V189,0)</f>
        <v>7789</v>
      </c>
      <c r="I94" s="7">
        <f t="shared" si="4"/>
        <v>14.08</v>
      </c>
      <c r="J94" s="7"/>
      <c r="K94" s="8">
        <f t="shared" si="5"/>
        <v>0.0181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ROUND(+Housekeeping!H90,0)</f>
        <v>41800</v>
      </c>
      <c r="E95" s="6">
        <f>ROUND(+Housekeeping!V90,0)</f>
        <v>3107</v>
      </c>
      <c r="F95" s="7">
        <f t="shared" si="3"/>
        <v>13.45</v>
      </c>
      <c r="G95" s="6">
        <f>ROUND(+Housekeeping!H190,0)</f>
        <v>48340</v>
      </c>
      <c r="H95" s="6">
        <f>ROUND(+Housekeeping!V190,0)</f>
        <v>3107</v>
      </c>
      <c r="I95" s="7">
        <f t="shared" si="4"/>
        <v>15.56</v>
      </c>
      <c r="J95" s="7"/>
      <c r="K95" s="8">
        <f t="shared" si="5"/>
        <v>0.1569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ROUND(+Housekeeping!H91,0)</f>
        <v>374648</v>
      </c>
      <c r="E96" s="6">
        <f>ROUND(+Housekeeping!V91,0)</f>
        <v>60387</v>
      </c>
      <c r="F96" s="7">
        <f t="shared" si="3"/>
        <v>6.2</v>
      </c>
      <c r="G96" s="6">
        <f>ROUND(+Housekeeping!H191,0)</f>
        <v>430368</v>
      </c>
      <c r="H96" s="6">
        <f>ROUND(+Housekeeping!V191,0)</f>
        <v>60387</v>
      </c>
      <c r="I96" s="7">
        <f t="shared" si="4"/>
        <v>7.13</v>
      </c>
      <c r="J96" s="7"/>
      <c r="K96" s="8">
        <f t="shared" si="5"/>
        <v>0.15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ROUND(+Housekeeping!H92,0)</f>
        <v>0</v>
      </c>
      <c r="E97" s="6">
        <f>ROUND(+Housekeeping!V92,0)</f>
        <v>0</v>
      </c>
      <c r="F97" s="7">
        <f t="shared" si="3"/>
      </c>
      <c r="G97" s="6">
        <f>ROUND(+Housekeeping!H192,0)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ROUND(+Housekeeping!H93,0)</f>
        <v>0</v>
      </c>
      <c r="E98" s="6">
        <f>ROUND(+Housekeeping!V93,0)</f>
        <v>66308</v>
      </c>
      <c r="F98" s="7">
        <f t="shared" si="3"/>
      </c>
      <c r="G98" s="6">
        <f>ROUND(+Housekeeping!H193,0)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ROUND(+Housekeeping!H94,0)</f>
        <v>35806</v>
      </c>
      <c r="E99" s="6">
        <f>ROUND(+Housekeeping!V94,0)</f>
        <v>365</v>
      </c>
      <c r="F99" s="7">
        <f t="shared" si="3"/>
        <v>98.1</v>
      </c>
      <c r="G99" s="6">
        <f>ROUND(+Housekeeping!H194,0)</f>
        <v>127148</v>
      </c>
      <c r="H99" s="6">
        <f>ROUND(+Housekeeping!V194,0)</f>
        <v>365</v>
      </c>
      <c r="I99" s="7">
        <f t="shared" si="4"/>
        <v>348.35</v>
      </c>
      <c r="J99" s="7"/>
      <c r="K99" s="8">
        <f t="shared" si="5"/>
        <v>2.551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ROUND(+Housekeeping!H95,0)</f>
        <v>93820</v>
      </c>
      <c r="E100" s="6">
        <f>ROUND(+Housekeeping!V95,0)</f>
        <v>42055</v>
      </c>
      <c r="F100" s="7">
        <f t="shared" si="3"/>
        <v>2.23</v>
      </c>
      <c r="G100" s="6">
        <f>ROUND(+Housekeeping!H195,0)</f>
        <v>100960</v>
      </c>
      <c r="H100" s="6">
        <f>ROUND(+Housekeeping!V195,0)</f>
        <v>42730</v>
      </c>
      <c r="I100" s="7">
        <f t="shared" si="4"/>
        <v>2.36</v>
      </c>
      <c r="J100" s="7"/>
      <c r="K100" s="8">
        <f t="shared" si="5"/>
        <v>0.0583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ROUND(+Housekeeping!H96,0)</f>
        <v>302014</v>
      </c>
      <c r="E101" s="6">
        <f>ROUND(+Housekeeping!V96,0)</f>
        <v>197631</v>
      </c>
      <c r="F101" s="7">
        <f t="shared" si="3"/>
        <v>1.53</v>
      </c>
      <c r="G101" s="6">
        <f>ROUND(+Housekeeping!H196,0)</f>
        <v>320951</v>
      </c>
      <c r="H101" s="6">
        <f>ROUND(+Housekeeping!V196,0)</f>
        <v>197631</v>
      </c>
      <c r="I101" s="7">
        <f t="shared" si="4"/>
        <v>1.62</v>
      </c>
      <c r="J101" s="7"/>
      <c r="K101" s="8">
        <f t="shared" si="5"/>
        <v>0.0588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ROUND(+Housekeeping!H97,0)</f>
        <v>247878</v>
      </c>
      <c r="E102" s="6">
        <f>ROUND(+Housekeeping!V97,0)</f>
        <v>45557</v>
      </c>
      <c r="F102" s="7">
        <f t="shared" si="3"/>
        <v>5.44</v>
      </c>
      <c r="G102" s="6">
        <f>ROUND(+Housekeeping!H197,0)</f>
        <v>313663</v>
      </c>
      <c r="H102" s="6">
        <f>ROUND(+Housekeeping!V197,0)</f>
        <v>45557</v>
      </c>
      <c r="I102" s="7">
        <f t="shared" si="4"/>
        <v>6.89</v>
      </c>
      <c r="J102" s="7"/>
      <c r="K102" s="8">
        <f t="shared" si="5"/>
        <v>0.2665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ROUND(+Housekeeping!H98,0)</f>
        <v>0</v>
      </c>
      <c r="E103" s="6">
        <f>ROUND(+Housekeeping!V98,0)</f>
        <v>0</v>
      </c>
      <c r="F103" s="7">
        <f t="shared" si="3"/>
      </c>
      <c r="G103" s="6">
        <f>ROUND(+Housekeeping!H198,0)</f>
        <v>71193</v>
      </c>
      <c r="H103" s="6">
        <f>ROUND(+Housekeeping!V198,0)</f>
        <v>19028</v>
      </c>
      <c r="I103" s="7">
        <f t="shared" si="4"/>
        <v>3.74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ROUND(+Housekeeping!H99,0)</f>
        <v>0</v>
      </c>
      <c r="E104" s="6">
        <f>ROUND(+Housekeeping!V99,0)</f>
        <v>1113</v>
      </c>
      <c r="F104" s="7">
        <f t="shared" si="3"/>
      </c>
      <c r="G104" s="6">
        <f>ROUND(+Housekeeping!H199,0)</f>
        <v>0</v>
      </c>
      <c r="H104" s="6">
        <f>ROUND(+Housekeeping!V199,0)</f>
        <v>1113</v>
      </c>
      <c r="I104" s="7">
        <f t="shared" si="4"/>
      </c>
      <c r="J104" s="7"/>
      <c r="K104" s="8">
        <f t="shared" si="5"/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ROUND(+Housekeeping!H100,0)</f>
        <v>0</v>
      </c>
      <c r="E105" s="6">
        <f>ROUND(+Housekeeping!V100,0)</f>
        <v>9373</v>
      </c>
      <c r="F105" s="7">
        <f t="shared" si="3"/>
      </c>
      <c r="G105" s="6">
        <f>ROUND(+Housekeeping!H200,0)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ROUND(+Housekeeping!H101,0)</f>
        <v>0</v>
      </c>
      <c r="E106" s="6">
        <f>ROUND(+Housekeeping!V101,0)</f>
        <v>1503</v>
      </c>
      <c r="F106" s="7">
        <f t="shared" si="3"/>
      </c>
      <c r="G106" s="6">
        <f>ROUND(+Housekeeping!H201,0)</f>
        <v>104</v>
      </c>
      <c r="H106" s="6">
        <f>ROUND(+Housekeeping!V201,0)</f>
        <v>1503</v>
      </c>
      <c r="I106" s="7">
        <f t="shared" si="4"/>
        <v>0.07</v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448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ROUND(+Housekeeping!I5,0)</f>
        <v>0</v>
      </c>
      <c r="E10" s="6">
        <f>ROUND(+Housekeeping!V5,0)</f>
        <v>1112507</v>
      </c>
      <c r="F10" s="7">
        <f>IF(D10=0,"",IF(E10=0,"",ROUND(D10/E10,2)))</f>
      </c>
      <c r="G10" s="6">
        <f>ROUND(+Housekeeping!I105,0)</f>
        <v>0</v>
      </c>
      <c r="H10" s="6">
        <f>ROUND(+Housekeeping!V105,0)</f>
        <v>1112507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ROUND(+Housekeeping!I6,0)</f>
        <v>0</v>
      </c>
      <c r="E11" s="6">
        <f>ROUND(+Housekeeping!V6,0)</f>
        <v>240582</v>
      </c>
      <c r="F11" s="7">
        <f aca="true" t="shared" si="0" ref="F11:F74">IF(D11=0,"",IF(E11=0,"",ROUND(D11/E11,2)))</f>
      </c>
      <c r="G11" s="6">
        <f>ROUND(+Housekeeping!I106,0)</f>
        <v>0</v>
      </c>
      <c r="H11" s="6">
        <f>ROUND(+Housekeeping!V106,0)</f>
        <v>240582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ROUND(+Housekeeping!I7,0)</f>
        <v>0</v>
      </c>
      <c r="E12" s="6">
        <f>ROUND(+Housekeeping!V7,0)</f>
        <v>1322</v>
      </c>
      <c r="F12" s="7">
        <f t="shared" si="0"/>
      </c>
      <c r="G12" s="6">
        <f>ROUND(+Housekeeping!I107,0)</f>
        <v>0</v>
      </c>
      <c r="H12" s="6">
        <f>ROUND(+Housekeeping!V107,0)</f>
        <v>1322</v>
      </c>
      <c r="I12" s="7">
        <f t="shared" si="1"/>
      </c>
      <c r="J12" s="7"/>
      <c r="K12" s="8">
        <f t="shared" si="2"/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ROUND(+Housekeeping!I8,0)</f>
        <v>0</v>
      </c>
      <c r="E13" s="6">
        <f>ROUND(+Housekeeping!V8,0)</f>
        <v>171074</v>
      </c>
      <c r="F13" s="7">
        <f t="shared" si="0"/>
      </c>
      <c r="G13" s="6">
        <f>ROUND(+Housekeeping!I108,0)</f>
        <v>0</v>
      </c>
      <c r="H13" s="6">
        <f>ROUND(+Housekeeping!V108,0)</f>
        <v>170088</v>
      </c>
      <c r="I13" s="7">
        <f t="shared" si="1"/>
      </c>
      <c r="J13" s="7"/>
      <c r="K13" s="8">
        <f t="shared" si="2"/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ROUND(+Housekeeping!I9,0)</f>
        <v>0</v>
      </c>
      <c r="E14" s="6">
        <f>ROUND(+Housekeeping!V9,0)</f>
        <v>76466</v>
      </c>
      <c r="F14" s="7">
        <f t="shared" si="0"/>
      </c>
      <c r="G14" s="6">
        <f>ROUND(+Housekeeping!I109,0)</f>
        <v>0</v>
      </c>
      <c r="H14" s="6">
        <f>ROUND(+Housekeeping!V109,0)</f>
        <v>93613</v>
      </c>
      <c r="I14" s="7">
        <f t="shared" si="1"/>
      </c>
      <c r="J14" s="7"/>
      <c r="K14" s="8">
        <f t="shared" si="2"/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ROUND(+Housekeeping!I10,0)</f>
        <v>0</v>
      </c>
      <c r="E15" s="6">
        <f>ROUND(+Housekeeping!V10,0)</f>
        <v>0</v>
      </c>
      <c r="F15" s="7">
        <f t="shared" si="0"/>
      </c>
      <c r="G15" s="6">
        <f>ROUND(+Housekeeping!I110,0)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ROUND(+Housekeeping!I11,0)</f>
        <v>0</v>
      </c>
      <c r="E16" s="6">
        <f>ROUND(+Housekeeping!V11,0)</f>
        <v>21092</v>
      </c>
      <c r="F16" s="7">
        <f t="shared" si="0"/>
      </c>
      <c r="G16" s="6">
        <f>ROUND(+Housekeeping!I111,0)</f>
        <v>0</v>
      </c>
      <c r="H16" s="6">
        <f>ROUND(+Housekeeping!V111,0)</f>
        <v>21092</v>
      </c>
      <c r="I16" s="7">
        <f t="shared" si="1"/>
      </c>
      <c r="J16" s="7"/>
      <c r="K16" s="8">
        <f t="shared" si="2"/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ROUND(+Housekeeping!I12,0)</f>
        <v>0</v>
      </c>
      <c r="E17" s="6">
        <f>ROUND(+Housekeeping!V12,0)</f>
        <v>16226</v>
      </c>
      <c r="F17" s="7">
        <f t="shared" si="0"/>
      </c>
      <c r="G17" s="6">
        <f>ROUND(+Housekeeping!I112,0)</f>
        <v>0</v>
      </c>
      <c r="H17" s="6">
        <f>ROUND(+Housekeeping!V112,0)</f>
        <v>35161</v>
      </c>
      <c r="I17" s="7">
        <f t="shared" si="1"/>
      </c>
      <c r="J17" s="7"/>
      <c r="K17" s="8">
        <f t="shared" si="2"/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ROUND(+Housekeeping!I13,0)</f>
        <v>0</v>
      </c>
      <c r="E18" s="6">
        <f>ROUND(+Housekeeping!V13,0)</f>
        <v>5712</v>
      </c>
      <c r="F18" s="7">
        <f t="shared" si="0"/>
      </c>
      <c r="G18" s="6">
        <f>ROUND(+Housekeeping!I113,0)</f>
        <v>0</v>
      </c>
      <c r="H18" s="6">
        <f>ROUND(+Housekeeping!V113,0)</f>
        <v>4464</v>
      </c>
      <c r="I18" s="7">
        <f t="shared" si="1"/>
      </c>
      <c r="J18" s="7"/>
      <c r="K18" s="8">
        <f t="shared" si="2"/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ROUND(+Housekeeping!I14,0)</f>
        <v>0</v>
      </c>
      <c r="E19" s="6">
        <f>ROUND(+Housekeeping!V14,0)</f>
        <v>273227</v>
      </c>
      <c r="F19" s="7">
        <f t="shared" si="0"/>
      </c>
      <c r="G19" s="6">
        <f>ROUND(+Housekeeping!I114,0)</f>
        <v>0</v>
      </c>
      <c r="H19" s="6">
        <f>ROUND(+Housekeeping!V114,0)</f>
        <v>273952</v>
      </c>
      <c r="I19" s="7">
        <f t="shared" si="1"/>
      </c>
      <c r="J19" s="7"/>
      <c r="K19" s="8">
        <f t="shared" si="2"/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ROUND(+Housekeeping!I15,0)</f>
        <v>0</v>
      </c>
      <c r="E20" s="6">
        <f>ROUND(+Housekeeping!V15,0)</f>
        <v>110925</v>
      </c>
      <c r="F20" s="7">
        <f t="shared" si="0"/>
      </c>
      <c r="G20" s="6">
        <f>ROUND(+Housekeeping!I115,0)</f>
        <v>0</v>
      </c>
      <c r="H20" s="6">
        <f>ROUND(+Housekeeping!V115,0)</f>
        <v>146963</v>
      </c>
      <c r="I20" s="7">
        <f t="shared" si="1"/>
      </c>
      <c r="J20" s="7"/>
      <c r="K20" s="8">
        <f t="shared" si="2"/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ROUND(+Housekeeping!I16,0)</f>
        <v>0</v>
      </c>
      <c r="E21" s="6">
        <f>ROUND(+Housekeeping!V16,0)</f>
        <v>284050</v>
      </c>
      <c r="F21" s="7">
        <f t="shared" si="0"/>
      </c>
      <c r="G21" s="6">
        <f>ROUND(+Housekeeping!I116,0)</f>
        <v>0</v>
      </c>
      <c r="H21" s="6">
        <f>ROUND(+Housekeeping!V116,0)</f>
        <v>284503</v>
      </c>
      <c r="I21" s="7">
        <f t="shared" si="1"/>
      </c>
      <c r="J21" s="7"/>
      <c r="K21" s="8">
        <f t="shared" si="2"/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ROUND(+Housekeeping!I17,0)</f>
        <v>0</v>
      </c>
      <c r="E22" s="6">
        <f>ROUND(+Housekeeping!V17,0)</f>
        <v>11911</v>
      </c>
      <c r="F22" s="7">
        <f t="shared" si="0"/>
      </c>
      <c r="G22" s="6">
        <f>ROUND(+Housekeeping!I117,0)</f>
        <v>0</v>
      </c>
      <c r="H22" s="6">
        <f>ROUND(+Housekeeping!V117,0)</f>
        <v>11911</v>
      </c>
      <c r="I22" s="7">
        <f t="shared" si="1"/>
      </c>
      <c r="J22" s="7"/>
      <c r="K22" s="8">
        <f t="shared" si="2"/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ROUND(+Housekeeping!I18,0)</f>
        <v>0</v>
      </c>
      <c r="E23" s="6">
        <f>ROUND(+Housekeeping!V18,0)</f>
        <v>2838</v>
      </c>
      <c r="F23" s="7">
        <f t="shared" si="0"/>
      </c>
      <c r="G23" s="6">
        <f>ROUND(+Housekeeping!I118,0)</f>
        <v>0</v>
      </c>
      <c r="H23" s="6">
        <f>ROUND(+Housekeeping!V118,0)</f>
        <v>291013</v>
      </c>
      <c r="I23" s="7">
        <f t="shared" si="1"/>
      </c>
      <c r="J23" s="7"/>
      <c r="K23" s="8">
        <f t="shared" si="2"/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ROUND(+Housekeeping!I19,0)</f>
        <v>0</v>
      </c>
      <c r="E24" s="6">
        <f>ROUND(+Housekeeping!V19,0)</f>
        <v>50707</v>
      </c>
      <c r="F24" s="7">
        <f t="shared" si="0"/>
      </c>
      <c r="G24" s="6">
        <f>ROUND(+Housekeeping!I119,0)</f>
        <v>0</v>
      </c>
      <c r="H24" s="6">
        <f>ROUND(+Housekeeping!V119,0)</f>
        <v>50707</v>
      </c>
      <c r="I24" s="7">
        <f t="shared" si="1"/>
      </c>
      <c r="J24" s="7"/>
      <c r="K24" s="8">
        <f t="shared" si="2"/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ROUND(+Housekeeping!I20,0)</f>
        <v>0</v>
      </c>
      <c r="E25" s="6">
        <f>ROUND(+Housekeeping!V20,0)</f>
        <v>9658</v>
      </c>
      <c r="F25" s="7">
        <f t="shared" si="0"/>
      </c>
      <c r="G25" s="6">
        <f>ROUND(+Housekeeping!I120,0)</f>
        <v>0</v>
      </c>
      <c r="H25" s="6">
        <f>ROUND(+Housekeeping!V120,0)</f>
        <v>26293</v>
      </c>
      <c r="I25" s="7">
        <f t="shared" si="1"/>
      </c>
      <c r="J25" s="7"/>
      <c r="K25" s="8">
        <f t="shared" si="2"/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ROUND(+Housekeeping!I21,0)</f>
        <v>0</v>
      </c>
      <c r="E26" s="6">
        <f>ROUND(+Housekeeping!V21,0)</f>
        <v>6444</v>
      </c>
      <c r="F26" s="7">
        <f t="shared" si="0"/>
      </c>
      <c r="G26" s="6">
        <f>ROUND(+Housekeeping!I121,0)</f>
        <v>0</v>
      </c>
      <c r="H26" s="6">
        <f>ROUND(+Housekeeping!V121,0)</f>
        <v>6444</v>
      </c>
      <c r="I26" s="7">
        <f t="shared" si="1"/>
      </c>
      <c r="J26" s="7"/>
      <c r="K26" s="8">
        <f t="shared" si="2"/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ROUND(+Housekeeping!I22,0)</f>
        <v>0</v>
      </c>
      <c r="E27" s="6">
        <f>ROUND(+Housekeeping!V22,0)</f>
        <v>3955</v>
      </c>
      <c r="F27" s="7">
        <f t="shared" si="0"/>
      </c>
      <c r="G27" s="6">
        <f>ROUND(+Housekeeping!I122,0)</f>
        <v>0</v>
      </c>
      <c r="H27" s="6">
        <f>ROUND(+Housekeeping!V122,0)</f>
        <v>3433</v>
      </c>
      <c r="I27" s="7">
        <f t="shared" si="1"/>
      </c>
      <c r="J27" s="7"/>
      <c r="K27" s="8">
        <f t="shared" si="2"/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ROUND(+Housekeeping!I23,0)</f>
        <v>0</v>
      </c>
      <c r="E28" s="6">
        <f>ROUND(+Housekeeping!V23,0)</f>
        <v>7127</v>
      </c>
      <c r="F28" s="7">
        <f t="shared" si="0"/>
      </c>
      <c r="G28" s="6">
        <f>ROUND(+Housekeeping!I123,0)</f>
        <v>0</v>
      </c>
      <c r="H28" s="6">
        <f>ROUND(+Housekeeping!V123,0)</f>
        <v>7127</v>
      </c>
      <c r="I28" s="7">
        <f t="shared" si="1"/>
      </c>
      <c r="J28" s="7"/>
      <c r="K28" s="8">
        <f t="shared" si="2"/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ROUND(+Housekeeping!I24,0)</f>
        <v>0</v>
      </c>
      <c r="E29" s="6">
        <f>ROUND(+Housekeeping!V24,0)</f>
        <v>16314</v>
      </c>
      <c r="F29" s="7">
        <f t="shared" si="0"/>
      </c>
      <c r="G29" s="6">
        <f>ROUND(+Housekeeping!I124,0)</f>
        <v>0</v>
      </c>
      <c r="H29" s="6">
        <f>ROUND(+Housekeeping!V124,0)</f>
        <v>17704</v>
      </c>
      <c r="I29" s="7">
        <f t="shared" si="1"/>
      </c>
      <c r="J29" s="7"/>
      <c r="K29" s="8">
        <f t="shared" si="2"/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ROUND(+Housekeeping!I25,0)</f>
        <v>0</v>
      </c>
      <c r="E30" s="6">
        <f>ROUND(+Housekeeping!V25,0)</f>
        <v>1764</v>
      </c>
      <c r="F30" s="7">
        <f t="shared" si="0"/>
      </c>
      <c r="G30" s="6">
        <f>ROUND(+Housekeeping!I125,0)</f>
        <v>0</v>
      </c>
      <c r="H30" s="6">
        <f>ROUND(+Housekeeping!V125,0)</f>
        <v>1764</v>
      </c>
      <c r="I30" s="7">
        <f t="shared" si="1"/>
      </c>
      <c r="J30" s="7"/>
      <c r="K30" s="8">
        <f t="shared" si="2"/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ROUND(+Housekeeping!I26,0)</f>
        <v>0</v>
      </c>
      <c r="E31" s="6">
        <f>ROUND(+Housekeeping!V26,0)</f>
        <v>2464</v>
      </c>
      <c r="F31" s="7">
        <f t="shared" si="0"/>
      </c>
      <c r="G31" s="6">
        <f>ROUND(+Housekeeping!I126,0)</f>
        <v>0</v>
      </c>
      <c r="H31" s="6">
        <f>ROUND(+Housekeeping!V126,0)</f>
        <v>2464</v>
      </c>
      <c r="I31" s="7">
        <f t="shared" si="1"/>
      </c>
      <c r="J31" s="7"/>
      <c r="K31" s="8">
        <f t="shared" si="2"/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ROUND(+Housekeeping!I27,0)</f>
        <v>0</v>
      </c>
      <c r="E32" s="6">
        <f>ROUND(+Housekeeping!V27,0)</f>
        <v>71676</v>
      </c>
      <c r="F32" s="7">
        <f t="shared" si="0"/>
      </c>
      <c r="G32" s="6">
        <f>ROUND(+Housekeeping!I127,0)</f>
        <v>0</v>
      </c>
      <c r="H32" s="6">
        <f>ROUND(+Housekeeping!V127,0)</f>
        <v>71650</v>
      </c>
      <c r="I32" s="7">
        <f t="shared" si="1"/>
      </c>
      <c r="J32" s="7"/>
      <c r="K32" s="8">
        <f t="shared" si="2"/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ROUND(+Housekeeping!I28,0)</f>
        <v>0</v>
      </c>
      <c r="E33" s="6">
        <f>ROUND(+Housekeeping!V28,0)</f>
        <v>27116</v>
      </c>
      <c r="F33" s="7">
        <f t="shared" si="0"/>
      </c>
      <c r="G33" s="6">
        <f>ROUND(+Housekeeping!I128,0)</f>
        <v>0</v>
      </c>
      <c r="H33" s="6">
        <f>ROUND(+Housekeeping!V128,0)</f>
        <v>30359</v>
      </c>
      <c r="I33" s="7">
        <f t="shared" si="1"/>
      </c>
      <c r="J33" s="7"/>
      <c r="K33" s="8">
        <f t="shared" si="2"/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ROUND(+Housekeeping!I29,0)</f>
        <v>75384</v>
      </c>
      <c r="E34" s="6">
        <f>ROUND(+Housekeeping!V29,0)</f>
        <v>24966</v>
      </c>
      <c r="F34" s="7">
        <f t="shared" si="0"/>
        <v>3.02</v>
      </c>
      <c r="G34" s="6">
        <f>ROUND(+Housekeeping!I129,0)</f>
        <v>71844</v>
      </c>
      <c r="H34" s="6">
        <f>ROUND(+Housekeeping!V129,0)</f>
        <v>21402</v>
      </c>
      <c r="I34" s="7">
        <f t="shared" si="1"/>
        <v>3.36</v>
      </c>
      <c r="J34" s="7"/>
      <c r="K34" s="8">
        <f t="shared" si="2"/>
        <v>0.1126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ROUND(+Housekeeping!I30,0)</f>
        <v>0</v>
      </c>
      <c r="E35" s="6">
        <f>ROUND(+Housekeeping!V30,0)</f>
        <v>3453</v>
      </c>
      <c r="F35" s="7">
        <f t="shared" si="0"/>
      </c>
      <c r="G35" s="6">
        <f>ROUND(+Housekeeping!I130,0)</f>
        <v>0</v>
      </c>
      <c r="H35" s="6">
        <f>ROUND(+Housekeeping!V130,0)</f>
        <v>3453</v>
      </c>
      <c r="I35" s="7">
        <f t="shared" si="1"/>
      </c>
      <c r="J35" s="7"/>
      <c r="K35" s="8">
        <f t="shared" si="2"/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ROUND(+Housekeeping!I31,0)</f>
        <v>0</v>
      </c>
      <c r="E36" s="6">
        <f>ROUND(+Housekeeping!V31,0)</f>
        <v>6767</v>
      </c>
      <c r="F36" s="7">
        <f t="shared" si="0"/>
      </c>
      <c r="G36" s="6">
        <f>ROUND(+Housekeeping!I131,0)</f>
        <v>0</v>
      </c>
      <c r="H36" s="6">
        <f>ROUND(+Housekeeping!V131,0)</f>
        <v>6767</v>
      </c>
      <c r="I36" s="7">
        <f t="shared" si="1"/>
      </c>
      <c r="J36" s="7"/>
      <c r="K36" s="8">
        <f t="shared" si="2"/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ROUND(+Housekeeping!I32,0)</f>
        <v>0</v>
      </c>
      <c r="E37" s="6">
        <f>ROUND(+Housekeeping!V32,0)</f>
        <v>98268</v>
      </c>
      <c r="F37" s="7">
        <f t="shared" si="0"/>
      </c>
      <c r="G37" s="6">
        <f>ROUND(+Housekeeping!I132,0)</f>
        <v>0</v>
      </c>
      <c r="H37" s="6">
        <f>ROUND(+Housekeeping!V132,0)</f>
        <v>98268</v>
      </c>
      <c r="I37" s="7">
        <f t="shared" si="1"/>
      </c>
      <c r="J37" s="7"/>
      <c r="K37" s="8">
        <f t="shared" si="2"/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ROUND(+Housekeeping!I33,0)</f>
        <v>0</v>
      </c>
      <c r="E38" s="6">
        <f>ROUND(+Housekeeping!V33,0)</f>
        <v>1514</v>
      </c>
      <c r="F38" s="7">
        <f t="shared" si="0"/>
      </c>
      <c r="G38" s="6">
        <f>ROUND(+Housekeeping!I133,0)</f>
        <v>0</v>
      </c>
      <c r="H38" s="6">
        <f>ROUND(+Housekeeping!V133,0)</f>
        <v>1514</v>
      </c>
      <c r="I38" s="7">
        <f t="shared" si="1"/>
      </c>
      <c r="J38" s="7"/>
      <c r="K38" s="8">
        <f t="shared" si="2"/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ROUND(+Housekeeping!I34,0)</f>
        <v>0</v>
      </c>
      <c r="E39" s="6">
        <f>ROUND(+Housekeeping!V34,0)</f>
        <v>128330</v>
      </c>
      <c r="F39" s="7">
        <f t="shared" si="0"/>
      </c>
      <c r="G39" s="6">
        <f>ROUND(+Housekeeping!I134,0)</f>
        <v>0</v>
      </c>
      <c r="H39" s="6">
        <f>ROUND(+Housekeeping!V134,0)</f>
        <v>128330</v>
      </c>
      <c r="I39" s="7">
        <f t="shared" si="1"/>
      </c>
      <c r="J39" s="7"/>
      <c r="K39" s="8">
        <f t="shared" si="2"/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ROUND(+Housekeeping!I35,0)</f>
        <v>0</v>
      </c>
      <c r="E40" s="6">
        <f>ROUND(+Housekeeping!V35,0)</f>
        <v>8524</v>
      </c>
      <c r="F40" s="7">
        <f t="shared" si="0"/>
      </c>
      <c r="G40" s="6">
        <f>ROUND(+Housekeeping!I135,0)</f>
        <v>0</v>
      </c>
      <c r="H40" s="6">
        <f>ROUND(+Housekeeping!V135,0)</f>
        <v>8524</v>
      </c>
      <c r="I40" s="7">
        <f t="shared" si="1"/>
      </c>
      <c r="J40" s="7"/>
      <c r="K40" s="8">
        <f t="shared" si="2"/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ROUND(+Housekeeping!I36,0)</f>
        <v>0</v>
      </c>
      <c r="E41" s="6">
        <f>ROUND(+Housekeeping!V36,0)</f>
        <v>4358</v>
      </c>
      <c r="F41" s="7">
        <f t="shared" si="0"/>
      </c>
      <c r="G41" s="6">
        <f>ROUND(+Housekeeping!I136,0)</f>
        <v>0</v>
      </c>
      <c r="H41" s="6">
        <f>ROUND(+Housekeeping!V136,0)</f>
        <v>4358</v>
      </c>
      <c r="I41" s="7">
        <f t="shared" si="1"/>
      </c>
      <c r="J41" s="7"/>
      <c r="K41" s="8">
        <f t="shared" si="2"/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ROUND(+Housekeeping!I37,0)</f>
        <v>0</v>
      </c>
      <c r="E42" s="6">
        <f>ROUND(+Housekeeping!V37,0)</f>
        <v>125849</v>
      </c>
      <c r="F42" s="7">
        <f t="shared" si="0"/>
      </c>
      <c r="G42" s="6">
        <f>ROUND(+Housekeeping!I137,0)</f>
        <v>0</v>
      </c>
      <c r="H42" s="6">
        <f>ROUND(+Housekeeping!V137,0)</f>
        <v>125327</v>
      </c>
      <c r="I42" s="7">
        <f t="shared" si="1"/>
      </c>
      <c r="J42" s="7"/>
      <c r="K42" s="8">
        <f t="shared" si="2"/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ROUND(+Housekeeping!I38,0)</f>
        <v>61595</v>
      </c>
      <c r="E43" s="6">
        <f>ROUND(+Housekeeping!V38,0)</f>
        <v>37717</v>
      </c>
      <c r="F43" s="7">
        <f t="shared" si="0"/>
        <v>1.63</v>
      </c>
      <c r="G43" s="6">
        <f>ROUND(+Housekeeping!I138,0)</f>
        <v>66603</v>
      </c>
      <c r="H43" s="6">
        <f>ROUND(+Housekeeping!V138,0)</f>
        <v>49661</v>
      </c>
      <c r="I43" s="7">
        <f t="shared" si="1"/>
        <v>1.34</v>
      </c>
      <c r="J43" s="7"/>
      <c r="K43" s="8">
        <f t="shared" si="2"/>
        <v>-0.1779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ROUND(+Housekeeping!I39,0)</f>
        <v>0</v>
      </c>
      <c r="E44" s="6">
        <f>ROUND(+Housekeeping!V39,0)</f>
        <v>7709</v>
      </c>
      <c r="F44" s="7">
        <f t="shared" si="0"/>
      </c>
      <c r="G44" s="6">
        <f>ROUND(+Housekeeping!I139,0)</f>
        <v>0</v>
      </c>
      <c r="H44" s="6">
        <f>ROUND(+Housekeeping!V139,0)</f>
        <v>7709</v>
      </c>
      <c r="I44" s="7">
        <f t="shared" si="1"/>
      </c>
      <c r="J44" s="7"/>
      <c r="K44" s="8">
        <f t="shared" si="2"/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ROUND(+Housekeeping!I40,0)</f>
        <v>0</v>
      </c>
      <c r="E45" s="6">
        <f>ROUND(+Housekeeping!V40,0)</f>
        <v>7205</v>
      </c>
      <c r="F45" s="7">
        <f t="shared" si="0"/>
      </c>
      <c r="G45" s="6">
        <f>ROUND(+Housekeeping!I140,0)</f>
        <v>0</v>
      </c>
      <c r="H45" s="6">
        <f>ROUND(+Housekeeping!V140,0)</f>
        <v>6582</v>
      </c>
      <c r="I45" s="7">
        <f t="shared" si="1"/>
      </c>
      <c r="J45" s="7"/>
      <c r="K45" s="8">
        <f t="shared" si="2"/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ROUND(+Housekeeping!I41,0)</f>
        <v>0</v>
      </c>
      <c r="E46" s="6">
        <f>ROUND(+Housekeeping!V41,0)</f>
        <v>5009</v>
      </c>
      <c r="F46" s="7">
        <f t="shared" si="0"/>
      </c>
      <c r="G46" s="6">
        <f>ROUND(+Housekeeping!I141,0)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ROUND(+Housekeeping!I42,0)</f>
        <v>6688</v>
      </c>
      <c r="E47" s="6">
        <f>ROUND(+Housekeeping!V42,0)</f>
        <v>2857</v>
      </c>
      <c r="F47" s="7">
        <f t="shared" si="0"/>
        <v>2.34</v>
      </c>
      <c r="G47" s="6">
        <f>ROUND(+Housekeeping!I142,0)</f>
        <v>0</v>
      </c>
      <c r="H47" s="6">
        <f>ROUND(+Housekeeping!V142,0)</f>
        <v>2857</v>
      </c>
      <c r="I47" s="7">
        <f t="shared" si="1"/>
      </c>
      <c r="J47" s="7"/>
      <c r="K47" s="8">
        <f t="shared" si="2"/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ROUND(+Housekeeping!I43,0)</f>
        <v>0</v>
      </c>
      <c r="E48" s="6">
        <f>ROUND(+Housekeeping!V43,0)</f>
        <v>2704</v>
      </c>
      <c r="F48" s="7">
        <f t="shared" si="0"/>
      </c>
      <c r="G48" s="6">
        <f>ROUND(+Housekeeping!I143,0)</f>
        <v>0</v>
      </c>
      <c r="H48" s="6">
        <f>ROUND(+Housekeeping!V143,0)</f>
        <v>2704</v>
      </c>
      <c r="I48" s="7">
        <f t="shared" si="1"/>
      </c>
      <c r="J48" s="7"/>
      <c r="K48" s="8">
        <f t="shared" si="2"/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ROUND(+Housekeeping!I44,0)</f>
        <v>0</v>
      </c>
      <c r="E49" s="6">
        <f>ROUND(+Housekeeping!V44,0)</f>
        <v>92290</v>
      </c>
      <c r="F49" s="7">
        <f t="shared" si="0"/>
      </c>
      <c r="G49" s="6">
        <f>ROUND(+Housekeeping!I144,0)</f>
        <v>1172</v>
      </c>
      <c r="H49" s="6">
        <f>ROUND(+Housekeeping!V144,0)</f>
        <v>46536</v>
      </c>
      <c r="I49" s="7">
        <f t="shared" si="1"/>
        <v>0.03</v>
      </c>
      <c r="J49" s="7"/>
      <c r="K49" s="8">
        <f t="shared" si="2"/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ROUND(+Housekeeping!I45,0)</f>
        <v>0</v>
      </c>
      <c r="E50" s="6">
        <f>ROUND(+Housekeeping!V45,0)</f>
        <v>8782</v>
      </c>
      <c r="F50" s="7">
        <f t="shared" si="0"/>
      </c>
      <c r="G50" s="6">
        <f>ROUND(+Housekeeping!I145,0)</f>
        <v>0</v>
      </c>
      <c r="H50" s="6">
        <f>ROUND(+Housekeeping!V145,0)</f>
        <v>15608</v>
      </c>
      <c r="I50" s="7">
        <f t="shared" si="1"/>
      </c>
      <c r="J50" s="7"/>
      <c r="K50" s="8">
        <f t="shared" si="2"/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ROUND(+Housekeeping!I46,0)</f>
        <v>0</v>
      </c>
      <c r="E51" s="6">
        <f>ROUND(+Housekeeping!V46,0)</f>
        <v>2988</v>
      </c>
      <c r="F51" s="7">
        <f t="shared" si="0"/>
      </c>
      <c r="G51" s="6">
        <f>ROUND(+Housekeeping!I146,0)</f>
        <v>0</v>
      </c>
      <c r="H51" s="6">
        <f>ROUND(+Housekeeping!V146,0)</f>
        <v>2988</v>
      </c>
      <c r="I51" s="7">
        <f t="shared" si="1"/>
      </c>
      <c r="J51" s="7"/>
      <c r="K51" s="8">
        <f t="shared" si="2"/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ROUND(+Housekeeping!I47,0)</f>
        <v>0</v>
      </c>
      <c r="E52" s="6">
        <f>ROUND(+Housekeeping!V47,0)</f>
        <v>9665</v>
      </c>
      <c r="F52" s="7">
        <f t="shared" si="0"/>
      </c>
      <c r="G52" s="6">
        <f>ROUND(+Housekeeping!I147,0)</f>
        <v>0</v>
      </c>
      <c r="H52" s="6">
        <f>ROUND(+Housekeeping!V147,0)</f>
        <v>9665</v>
      </c>
      <c r="I52" s="7">
        <f t="shared" si="1"/>
      </c>
      <c r="J52" s="7"/>
      <c r="K52" s="8">
        <f t="shared" si="2"/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ROUND(+Housekeeping!I48,0)</f>
        <v>0</v>
      </c>
      <c r="E53" s="6">
        <f>ROUND(+Housekeeping!V48,0)</f>
        <v>154847</v>
      </c>
      <c r="F53" s="7">
        <f t="shared" si="0"/>
      </c>
      <c r="G53" s="6">
        <f>ROUND(+Housekeeping!I148,0)</f>
        <v>0</v>
      </c>
      <c r="H53" s="6">
        <f>ROUND(+Housekeeping!V148,0)</f>
        <v>161412</v>
      </c>
      <c r="I53" s="7">
        <f t="shared" si="1"/>
      </c>
      <c r="J53" s="7"/>
      <c r="K53" s="8">
        <f t="shared" si="2"/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ROUND(+Housekeeping!I49,0)</f>
        <v>0</v>
      </c>
      <c r="E54" s="6">
        <f>ROUND(+Housekeeping!V49,0)</f>
        <v>26488</v>
      </c>
      <c r="F54" s="7">
        <f t="shared" si="0"/>
      </c>
      <c r="G54" s="6">
        <f>ROUND(+Housekeeping!I149,0)</f>
        <v>0</v>
      </c>
      <c r="H54" s="6">
        <f>ROUND(+Housekeeping!V149,0)</f>
        <v>26488</v>
      </c>
      <c r="I54" s="7">
        <f t="shared" si="1"/>
      </c>
      <c r="J54" s="7"/>
      <c r="K54" s="8">
        <f t="shared" si="2"/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ROUND(+Housekeeping!I50,0)</f>
        <v>260</v>
      </c>
      <c r="E55" s="6">
        <f>ROUND(+Housekeeping!V50,0)</f>
        <v>11813</v>
      </c>
      <c r="F55" s="7">
        <f t="shared" si="0"/>
        <v>0.02</v>
      </c>
      <c r="G55" s="6">
        <f>ROUND(+Housekeeping!I150,0)</f>
        <v>0</v>
      </c>
      <c r="H55" s="6">
        <f>ROUND(+Housekeeping!V150,0)</f>
        <v>11813</v>
      </c>
      <c r="I55" s="7">
        <f t="shared" si="1"/>
      </c>
      <c r="J55" s="7"/>
      <c r="K55" s="8">
        <f t="shared" si="2"/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ROUND(+Housekeeping!I51,0)</f>
        <v>0</v>
      </c>
      <c r="E56" s="6">
        <f>ROUND(+Housekeeping!V51,0)</f>
        <v>18837</v>
      </c>
      <c r="F56" s="7">
        <f t="shared" si="0"/>
      </c>
      <c r="G56" s="6">
        <f>ROUND(+Housekeeping!I151,0)</f>
        <v>0</v>
      </c>
      <c r="H56" s="6">
        <f>ROUND(+Housekeeping!V151,0)</f>
        <v>18837</v>
      </c>
      <c r="I56" s="7">
        <f t="shared" si="1"/>
      </c>
      <c r="J56" s="7"/>
      <c r="K56" s="8">
        <f t="shared" si="2"/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ROUND(+Housekeeping!I52,0)</f>
        <v>0</v>
      </c>
      <c r="E57" s="6">
        <f>ROUND(+Housekeeping!V52,0)</f>
        <v>31200</v>
      </c>
      <c r="F57" s="7">
        <f t="shared" si="0"/>
      </c>
      <c r="G57" s="6">
        <f>ROUND(+Housekeeping!I152,0)</f>
        <v>0</v>
      </c>
      <c r="H57" s="6">
        <f>ROUND(+Housekeeping!V152,0)</f>
        <v>31200</v>
      </c>
      <c r="I57" s="7">
        <f t="shared" si="1"/>
      </c>
      <c r="J57" s="7"/>
      <c r="K57" s="8">
        <f t="shared" si="2"/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ROUND(+Housekeeping!I53,0)</f>
        <v>0</v>
      </c>
      <c r="E58" s="6">
        <f>ROUND(+Housekeeping!V53,0)</f>
        <v>30684</v>
      </c>
      <c r="F58" s="7">
        <f t="shared" si="0"/>
      </c>
      <c r="G58" s="6">
        <f>ROUND(+Housekeeping!I153,0)</f>
        <v>0</v>
      </c>
      <c r="H58" s="6">
        <f>ROUND(+Housekeeping!V153,0)</f>
        <v>30684</v>
      </c>
      <c r="I58" s="7">
        <f t="shared" si="1"/>
      </c>
      <c r="J58" s="7"/>
      <c r="K58" s="8">
        <f t="shared" si="2"/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ROUND(+Housekeeping!I54,0)</f>
        <v>0</v>
      </c>
      <c r="E59" s="6">
        <f>ROUND(+Housekeeping!V54,0)</f>
        <v>3649</v>
      </c>
      <c r="F59" s="7">
        <f t="shared" si="0"/>
      </c>
      <c r="G59" s="6">
        <f>ROUND(+Housekeeping!I154,0)</f>
        <v>0</v>
      </c>
      <c r="H59" s="6">
        <f>ROUND(+Housekeeping!V154,0)</f>
        <v>3649</v>
      </c>
      <c r="I59" s="7">
        <f t="shared" si="1"/>
      </c>
      <c r="J59" s="7"/>
      <c r="K59" s="8">
        <f t="shared" si="2"/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ROUND(+Housekeeping!I55,0)</f>
        <v>0</v>
      </c>
      <c r="E60" s="6">
        <f>ROUND(+Housekeeping!V55,0)</f>
        <v>15598</v>
      </c>
      <c r="F60" s="7">
        <f t="shared" si="0"/>
      </c>
      <c r="G60" s="6">
        <f>ROUND(+Housekeeping!I155,0)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ROUND(+Housekeeping!I56,0)</f>
        <v>0</v>
      </c>
      <c r="E61" s="6">
        <f>ROUND(+Housekeeping!V56,0)</f>
        <v>55305</v>
      </c>
      <c r="F61" s="7">
        <f t="shared" si="0"/>
      </c>
      <c r="G61" s="6">
        <f>ROUND(+Housekeeping!I156,0)</f>
        <v>0</v>
      </c>
      <c r="H61" s="6">
        <f>ROUND(+Housekeeping!V156,0)</f>
        <v>55164</v>
      </c>
      <c r="I61" s="7">
        <f t="shared" si="1"/>
      </c>
      <c r="J61" s="7"/>
      <c r="K61" s="8">
        <f t="shared" si="2"/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ROUND(+Housekeeping!I57,0)</f>
        <v>0</v>
      </c>
      <c r="E62" s="6">
        <f>ROUND(+Housekeeping!V57,0)</f>
        <v>93766</v>
      </c>
      <c r="F62" s="7">
        <f t="shared" si="0"/>
      </c>
      <c r="G62" s="6">
        <f>ROUND(+Housekeeping!I157,0)</f>
        <v>0</v>
      </c>
      <c r="H62" s="6">
        <f>ROUND(+Housekeeping!V157,0)</f>
        <v>192420</v>
      </c>
      <c r="I62" s="7">
        <f t="shared" si="1"/>
      </c>
      <c r="J62" s="7"/>
      <c r="K62" s="8">
        <f t="shared" si="2"/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ROUND(+Housekeeping!I58,0)</f>
        <v>0</v>
      </c>
      <c r="E63" s="6">
        <f>ROUND(+Housekeeping!V58,0)</f>
        <v>25276</v>
      </c>
      <c r="F63" s="7">
        <f t="shared" si="0"/>
      </c>
      <c r="G63" s="6">
        <f>ROUND(+Housekeeping!I158,0)</f>
        <v>0</v>
      </c>
      <c r="H63" s="6">
        <f>ROUND(+Housekeeping!V158,0)</f>
        <v>27678</v>
      </c>
      <c r="I63" s="7">
        <f t="shared" si="1"/>
      </c>
      <c r="J63" s="7"/>
      <c r="K63" s="8">
        <f t="shared" si="2"/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ROUND(+Housekeeping!I59,0)</f>
        <v>0</v>
      </c>
      <c r="E64" s="6">
        <f>ROUND(+Housekeeping!V59,0)</f>
        <v>0</v>
      </c>
      <c r="F64" s="7">
        <f t="shared" si="0"/>
      </c>
      <c r="G64" s="6">
        <f>ROUND(+Housekeeping!I159,0)</f>
        <v>0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ROUND(+Housekeeping!I60,0)</f>
        <v>0</v>
      </c>
      <c r="E65" s="6">
        <f>ROUND(+Housekeeping!V60,0)</f>
        <v>1656</v>
      </c>
      <c r="F65" s="7">
        <f t="shared" si="0"/>
      </c>
      <c r="G65" s="6">
        <f>ROUND(+Housekeeping!I160,0)</f>
        <v>0</v>
      </c>
      <c r="H65" s="6">
        <f>ROUND(+Housekeeping!V160,0)</f>
        <v>1656</v>
      </c>
      <c r="I65" s="7">
        <f t="shared" si="1"/>
      </c>
      <c r="J65" s="7"/>
      <c r="K65" s="8">
        <f t="shared" si="2"/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ROUND(+Housekeeping!I61,0)</f>
        <v>0</v>
      </c>
      <c r="E66" s="6">
        <f>ROUND(+Housekeeping!V61,0)</f>
        <v>23946</v>
      </c>
      <c r="F66" s="7">
        <f t="shared" si="0"/>
      </c>
      <c r="G66" s="6">
        <f>ROUND(+Housekeeping!I161,0)</f>
        <v>0</v>
      </c>
      <c r="H66" s="6">
        <f>ROUND(+Housekeeping!V161,0)</f>
        <v>23946</v>
      </c>
      <c r="I66" s="7">
        <f t="shared" si="1"/>
      </c>
      <c r="J66" s="7"/>
      <c r="K66" s="8">
        <f t="shared" si="2"/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ROUND(+Housekeeping!I62,0)</f>
        <v>0</v>
      </c>
      <c r="E67" s="6">
        <f>ROUND(+Housekeeping!V62,0)</f>
        <v>5700</v>
      </c>
      <c r="F67" s="7">
        <f t="shared" si="0"/>
      </c>
      <c r="G67" s="6">
        <f>ROUND(+Housekeeping!I162,0)</f>
        <v>0</v>
      </c>
      <c r="H67" s="6">
        <f>ROUND(+Housekeeping!V162,0)</f>
        <v>6205</v>
      </c>
      <c r="I67" s="7">
        <f t="shared" si="1"/>
      </c>
      <c r="J67" s="7"/>
      <c r="K67" s="8">
        <f t="shared" si="2"/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ROUND(+Housekeeping!I63,0)</f>
        <v>0</v>
      </c>
      <c r="E68" s="6">
        <f>ROUND(+Housekeeping!V63,0)</f>
        <v>143126</v>
      </c>
      <c r="F68" s="7">
        <f t="shared" si="0"/>
      </c>
      <c r="G68" s="6">
        <f>ROUND(+Housekeeping!I163,0)</f>
        <v>0</v>
      </c>
      <c r="H68" s="6">
        <f>ROUND(+Housekeeping!V163,0)</f>
        <v>144923</v>
      </c>
      <c r="I68" s="7">
        <f t="shared" si="1"/>
      </c>
      <c r="J68" s="7"/>
      <c r="K68" s="8">
        <f t="shared" si="2"/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ROUND(+Housekeeping!I64,0)</f>
        <v>0</v>
      </c>
      <c r="E69" s="6">
        <f>ROUND(+Housekeeping!V64,0)</f>
        <v>7030</v>
      </c>
      <c r="F69" s="7">
        <f t="shared" si="0"/>
      </c>
      <c r="G69" s="6">
        <f>ROUND(+Housekeeping!I164,0)</f>
        <v>0</v>
      </c>
      <c r="H69" s="6">
        <f>ROUND(+Housekeeping!V164,0)</f>
        <v>7030</v>
      </c>
      <c r="I69" s="7">
        <f t="shared" si="1"/>
      </c>
      <c r="J69" s="7"/>
      <c r="K69" s="8">
        <f t="shared" si="2"/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ROUND(+Housekeeping!I65,0)</f>
        <v>0</v>
      </c>
      <c r="E70" s="6">
        <f>ROUND(+Housekeeping!V65,0)</f>
        <v>0</v>
      </c>
      <c r="F70" s="7">
        <f t="shared" si="0"/>
      </c>
      <c r="G70" s="6">
        <f>ROUND(+Housekeeping!I165,0)</f>
        <v>0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ROUND(+Housekeeping!I66,0)</f>
        <v>0</v>
      </c>
      <c r="E71" s="6">
        <f>ROUND(+Housekeeping!V66,0)</f>
        <v>1716</v>
      </c>
      <c r="F71" s="7">
        <f t="shared" si="0"/>
      </c>
      <c r="G71" s="6">
        <f>ROUND(+Housekeeping!I166,0)</f>
        <v>0</v>
      </c>
      <c r="H71" s="6">
        <f>ROUND(+Housekeeping!V166,0)</f>
        <v>1716</v>
      </c>
      <c r="I71" s="7">
        <f t="shared" si="1"/>
      </c>
      <c r="J71" s="7"/>
      <c r="K71" s="8">
        <f t="shared" si="2"/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ROUND(+Housekeeping!I67,0)</f>
        <v>0</v>
      </c>
      <c r="E72" s="6">
        <f>ROUND(+Housekeeping!V67,0)</f>
        <v>130687</v>
      </c>
      <c r="F72" s="7">
        <f t="shared" si="0"/>
      </c>
      <c r="G72" s="6">
        <f>ROUND(+Housekeeping!I167,0)</f>
        <v>0</v>
      </c>
      <c r="H72" s="6">
        <f>ROUND(+Housekeeping!V167,0)</f>
        <v>162113</v>
      </c>
      <c r="I72" s="7">
        <f t="shared" si="1"/>
      </c>
      <c r="J72" s="7"/>
      <c r="K72" s="8">
        <f t="shared" si="2"/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ROUND(+Housekeeping!I68,0)</f>
        <v>0</v>
      </c>
      <c r="E73" s="6">
        <f>ROUND(+Housekeeping!V68,0)</f>
        <v>99434</v>
      </c>
      <c r="F73" s="7">
        <f t="shared" si="0"/>
      </c>
      <c r="G73" s="6">
        <f>ROUND(+Housekeeping!I168,0)</f>
        <v>0</v>
      </c>
      <c r="H73" s="6">
        <f>ROUND(+Housekeeping!V168,0)</f>
        <v>194113</v>
      </c>
      <c r="I73" s="7">
        <f t="shared" si="1"/>
      </c>
      <c r="J73" s="7"/>
      <c r="K73" s="8">
        <f t="shared" si="2"/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ROUND(+Housekeeping!I69,0)</f>
        <v>0</v>
      </c>
      <c r="E74" s="6">
        <f>ROUND(+Housekeeping!V69,0)</f>
        <v>93121</v>
      </c>
      <c r="F74" s="7">
        <f t="shared" si="0"/>
      </c>
      <c r="G74" s="6">
        <f>ROUND(+Housekeeping!I169,0)</f>
        <v>0</v>
      </c>
      <c r="H74" s="6">
        <f>ROUND(+Housekeeping!V169,0)</f>
        <v>93121</v>
      </c>
      <c r="I74" s="7">
        <f t="shared" si="1"/>
      </c>
      <c r="J74" s="7"/>
      <c r="K74" s="8">
        <f t="shared" si="2"/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ROUND(+Housekeeping!I70,0)</f>
        <v>0</v>
      </c>
      <c r="E75" s="6">
        <f>ROUND(+Housekeeping!V70,0)</f>
        <v>131984</v>
      </c>
      <c r="F75" s="7">
        <f aca="true" t="shared" si="3" ref="F75:F106">IF(D75=0,"",IF(E75=0,"",ROUND(D75/E75,2)))</f>
      </c>
      <c r="G75" s="6">
        <f>ROUND(+Housekeeping!I170,0)</f>
        <v>0</v>
      </c>
      <c r="H75" s="6">
        <f>ROUND(+Housekeeping!V170,0)</f>
        <v>614468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ROUND(+Housekeeping!I71,0)</f>
        <v>0</v>
      </c>
      <c r="E76" s="6">
        <f>ROUND(+Housekeeping!V71,0)</f>
        <v>2365</v>
      </c>
      <c r="F76" s="7">
        <f t="shared" si="3"/>
      </c>
      <c r="G76" s="6">
        <f>ROUND(+Housekeeping!I171,0)</f>
        <v>0</v>
      </c>
      <c r="H76" s="6">
        <f>ROUND(+Housekeeping!V171,0)</f>
        <v>2365</v>
      </c>
      <c r="I76" s="7">
        <f t="shared" si="4"/>
      </c>
      <c r="J76" s="7"/>
      <c r="K76" s="8">
        <f t="shared" si="5"/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ROUND(+Housekeeping!I72,0)</f>
        <v>0</v>
      </c>
      <c r="E77" s="6">
        <f>ROUND(+Housekeeping!V72,0)</f>
        <v>1665</v>
      </c>
      <c r="F77" s="7">
        <f t="shared" si="3"/>
      </c>
      <c r="G77" s="6">
        <f>ROUND(+Housekeeping!I172,0)</f>
        <v>0</v>
      </c>
      <c r="H77" s="6">
        <f>ROUND(+Housekeeping!V172,0)</f>
        <v>1665</v>
      </c>
      <c r="I77" s="7">
        <f t="shared" si="4"/>
      </c>
      <c r="J77" s="7"/>
      <c r="K77" s="8">
        <f t="shared" si="5"/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ROUND(+Housekeeping!I73,0)</f>
        <v>0</v>
      </c>
      <c r="E78" s="6">
        <f>ROUND(+Housekeeping!V73,0)</f>
        <v>70777</v>
      </c>
      <c r="F78" s="7">
        <f t="shared" si="3"/>
      </c>
      <c r="G78" s="6">
        <f>ROUND(+Housekeeping!I173,0)</f>
        <v>0</v>
      </c>
      <c r="H78" s="6">
        <f>ROUND(+Housekeeping!V173,0)</f>
        <v>70777</v>
      </c>
      <c r="I78" s="7">
        <f t="shared" si="4"/>
      </c>
      <c r="J78" s="7"/>
      <c r="K78" s="8">
        <f t="shared" si="5"/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ROUND(+Housekeeping!I74,0)</f>
        <v>0</v>
      </c>
      <c r="E79" s="6">
        <f>ROUND(+Housekeeping!V74,0)</f>
        <v>0</v>
      </c>
      <c r="F79" s="7">
        <f t="shared" si="3"/>
      </c>
      <c r="G79" s="6">
        <f>ROUND(+Housekeeping!I174,0)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ROUND(+Housekeeping!I75,0)</f>
        <v>0</v>
      </c>
      <c r="E80" s="6">
        <f>ROUND(+Housekeeping!V75,0)</f>
        <v>288296</v>
      </c>
      <c r="F80" s="7">
        <f t="shared" si="3"/>
      </c>
      <c r="G80" s="6">
        <f>ROUND(+Housekeeping!I175,0)</f>
        <v>0</v>
      </c>
      <c r="H80" s="6">
        <f>ROUND(+Housekeeping!V175,0)</f>
        <v>288296</v>
      </c>
      <c r="I80" s="7">
        <f t="shared" si="4"/>
      </c>
      <c r="J80" s="7"/>
      <c r="K80" s="8">
        <f t="shared" si="5"/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ROUND(+Housekeeping!I76,0)</f>
        <v>3921</v>
      </c>
      <c r="E81" s="6">
        <f>ROUND(+Housekeeping!V76,0)</f>
        <v>13151</v>
      </c>
      <c r="F81" s="7">
        <f t="shared" si="3"/>
        <v>0.3</v>
      </c>
      <c r="G81" s="6">
        <f>ROUND(+Housekeeping!I176,0)</f>
        <v>3600</v>
      </c>
      <c r="H81" s="6">
        <f>ROUND(+Housekeeping!V176,0)</f>
        <v>13151</v>
      </c>
      <c r="I81" s="7">
        <f t="shared" si="4"/>
        <v>0.27</v>
      </c>
      <c r="J81" s="7"/>
      <c r="K81" s="8">
        <f t="shared" si="5"/>
        <v>-0.1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ROUND(+Housekeeping!I77,0)</f>
        <v>0</v>
      </c>
      <c r="E82" s="6">
        <f>ROUND(+Housekeeping!V77,0)</f>
        <v>14625</v>
      </c>
      <c r="F82" s="7">
        <f t="shared" si="3"/>
      </c>
      <c r="G82" s="6">
        <f>ROUND(+Housekeeping!I177,0)</f>
        <v>0</v>
      </c>
      <c r="H82" s="6">
        <f>ROUND(+Housekeeping!V177,0)</f>
        <v>14625</v>
      </c>
      <c r="I82" s="7">
        <f t="shared" si="4"/>
      </c>
      <c r="J82" s="7"/>
      <c r="K82" s="8">
        <f t="shared" si="5"/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ROUND(+Housekeeping!I78,0)</f>
        <v>0</v>
      </c>
      <c r="E83" s="6">
        <f>ROUND(+Housekeeping!V78,0)</f>
        <v>23464</v>
      </c>
      <c r="F83" s="7">
        <f t="shared" si="3"/>
      </c>
      <c r="G83" s="6">
        <f>ROUND(+Housekeeping!I178,0)</f>
        <v>0</v>
      </c>
      <c r="H83" s="6">
        <f>ROUND(+Housekeeping!V178,0)</f>
        <v>23464</v>
      </c>
      <c r="I83" s="7">
        <f t="shared" si="4"/>
      </c>
      <c r="J83" s="7"/>
      <c r="K83" s="8">
        <f t="shared" si="5"/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ROUND(+Housekeeping!I79,0)</f>
        <v>0</v>
      </c>
      <c r="E84" s="6">
        <f>ROUND(+Housekeeping!V79,0)</f>
        <v>216193</v>
      </c>
      <c r="F84" s="7">
        <f t="shared" si="3"/>
      </c>
      <c r="G84" s="6">
        <f>ROUND(+Housekeeping!I179,0)</f>
        <v>0</v>
      </c>
      <c r="H84" s="6">
        <f>ROUND(+Housekeeping!V179,0)</f>
        <v>216193</v>
      </c>
      <c r="I84" s="7">
        <f t="shared" si="4"/>
      </c>
      <c r="J84" s="7"/>
      <c r="K84" s="8">
        <f t="shared" si="5"/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ROUND(+Housekeeping!I80,0)</f>
        <v>0</v>
      </c>
      <c r="E85" s="6">
        <f>ROUND(+Housekeeping!V80,0)</f>
        <v>2250</v>
      </c>
      <c r="F85" s="7">
        <f t="shared" si="3"/>
      </c>
      <c r="G85" s="6">
        <f>ROUND(+Housekeeping!I180,0)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ROUND(+Housekeeping!I81,0)</f>
        <v>0</v>
      </c>
      <c r="E86" s="6">
        <f>ROUND(+Housekeeping!V81,0)</f>
        <v>27693</v>
      </c>
      <c r="F86" s="7">
        <f t="shared" si="3"/>
      </c>
      <c r="G86" s="6">
        <f>ROUND(+Housekeeping!I181,0)</f>
        <v>0</v>
      </c>
      <c r="H86" s="6">
        <f>ROUND(+Housekeeping!V181,0)</f>
        <v>50550</v>
      </c>
      <c r="I86" s="7">
        <f t="shared" si="4"/>
      </c>
      <c r="J86" s="7"/>
      <c r="K86" s="8">
        <f t="shared" si="5"/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ROUND(+Housekeeping!I82,0)</f>
        <v>0</v>
      </c>
      <c r="E87" s="6">
        <f>ROUND(+Housekeeping!V82,0)</f>
        <v>32430</v>
      </c>
      <c r="F87" s="7">
        <f t="shared" si="3"/>
      </c>
      <c r="G87" s="6">
        <f>ROUND(+Housekeeping!I182,0)</f>
        <v>0</v>
      </c>
      <c r="H87" s="6">
        <f>ROUND(+Housekeeping!V182,0)</f>
        <v>8416</v>
      </c>
      <c r="I87" s="7">
        <f t="shared" si="4"/>
      </c>
      <c r="J87" s="7"/>
      <c r="K87" s="8">
        <f t="shared" si="5"/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ROUND(+Housekeeping!I83,0)</f>
        <v>0</v>
      </c>
      <c r="E88" s="6">
        <f>ROUND(+Housekeeping!V83,0)</f>
        <v>767</v>
      </c>
      <c r="F88" s="7">
        <f t="shared" si="3"/>
      </c>
      <c r="G88" s="6">
        <f>ROUND(+Housekeeping!I183,0)</f>
        <v>0</v>
      </c>
      <c r="H88" s="6">
        <f>ROUND(+Housekeeping!V183,0)</f>
        <v>767</v>
      </c>
      <c r="I88" s="7">
        <f t="shared" si="4"/>
      </c>
      <c r="J88" s="7"/>
      <c r="K88" s="8">
        <f t="shared" si="5"/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ROUND(+Housekeeping!I84,0)</f>
        <v>414</v>
      </c>
      <c r="E89" s="6">
        <f>ROUND(+Housekeeping!V84,0)</f>
        <v>60040</v>
      </c>
      <c r="F89" s="7">
        <f t="shared" si="3"/>
        <v>0.01</v>
      </c>
      <c r="G89" s="6">
        <f>ROUND(+Housekeeping!I184,0)</f>
        <v>0</v>
      </c>
      <c r="H89" s="6">
        <f>ROUND(+Housekeeping!V184,0)</f>
        <v>60040</v>
      </c>
      <c r="I89" s="7">
        <f t="shared" si="4"/>
      </c>
      <c r="J89" s="7"/>
      <c r="K89" s="8">
        <f t="shared" si="5"/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ROUND(+Housekeeping!I85,0)</f>
        <v>0</v>
      </c>
      <c r="E90" s="6">
        <f>ROUND(+Housekeeping!V85,0)</f>
        <v>15381</v>
      </c>
      <c r="F90" s="7">
        <f t="shared" si="3"/>
      </c>
      <c r="G90" s="6">
        <f>ROUND(+Housekeeping!I185,0)</f>
        <v>0</v>
      </c>
      <c r="H90" s="6">
        <f>ROUND(+Housekeeping!V185,0)</f>
        <v>29846</v>
      </c>
      <c r="I90" s="7">
        <f t="shared" si="4"/>
      </c>
      <c r="J90" s="7"/>
      <c r="K90" s="8">
        <f t="shared" si="5"/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ROUND(+Housekeeping!I86,0)</f>
        <v>0</v>
      </c>
      <c r="E91" s="6">
        <f>ROUND(+Housekeeping!V86,0)</f>
        <v>6041</v>
      </c>
      <c r="F91" s="7">
        <f t="shared" si="3"/>
      </c>
      <c r="G91" s="6">
        <f>ROUND(+Housekeeping!I186,0)</f>
        <v>0</v>
      </c>
      <c r="H91" s="6">
        <f>ROUND(+Housekeeping!V186,0)</f>
        <v>6041</v>
      </c>
      <c r="I91" s="7">
        <f t="shared" si="4"/>
      </c>
      <c r="J91" s="7"/>
      <c r="K91" s="8">
        <f t="shared" si="5"/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ROUND(+Housekeeping!I87,0)</f>
        <v>1345</v>
      </c>
      <c r="E92" s="6">
        <f>ROUND(+Housekeeping!V87,0)</f>
        <v>2695</v>
      </c>
      <c r="F92" s="7">
        <f t="shared" si="3"/>
        <v>0.5</v>
      </c>
      <c r="G92" s="6">
        <f>ROUND(+Housekeeping!I187,0)</f>
        <v>0</v>
      </c>
      <c r="H92" s="6">
        <f>ROUND(+Housekeeping!V187,0)</f>
        <v>2899</v>
      </c>
      <c r="I92" s="7">
        <f t="shared" si="4"/>
      </c>
      <c r="J92" s="7"/>
      <c r="K92" s="8">
        <f t="shared" si="5"/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ROUND(+Housekeeping!I88,0)</f>
        <v>0</v>
      </c>
      <c r="E93" s="6">
        <f>ROUND(+Housekeeping!V88,0)</f>
        <v>31620</v>
      </c>
      <c r="F93" s="7">
        <f t="shared" si="3"/>
      </c>
      <c r="G93" s="6">
        <f>ROUND(+Housekeeping!I188,0)</f>
        <v>0</v>
      </c>
      <c r="H93" s="6">
        <f>ROUND(+Housekeeping!V188,0)</f>
        <v>31620</v>
      </c>
      <c r="I93" s="7">
        <f t="shared" si="4"/>
      </c>
      <c r="J93" s="7"/>
      <c r="K93" s="8">
        <f t="shared" si="5"/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ROUND(+Housekeeping!I89,0)</f>
        <v>0</v>
      </c>
      <c r="E94" s="6">
        <f>ROUND(+Housekeeping!V89,0)</f>
        <v>7789</v>
      </c>
      <c r="F94" s="7">
        <f t="shared" si="3"/>
      </c>
      <c r="G94" s="6">
        <f>ROUND(+Housekeeping!I189,0)</f>
        <v>0</v>
      </c>
      <c r="H94" s="6">
        <f>ROUND(+Housekeeping!V189,0)</f>
        <v>7789</v>
      </c>
      <c r="I94" s="7">
        <f t="shared" si="4"/>
      </c>
      <c r="J94" s="7"/>
      <c r="K94" s="8">
        <f t="shared" si="5"/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ROUND(+Housekeeping!I90,0)</f>
        <v>0</v>
      </c>
      <c r="E95" s="6">
        <f>ROUND(+Housekeeping!V90,0)</f>
        <v>3107</v>
      </c>
      <c r="F95" s="7">
        <f t="shared" si="3"/>
      </c>
      <c r="G95" s="6">
        <f>ROUND(+Housekeeping!I190,0)</f>
        <v>0</v>
      </c>
      <c r="H95" s="6">
        <f>ROUND(+Housekeeping!V190,0)</f>
        <v>3107</v>
      </c>
      <c r="I95" s="7">
        <f t="shared" si="4"/>
      </c>
      <c r="J95" s="7"/>
      <c r="K95" s="8">
        <f t="shared" si="5"/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ROUND(+Housekeeping!I91,0)</f>
        <v>0</v>
      </c>
      <c r="E96" s="6">
        <f>ROUND(+Housekeeping!V91,0)</f>
        <v>60387</v>
      </c>
      <c r="F96" s="7">
        <f t="shared" si="3"/>
      </c>
      <c r="G96" s="6">
        <f>ROUND(+Housekeeping!I191,0)</f>
        <v>0</v>
      </c>
      <c r="H96" s="6">
        <f>ROUND(+Housekeeping!V191,0)</f>
        <v>60387</v>
      </c>
      <c r="I96" s="7">
        <f t="shared" si="4"/>
      </c>
      <c r="J96" s="7"/>
      <c r="K96" s="8">
        <f t="shared" si="5"/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ROUND(+Housekeeping!I92,0)</f>
        <v>0</v>
      </c>
      <c r="E97" s="6">
        <f>ROUND(+Housekeeping!V92,0)</f>
        <v>0</v>
      </c>
      <c r="F97" s="7">
        <f t="shared" si="3"/>
      </c>
      <c r="G97" s="6">
        <f>ROUND(+Housekeeping!I192,0)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ROUND(+Housekeeping!I93,0)</f>
        <v>0</v>
      </c>
      <c r="E98" s="6">
        <f>ROUND(+Housekeeping!V93,0)</f>
        <v>66308</v>
      </c>
      <c r="F98" s="7">
        <f t="shared" si="3"/>
      </c>
      <c r="G98" s="6">
        <f>ROUND(+Housekeeping!I193,0)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ROUND(+Housekeeping!I94,0)</f>
        <v>0</v>
      </c>
      <c r="E99" s="6">
        <f>ROUND(+Housekeeping!V94,0)</f>
        <v>365</v>
      </c>
      <c r="F99" s="7">
        <f t="shared" si="3"/>
      </c>
      <c r="G99" s="6">
        <f>ROUND(+Housekeeping!I194,0)</f>
        <v>0</v>
      </c>
      <c r="H99" s="6">
        <f>ROUND(+Housekeeping!V194,0)</f>
        <v>365</v>
      </c>
      <c r="I99" s="7">
        <f t="shared" si="4"/>
      </c>
      <c r="J99" s="7"/>
      <c r="K99" s="8">
        <f t="shared" si="5"/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ROUND(+Housekeeping!I95,0)</f>
        <v>0</v>
      </c>
      <c r="E100" s="6">
        <f>ROUND(+Housekeeping!V95,0)</f>
        <v>42055</v>
      </c>
      <c r="F100" s="7">
        <f t="shared" si="3"/>
      </c>
      <c r="G100" s="6">
        <f>ROUND(+Housekeeping!I195,0)</f>
        <v>0</v>
      </c>
      <c r="H100" s="6">
        <f>ROUND(+Housekeeping!V195,0)</f>
        <v>42730</v>
      </c>
      <c r="I100" s="7">
        <f t="shared" si="4"/>
      </c>
      <c r="J100" s="7"/>
      <c r="K100" s="8">
        <f t="shared" si="5"/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ROUND(+Housekeeping!I96,0)</f>
        <v>1478</v>
      </c>
      <c r="E101" s="6">
        <f>ROUND(+Housekeeping!V96,0)</f>
        <v>197631</v>
      </c>
      <c r="F101" s="7">
        <f t="shared" si="3"/>
        <v>0.01</v>
      </c>
      <c r="G101" s="6">
        <f>ROUND(+Housekeeping!I196,0)</f>
        <v>0</v>
      </c>
      <c r="H101" s="6">
        <f>ROUND(+Housekeeping!V196,0)</f>
        <v>197631</v>
      </c>
      <c r="I101" s="7">
        <f t="shared" si="4"/>
      </c>
      <c r="J101" s="7"/>
      <c r="K101" s="8">
        <f t="shared" si="5"/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ROUND(+Housekeeping!I97,0)</f>
        <v>0</v>
      </c>
      <c r="E102" s="6">
        <f>ROUND(+Housekeeping!V97,0)</f>
        <v>45557</v>
      </c>
      <c r="F102" s="7">
        <f t="shared" si="3"/>
      </c>
      <c r="G102" s="6">
        <f>ROUND(+Housekeeping!I197,0)</f>
        <v>0</v>
      </c>
      <c r="H102" s="6">
        <f>ROUND(+Housekeeping!V197,0)</f>
        <v>45557</v>
      </c>
      <c r="I102" s="7">
        <f t="shared" si="4"/>
      </c>
      <c r="J102" s="7"/>
      <c r="K102" s="8">
        <f t="shared" si="5"/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ROUND(+Housekeeping!I98,0)</f>
        <v>0</v>
      </c>
      <c r="E103" s="6">
        <f>ROUND(+Housekeeping!V98,0)</f>
        <v>0</v>
      </c>
      <c r="F103" s="7">
        <f t="shared" si="3"/>
      </c>
      <c r="G103" s="6">
        <f>ROUND(+Housekeeping!I198,0)</f>
        <v>0</v>
      </c>
      <c r="H103" s="6">
        <f>ROUND(+Housekeeping!V198,0)</f>
        <v>19028</v>
      </c>
      <c r="I103" s="7">
        <f t="shared" si="4"/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ROUND(+Housekeeping!I99,0)</f>
        <v>0</v>
      </c>
      <c r="E104" s="6">
        <f>ROUND(+Housekeeping!V99,0)</f>
        <v>1113</v>
      </c>
      <c r="F104" s="7">
        <f t="shared" si="3"/>
      </c>
      <c r="G104" s="6">
        <f>ROUND(+Housekeeping!I199,0)</f>
        <v>0</v>
      </c>
      <c r="H104" s="6">
        <f>ROUND(+Housekeeping!V199,0)</f>
        <v>1113</v>
      </c>
      <c r="I104" s="7">
        <f t="shared" si="4"/>
      </c>
      <c r="J104" s="7"/>
      <c r="K104" s="8">
        <f t="shared" si="5"/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ROUND(+Housekeeping!I100,0)</f>
        <v>0</v>
      </c>
      <c r="E105" s="6">
        <f>ROUND(+Housekeeping!V100,0)</f>
        <v>9373</v>
      </c>
      <c r="F105" s="7">
        <f t="shared" si="3"/>
      </c>
      <c r="G105" s="6">
        <f>ROUND(+Housekeeping!I200,0)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ROUND(+Housekeeping!I101,0)</f>
        <v>0</v>
      </c>
      <c r="E106" s="6">
        <f>ROUND(+Housekeeping!V101,0)</f>
        <v>1503</v>
      </c>
      <c r="F106" s="7">
        <f t="shared" si="3"/>
      </c>
      <c r="G106" s="6">
        <f>ROUND(+Housekeeping!I201,0)</f>
        <v>0</v>
      </c>
      <c r="H106" s="6">
        <f>ROUND(+Housekeeping!V201,0)</f>
        <v>1503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8.875" style="0" bestFit="1" customWidth="1"/>
    <col min="5" max="5" width="9.25390625" style="0" customWidth="1"/>
    <col min="6" max="7" width="8.875" style="0" bestFit="1" customWidth="1"/>
    <col min="8" max="8" width="7.75390625" style="0" customWidth="1"/>
    <col min="9" max="9" width="8.875" style="0" bestFit="1" customWidth="1"/>
    <col min="10" max="10" width="2.625" style="0" customWidth="1"/>
    <col min="11" max="11" width="9.875" style="0" bestFit="1" customWidth="1"/>
  </cols>
  <sheetData>
    <row r="1" spans="1:10" ht="1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450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ROUND(+Housekeeping!J5,0)</f>
        <v>590812</v>
      </c>
      <c r="E10" s="6">
        <f>ROUND(+Housekeeping!V5,0)</f>
        <v>1112507</v>
      </c>
      <c r="F10" s="7">
        <f>IF(D10=0,"",IF(E10=0,"",ROUND(D10/E10,2)))</f>
        <v>0.53</v>
      </c>
      <c r="G10" s="6">
        <f>ROUND(+Housekeeping!J105,0)</f>
        <v>531973</v>
      </c>
      <c r="H10" s="6">
        <f>ROUND(+Housekeeping!V105,0)</f>
        <v>1112507</v>
      </c>
      <c r="I10" s="7">
        <f>IF(G10=0,"",IF(H10=0,"",ROUND(G10/H10,2)))</f>
        <v>0.48</v>
      </c>
      <c r="J10" s="7"/>
      <c r="K10" s="8">
        <f>IF(D10=0,"",IF(E10=0,"",IF(G10=0,"",IF(H10=0,"",ROUND(I10/F10-1,4)))))</f>
        <v>-0.0943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ROUND(+Housekeeping!J6,0)</f>
        <v>127829</v>
      </c>
      <c r="E11" s="6">
        <f>ROUND(+Housekeeping!V6,0)</f>
        <v>240582</v>
      </c>
      <c r="F11" s="7">
        <f aca="true" t="shared" si="0" ref="F11:F74">IF(D11=0,"",IF(E11=0,"",ROUND(D11/E11,2)))</f>
        <v>0.53</v>
      </c>
      <c r="G11" s="6">
        <f>ROUND(+Housekeeping!J106,0)</f>
        <v>88681</v>
      </c>
      <c r="H11" s="6">
        <f>ROUND(+Housekeeping!V106,0)</f>
        <v>240582</v>
      </c>
      <c r="I11" s="7">
        <f aca="true" t="shared" si="1" ref="I11:I74">IF(G11=0,"",IF(H11=0,"",ROUND(G11/H11,2)))</f>
        <v>0.37</v>
      </c>
      <c r="J11" s="7"/>
      <c r="K11" s="8">
        <f aca="true" t="shared" si="2" ref="K11:K74">IF(D11=0,"",IF(E11=0,"",IF(G11=0,"",IF(H11=0,"",ROUND(I11/F11-1,4)))))</f>
        <v>-0.3019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ROUND(+Housekeeping!J7,0)</f>
        <v>33430</v>
      </c>
      <c r="E12" s="6">
        <f>ROUND(+Housekeeping!V7,0)</f>
        <v>1322</v>
      </c>
      <c r="F12" s="7">
        <f t="shared" si="0"/>
        <v>25.29</v>
      </c>
      <c r="G12" s="6">
        <f>ROUND(+Housekeeping!J107,0)</f>
        <v>33213</v>
      </c>
      <c r="H12" s="6">
        <f>ROUND(+Housekeeping!V107,0)</f>
        <v>1322</v>
      </c>
      <c r="I12" s="7">
        <f t="shared" si="1"/>
        <v>25.12</v>
      </c>
      <c r="J12" s="7"/>
      <c r="K12" s="8">
        <f t="shared" si="2"/>
        <v>-0.0067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ROUND(+Housekeeping!J8,0)</f>
        <v>431333</v>
      </c>
      <c r="E13" s="6">
        <f>ROUND(+Housekeeping!V8,0)</f>
        <v>171074</v>
      </c>
      <c r="F13" s="7">
        <f t="shared" si="0"/>
        <v>2.52</v>
      </c>
      <c r="G13" s="6">
        <f>ROUND(+Housekeeping!J108,0)</f>
        <v>363187</v>
      </c>
      <c r="H13" s="6">
        <f>ROUND(+Housekeeping!V108,0)</f>
        <v>170088</v>
      </c>
      <c r="I13" s="7">
        <f t="shared" si="1"/>
        <v>2.14</v>
      </c>
      <c r="J13" s="7"/>
      <c r="K13" s="8">
        <f t="shared" si="2"/>
        <v>-0.1508</v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ROUND(+Housekeeping!J9,0)</f>
        <v>619812</v>
      </c>
      <c r="E14" s="6">
        <f>ROUND(+Housekeeping!V9,0)</f>
        <v>76466</v>
      </c>
      <c r="F14" s="7">
        <f t="shared" si="0"/>
        <v>8.11</v>
      </c>
      <c r="G14" s="6">
        <f>ROUND(+Housekeeping!J109,0)</f>
        <v>712585</v>
      </c>
      <c r="H14" s="6">
        <f>ROUND(+Housekeeping!V109,0)</f>
        <v>93613</v>
      </c>
      <c r="I14" s="7">
        <f t="shared" si="1"/>
        <v>7.61</v>
      </c>
      <c r="J14" s="7"/>
      <c r="K14" s="8">
        <f t="shared" si="2"/>
        <v>-0.0617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ROUND(+Housekeeping!J10,0)</f>
        <v>0</v>
      </c>
      <c r="E15" s="6">
        <f>ROUND(+Housekeeping!V10,0)</f>
        <v>0</v>
      </c>
      <c r="F15" s="7">
        <f t="shared" si="0"/>
      </c>
      <c r="G15" s="6">
        <f>ROUND(+Housekeeping!J110,0)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ROUND(+Housekeeping!J11,0)</f>
        <v>40209</v>
      </c>
      <c r="E16" s="6">
        <f>ROUND(+Housekeeping!V11,0)</f>
        <v>21092</v>
      </c>
      <c r="F16" s="7">
        <f t="shared" si="0"/>
        <v>1.91</v>
      </c>
      <c r="G16" s="6">
        <f>ROUND(+Housekeeping!J111,0)</f>
        <v>34715</v>
      </c>
      <c r="H16" s="6">
        <f>ROUND(+Housekeeping!V111,0)</f>
        <v>21092</v>
      </c>
      <c r="I16" s="7">
        <f t="shared" si="1"/>
        <v>1.65</v>
      </c>
      <c r="J16" s="7"/>
      <c r="K16" s="8">
        <f t="shared" si="2"/>
        <v>-0.1361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ROUND(+Housekeeping!J12,0)</f>
        <v>68477</v>
      </c>
      <c r="E17" s="6">
        <f>ROUND(+Housekeeping!V12,0)</f>
        <v>16226</v>
      </c>
      <c r="F17" s="7">
        <f t="shared" si="0"/>
        <v>4.22</v>
      </c>
      <c r="G17" s="6">
        <f>ROUND(+Housekeeping!J112,0)</f>
        <v>77339</v>
      </c>
      <c r="H17" s="6">
        <f>ROUND(+Housekeeping!V112,0)</f>
        <v>35161</v>
      </c>
      <c r="I17" s="7">
        <f t="shared" si="1"/>
        <v>2.2</v>
      </c>
      <c r="J17" s="7"/>
      <c r="K17" s="8">
        <f t="shared" si="2"/>
        <v>-0.4787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ROUND(+Housekeeping!J13,0)</f>
        <v>23417</v>
      </c>
      <c r="E18" s="6">
        <f>ROUND(+Housekeeping!V13,0)</f>
        <v>5712</v>
      </c>
      <c r="F18" s="7">
        <f t="shared" si="0"/>
        <v>4.1</v>
      </c>
      <c r="G18" s="6">
        <f>ROUND(+Housekeeping!J113,0)</f>
        <v>19125</v>
      </c>
      <c r="H18" s="6">
        <f>ROUND(+Housekeeping!V113,0)</f>
        <v>4464</v>
      </c>
      <c r="I18" s="7">
        <f t="shared" si="1"/>
        <v>4.28</v>
      </c>
      <c r="J18" s="7"/>
      <c r="K18" s="8">
        <f t="shared" si="2"/>
        <v>0.0439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ROUND(+Housekeeping!J14,0)</f>
        <v>340146</v>
      </c>
      <c r="E19" s="6">
        <f>ROUND(+Housekeeping!V14,0)</f>
        <v>273227</v>
      </c>
      <c r="F19" s="7">
        <f t="shared" si="0"/>
        <v>1.24</v>
      </c>
      <c r="G19" s="6">
        <f>ROUND(+Housekeeping!J114,0)</f>
        <v>340422</v>
      </c>
      <c r="H19" s="6">
        <f>ROUND(+Housekeeping!V114,0)</f>
        <v>273952</v>
      </c>
      <c r="I19" s="7">
        <f t="shared" si="1"/>
        <v>1.24</v>
      </c>
      <c r="J19" s="7"/>
      <c r="K19" s="8">
        <f t="shared" si="2"/>
        <v>0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ROUND(+Housekeeping!J15,0)</f>
        <v>710504</v>
      </c>
      <c r="E20" s="6">
        <f>ROUND(+Housekeeping!V15,0)</f>
        <v>110925</v>
      </c>
      <c r="F20" s="7">
        <f t="shared" si="0"/>
        <v>6.41</v>
      </c>
      <c r="G20" s="6">
        <f>ROUND(+Housekeeping!J115,0)</f>
        <v>687882</v>
      </c>
      <c r="H20" s="6">
        <f>ROUND(+Housekeeping!V115,0)</f>
        <v>146963</v>
      </c>
      <c r="I20" s="7">
        <f t="shared" si="1"/>
        <v>4.68</v>
      </c>
      <c r="J20" s="7"/>
      <c r="K20" s="8">
        <f t="shared" si="2"/>
        <v>-0.2699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ROUND(+Housekeeping!J16,0)</f>
        <v>463058</v>
      </c>
      <c r="E21" s="6">
        <f>ROUND(+Housekeeping!V16,0)</f>
        <v>284050</v>
      </c>
      <c r="F21" s="7">
        <f t="shared" si="0"/>
        <v>1.63</v>
      </c>
      <c r="G21" s="6">
        <f>ROUND(+Housekeeping!J116,0)</f>
        <v>503088</v>
      </c>
      <c r="H21" s="6">
        <f>ROUND(+Housekeeping!V116,0)</f>
        <v>284503</v>
      </c>
      <c r="I21" s="7">
        <f t="shared" si="1"/>
        <v>1.77</v>
      </c>
      <c r="J21" s="7"/>
      <c r="K21" s="8">
        <f t="shared" si="2"/>
        <v>0.0859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ROUND(+Housekeeping!J17,0)</f>
        <v>39327</v>
      </c>
      <c r="E22" s="6">
        <f>ROUND(+Housekeeping!V17,0)</f>
        <v>11911</v>
      </c>
      <c r="F22" s="7">
        <f t="shared" si="0"/>
        <v>3.3</v>
      </c>
      <c r="G22" s="6">
        <f>ROUND(+Housekeeping!J117,0)</f>
        <v>48974</v>
      </c>
      <c r="H22" s="6">
        <f>ROUND(+Housekeeping!V117,0)</f>
        <v>11911</v>
      </c>
      <c r="I22" s="7">
        <f t="shared" si="1"/>
        <v>4.11</v>
      </c>
      <c r="J22" s="7"/>
      <c r="K22" s="8">
        <f t="shared" si="2"/>
        <v>0.2455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ROUND(+Housekeeping!J18,0)</f>
        <v>196559</v>
      </c>
      <c r="E23" s="6">
        <f>ROUND(+Housekeeping!V18,0)</f>
        <v>2838</v>
      </c>
      <c r="F23" s="7">
        <f t="shared" si="0"/>
        <v>69.26</v>
      </c>
      <c r="G23" s="6">
        <f>ROUND(+Housekeeping!J118,0)</f>
        <v>211850</v>
      </c>
      <c r="H23" s="6">
        <f>ROUND(+Housekeeping!V118,0)</f>
        <v>291013</v>
      </c>
      <c r="I23" s="7">
        <f t="shared" si="1"/>
        <v>0.73</v>
      </c>
      <c r="J23" s="7"/>
      <c r="K23" s="8">
        <f t="shared" si="2"/>
        <v>-0.9895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ROUND(+Housekeeping!J19,0)</f>
        <v>87548</v>
      </c>
      <c r="E24" s="6">
        <f>ROUND(+Housekeeping!V19,0)</f>
        <v>50707</v>
      </c>
      <c r="F24" s="7">
        <f t="shared" si="0"/>
        <v>1.73</v>
      </c>
      <c r="G24" s="6">
        <f>ROUND(+Housekeeping!J119,0)</f>
        <v>91869</v>
      </c>
      <c r="H24" s="6">
        <f>ROUND(+Housekeeping!V119,0)</f>
        <v>50707</v>
      </c>
      <c r="I24" s="7">
        <f t="shared" si="1"/>
        <v>1.81</v>
      </c>
      <c r="J24" s="7"/>
      <c r="K24" s="8">
        <f t="shared" si="2"/>
        <v>0.0462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ROUND(+Housekeeping!J20,0)</f>
        <v>162156</v>
      </c>
      <c r="E25" s="6">
        <f>ROUND(+Housekeeping!V20,0)</f>
        <v>9658</v>
      </c>
      <c r="F25" s="7">
        <f t="shared" si="0"/>
        <v>16.79</v>
      </c>
      <c r="G25" s="6">
        <f>ROUND(+Housekeeping!J120,0)</f>
        <v>142907</v>
      </c>
      <c r="H25" s="6">
        <f>ROUND(+Housekeeping!V120,0)</f>
        <v>26293</v>
      </c>
      <c r="I25" s="7">
        <f t="shared" si="1"/>
        <v>5.44</v>
      </c>
      <c r="J25" s="7"/>
      <c r="K25" s="8">
        <f t="shared" si="2"/>
        <v>-0.676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ROUND(+Housekeeping!J21,0)</f>
        <v>51425</v>
      </c>
      <c r="E26" s="6">
        <f>ROUND(+Housekeeping!V21,0)</f>
        <v>6444</v>
      </c>
      <c r="F26" s="7">
        <f t="shared" si="0"/>
        <v>7.98</v>
      </c>
      <c r="G26" s="6">
        <f>ROUND(+Housekeeping!J121,0)</f>
        <v>47869</v>
      </c>
      <c r="H26" s="6">
        <f>ROUND(+Housekeeping!V121,0)</f>
        <v>6444</v>
      </c>
      <c r="I26" s="7">
        <f t="shared" si="1"/>
        <v>7.43</v>
      </c>
      <c r="J26" s="7"/>
      <c r="K26" s="8">
        <f t="shared" si="2"/>
        <v>-0.0689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ROUND(+Housekeeping!J22,0)</f>
        <v>33989</v>
      </c>
      <c r="E27" s="6">
        <f>ROUND(+Housekeeping!V22,0)</f>
        <v>3955</v>
      </c>
      <c r="F27" s="7">
        <f t="shared" si="0"/>
        <v>8.59</v>
      </c>
      <c r="G27" s="6">
        <f>ROUND(+Housekeeping!J122,0)</f>
        <v>38267</v>
      </c>
      <c r="H27" s="6">
        <f>ROUND(+Housekeeping!V122,0)</f>
        <v>3433</v>
      </c>
      <c r="I27" s="7">
        <f t="shared" si="1"/>
        <v>11.15</v>
      </c>
      <c r="J27" s="7"/>
      <c r="K27" s="8">
        <f t="shared" si="2"/>
        <v>0.298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ROUND(+Housekeeping!J23,0)</f>
        <v>33121</v>
      </c>
      <c r="E28" s="6">
        <f>ROUND(+Housekeeping!V23,0)</f>
        <v>7127</v>
      </c>
      <c r="F28" s="7">
        <f t="shared" si="0"/>
        <v>4.65</v>
      </c>
      <c r="G28" s="6">
        <f>ROUND(+Housekeeping!J123,0)</f>
        <v>38717</v>
      </c>
      <c r="H28" s="6">
        <f>ROUND(+Housekeeping!V123,0)</f>
        <v>7127</v>
      </c>
      <c r="I28" s="7">
        <f t="shared" si="1"/>
        <v>5.43</v>
      </c>
      <c r="J28" s="7"/>
      <c r="K28" s="8">
        <f t="shared" si="2"/>
        <v>0.1677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ROUND(+Housekeeping!J24,0)</f>
        <v>138244</v>
      </c>
      <c r="E29" s="6">
        <f>ROUND(+Housekeeping!V24,0)</f>
        <v>16314</v>
      </c>
      <c r="F29" s="7">
        <f t="shared" si="0"/>
        <v>8.47</v>
      </c>
      <c r="G29" s="6">
        <f>ROUND(+Housekeeping!J124,0)</f>
        <v>160965</v>
      </c>
      <c r="H29" s="6">
        <f>ROUND(+Housekeeping!V124,0)</f>
        <v>17704</v>
      </c>
      <c r="I29" s="7">
        <f t="shared" si="1"/>
        <v>9.09</v>
      </c>
      <c r="J29" s="7"/>
      <c r="K29" s="8">
        <f t="shared" si="2"/>
        <v>0.0732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ROUND(+Housekeeping!J25,0)</f>
        <v>58191</v>
      </c>
      <c r="E30" s="6">
        <f>ROUND(+Housekeeping!V25,0)</f>
        <v>1764</v>
      </c>
      <c r="F30" s="7">
        <f t="shared" si="0"/>
        <v>32.99</v>
      </c>
      <c r="G30" s="6">
        <f>ROUND(+Housekeeping!J125,0)</f>
        <v>66371</v>
      </c>
      <c r="H30" s="6">
        <f>ROUND(+Housekeeping!V125,0)</f>
        <v>1764</v>
      </c>
      <c r="I30" s="7">
        <f t="shared" si="1"/>
        <v>37.63</v>
      </c>
      <c r="J30" s="7"/>
      <c r="K30" s="8">
        <f t="shared" si="2"/>
        <v>0.1406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ROUND(+Housekeeping!J26,0)</f>
        <v>17520</v>
      </c>
      <c r="E31" s="6">
        <f>ROUND(+Housekeeping!V26,0)</f>
        <v>2464</v>
      </c>
      <c r="F31" s="7">
        <f t="shared" si="0"/>
        <v>7.11</v>
      </c>
      <c r="G31" s="6">
        <f>ROUND(+Housekeeping!J126,0)</f>
        <v>18344</v>
      </c>
      <c r="H31" s="6">
        <f>ROUND(+Housekeeping!V126,0)</f>
        <v>2464</v>
      </c>
      <c r="I31" s="7">
        <f t="shared" si="1"/>
        <v>7.44</v>
      </c>
      <c r="J31" s="7"/>
      <c r="K31" s="8">
        <f t="shared" si="2"/>
        <v>0.0464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ROUND(+Housekeeping!J27,0)</f>
        <v>313949</v>
      </c>
      <c r="E32" s="6">
        <f>ROUND(+Housekeeping!V27,0)</f>
        <v>71676</v>
      </c>
      <c r="F32" s="7">
        <f t="shared" si="0"/>
        <v>4.38</v>
      </c>
      <c r="G32" s="6">
        <f>ROUND(+Housekeeping!J127,0)</f>
        <v>296337</v>
      </c>
      <c r="H32" s="6">
        <f>ROUND(+Housekeeping!V127,0)</f>
        <v>71650</v>
      </c>
      <c r="I32" s="7">
        <f t="shared" si="1"/>
        <v>4.14</v>
      </c>
      <c r="J32" s="7"/>
      <c r="K32" s="8">
        <f t="shared" si="2"/>
        <v>-0.0548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ROUND(+Housekeeping!J28,0)</f>
        <v>169938</v>
      </c>
      <c r="E33" s="6">
        <f>ROUND(+Housekeeping!V28,0)</f>
        <v>27116</v>
      </c>
      <c r="F33" s="7">
        <f t="shared" si="0"/>
        <v>6.27</v>
      </c>
      <c r="G33" s="6">
        <f>ROUND(+Housekeeping!J128,0)</f>
        <v>182031</v>
      </c>
      <c r="H33" s="6">
        <f>ROUND(+Housekeeping!V128,0)</f>
        <v>30359</v>
      </c>
      <c r="I33" s="7">
        <f t="shared" si="1"/>
        <v>6</v>
      </c>
      <c r="J33" s="7"/>
      <c r="K33" s="8">
        <f t="shared" si="2"/>
        <v>-0.0431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ROUND(+Housekeeping!J29,0)</f>
        <v>155222</v>
      </c>
      <c r="E34" s="6">
        <f>ROUND(+Housekeeping!V29,0)</f>
        <v>24966</v>
      </c>
      <c r="F34" s="7">
        <f t="shared" si="0"/>
        <v>6.22</v>
      </c>
      <c r="G34" s="6">
        <f>ROUND(+Housekeeping!J129,0)</f>
        <v>151156</v>
      </c>
      <c r="H34" s="6">
        <f>ROUND(+Housekeeping!V129,0)</f>
        <v>21402</v>
      </c>
      <c r="I34" s="7">
        <f t="shared" si="1"/>
        <v>7.06</v>
      </c>
      <c r="J34" s="7"/>
      <c r="K34" s="8">
        <f t="shared" si="2"/>
        <v>0.135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ROUND(+Housekeeping!J30,0)</f>
        <v>14865</v>
      </c>
      <c r="E35" s="6">
        <f>ROUND(+Housekeeping!V30,0)</f>
        <v>3453</v>
      </c>
      <c r="F35" s="7">
        <f t="shared" si="0"/>
        <v>4.3</v>
      </c>
      <c r="G35" s="6">
        <f>ROUND(+Housekeeping!J130,0)</f>
        <v>13632</v>
      </c>
      <c r="H35" s="6">
        <f>ROUND(+Housekeeping!V130,0)</f>
        <v>3453</v>
      </c>
      <c r="I35" s="7">
        <f t="shared" si="1"/>
        <v>3.95</v>
      </c>
      <c r="J35" s="7"/>
      <c r="K35" s="8">
        <f t="shared" si="2"/>
        <v>-0.0814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ROUND(+Housekeeping!J31,0)</f>
        <v>12180</v>
      </c>
      <c r="E36" s="6">
        <f>ROUND(+Housekeeping!V31,0)</f>
        <v>6767</v>
      </c>
      <c r="F36" s="7">
        <f t="shared" si="0"/>
        <v>1.8</v>
      </c>
      <c r="G36" s="6">
        <f>ROUND(+Housekeeping!J131,0)</f>
        <v>8401</v>
      </c>
      <c r="H36" s="6">
        <f>ROUND(+Housekeeping!V131,0)</f>
        <v>6767</v>
      </c>
      <c r="I36" s="7">
        <f t="shared" si="1"/>
        <v>1.24</v>
      </c>
      <c r="J36" s="7"/>
      <c r="K36" s="8">
        <f t="shared" si="2"/>
        <v>-0.3111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ROUND(+Housekeeping!J32,0)</f>
        <v>207026</v>
      </c>
      <c r="E37" s="6">
        <f>ROUND(+Housekeeping!V32,0)</f>
        <v>98268</v>
      </c>
      <c r="F37" s="7">
        <f t="shared" si="0"/>
        <v>2.11</v>
      </c>
      <c r="G37" s="6">
        <f>ROUND(+Housekeeping!J132,0)</f>
        <v>107449</v>
      </c>
      <c r="H37" s="6">
        <f>ROUND(+Housekeeping!V132,0)</f>
        <v>98268</v>
      </c>
      <c r="I37" s="7">
        <f t="shared" si="1"/>
        <v>1.09</v>
      </c>
      <c r="J37" s="7"/>
      <c r="K37" s="8">
        <f t="shared" si="2"/>
        <v>-0.4834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ROUND(+Housekeeping!J33,0)</f>
        <v>22661</v>
      </c>
      <c r="E38" s="6">
        <f>ROUND(+Housekeeping!V33,0)</f>
        <v>1514</v>
      </c>
      <c r="F38" s="7">
        <f t="shared" si="0"/>
        <v>14.97</v>
      </c>
      <c r="G38" s="6">
        <f>ROUND(+Housekeeping!J133,0)</f>
        <v>36925</v>
      </c>
      <c r="H38" s="6">
        <f>ROUND(+Housekeeping!V133,0)</f>
        <v>1514</v>
      </c>
      <c r="I38" s="7">
        <f t="shared" si="1"/>
        <v>24.39</v>
      </c>
      <c r="J38" s="7"/>
      <c r="K38" s="8">
        <f t="shared" si="2"/>
        <v>0.6293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ROUND(+Housekeeping!J34,0)</f>
        <v>500604</v>
      </c>
      <c r="E39" s="6">
        <f>ROUND(+Housekeeping!V34,0)</f>
        <v>128330</v>
      </c>
      <c r="F39" s="7">
        <f t="shared" si="0"/>
        <v>3.9</v>
      </c>
      <c r="G39" s="6">
        <f>ROUND(+Housekeeping!J134,0)</f>
        <v>516977</v>
      </c>
      <c r="H39" s="6">
        <f>ROUND(+Housekeeping!V134,0)</f>
        <v>128330</v>
      </c>
      <c r="I39" s="7">
        <f t="shared" si="1"/>
        <v>4.03</v>
      </c>
      <c r="J39" s="7"/>
      <c r="K39" s="8">
        <f t="shared" si="2"/>
        <v>0.0333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ROUND(+Housekeeping!J35,0)</f>
        <v>123189</v>
      </c>
      <c r="E40" s="6">
        <f>ROUND(+Housekeeping!V35,0)</f>
        <v>8524</v>
      </c>
      <c r="F40" s="7">
        <f t="shared" si="0"/>
        <v>14.45</v>
      </c>
      <c r="G40" s="6">
        <f>ROUND(+Housekeeping!J135,0)</f>
        <v>144771</v>
      </c>
      <c r="H40" s="6">
        <f>ROUND(+Housekeeping!V135,0)</f>
        <v>8524</v>
      </c>
      <c r="I40" s="7">
        <f t="shared" si="1"/>
        <v>16.98</v>
      </c>
      <c r="J40" s="7"/>
      <c r="K40" s="8">
        <f t="shared" si="2"/>
        <v>0.1751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ROUND(+Housekeeping!J36,0)</f>
        <v>13279</v>
      </c>
      <c r="E41" s="6">
        <f>ROUND(+Housekeeping!V36,0)</f>
        <v>4358</v>
      </c>
      <c r="F41" s="7">
        <f t="shared" si="0"/>
        <v>3.05</v>
      </c>
      <c r="G41" s="6">
        <f>ROUND(+Housekeeping!J136,0)</f>
        <v>24566</v>
      </c>
      <c r="H41" s="6">
        <f>ROUND(+Housekeeping!V136,0)</f>
        <v>4358</v>
      </c>
      <c r="I41" s="7">
        <f t="shared" si="1"/>
        <v>5.64</v>
      </c>
      <c r="J41" s="7"/>
      <c r="K41" s="8">
        <f t="shared" si="2"/>
        <v>0.8492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ROUND(+Housekeeping!J37,0)</f>
        <v>284688</v>
      </c>
      <c r="E42" s="6">
        <f>ROUND(+Housekeeping!V37,0)</f>
        <v>125849</v>
      </c>
      <c r="F42" s="7">
        <f t="shared" si="0"/>
        <v>2.26</v>
      </c>
      <c r="G42" s="6">
        <f>ROUND(+Housekeeping!J137,0)</f>
        <v>251402</v>
      </c>
      <c r="H42" s="6">
        <f>ROUND(+Housekeeping!V137,0)</f>
        <v>125327</v>
      </c>
      <c r="I42" s="7">
        <f t="shared" si="1"/>
        <v>2.01</v>
      </c>
      <c r="J42" s="7"/>
      <c r="K42" s="8">
        <f t="shared" si="2"/>
        <v>-0.1106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ROUND(+Housekeeping!J38,0)</f>
        <v>82707</v>
      </c>
      <c r="E43" s="6">
        <f>ROUND(+Housekeeping!V38,0)</f>
        <v>37717</v>
      </c>
      <c r="F43" s="7">
        <f t="shared" si="0"/>
        <v>2.19</v>
      </c>
      <c r="G43" s="6">
        <f>ROUND(+Housekeeping!J138,0)</f>
        <v>87945</v>
      </c>
      <c r="H43" s="6">
        <f>ROUND(+Housekeeping!V138,0)</f>
        <v>49661</v>
      </c>
      <c r="I43" s="7">
        <f t="shared" si="1"/>
        <v>1.77</v>
      </c>
      <c r="J43" s="7"/>
      <c r="K43" s="8">
        <f t="shared" si="2"/>
        <v>-0.1918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ROUND(+Housekeeping!J39,0)</f>
        <v>56165</v>
      </c>
      <c r="E44" s="6">
        <f>ROUND(+Housekeeping!V39,0)</f>
        <v>7709</v>
      </c>
      <c r="F44" s="7">
        <f t="shared" si="0"/>
        <v>7.29</v>
      </c>
      <c r="G44" s="6">
        <f>ROUND(+Housekeeping!J139,0)</f>
        <v>46551</v>
      </c>
      <c r="H44" s="6">
        <f>ROUND(+Housekeeping!V139,0)</f>
        <v>7709</v>
      </c>
      <c r="I44" s="7">
        <f t="shared" si="1"/>
        <v>6.04</v>
      </c>
      <c r="J44" s="7"/>
      <c r="K44" s="8">
        <f t="shared" si="2"/>
        <v>-0.1715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ROUND(+Housekeeping!J40,0)</f>
        <v>16817</v>
      </c>
      <c r="E45" s="6">
        <f>ROUND(+Housekeeping!V40,0)</f>
        <v>7205</v>
      </c>
      <c r="F45" s="7">
        <f t="shared" si="0"/>
        <v>2.33</v>
      </c>
      <c r="G45" s="6">
        <f>ROUND(+Housekeeping!J140,0)</f>
        <v>10349</v>
      </c>
      <c r="H45" s="6">
        <f>ROUND(+Housekeeping!V140,0)</f>
        <v>6582</v>
      </c>
      <c r="I45" s="7">
        <f t="shared" si="1"/>
        <v>1.57</v>
      </c>
      <c r="J45" s="7"/>
      <c r="K45" s="8">
        <f t="shared" si="2"/>
        <v>-0.3262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ROUND(+Housekeeping!J41,0)</f>
        <v>69776</v>
      </c>
      <c r="E46" s="6">
        <f>ROUND(+Housekeeping!V41,0)</f>
        <v>5009</v>
      </c>
      <c r="F46" s="7">
        <f t="shared" si="0"/>
        <v>13.93</v>
      </c>
      <c r="G46" s="6">
        <f>ROUND(+Housekeeping!J141,0)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ROUND(+Housekeeping!J42,0)</f>
        <v>4120</v>
      </c>
      <c r="E47" s="6">
        <f>ROUND(+Housekeeping!V42,0)</f>
        <v>2857</v>
      </c>
      <c r="F47" s="7">
        <f t="shared" si="0"/>
        <v>1.44</v>
      </c>
      <c r="G47" s="6">
        <f>ROUND(+Housekeeping!J142,0)</f>
        <v>4362</v>
      </c>
      <c r="H47" s="6">
        <f>ROUND(+Housekeeping!V142,0)</f>
        <v>2857</v>
      </c>
      <c r="I47" s="7">
        <f t="shared" si="1"/>
        <v>1.53</v>
      </c>
      <c r="J47" s="7"/>
      <c r="K47" s="8">
        <f t="shared" si="2"/>
        <v>0.0625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ROUND(+Housekeeping!J43,0)</f>
        <v>67319</v>
      </c>
      <c r="E48" s="6">
        <f>ROUND(+Housekeeping!V43,0)</f>
        <v>2704</v>
      </c>
      <c r="F48" s="7">
        <f t="shared" si="0"/>
        <v>24.9</v>
      </c>
      <c r="G48" s="6">
        <f>ROUND(+Housekeeping!J143,0)</f>
        <v>50609</v>
      </c>
      <c r="H48" s="6">
        <f>ROUND(+Housekeeping!V143,0)</f>
        <v>2704</v>
      </c>
      <c r="I48" s="7">
        <f t="shared" si="1"/>
        <v>18.72</v>
      </c>
      <c r="J48" s="7"/>
      <c r="K48" s="8">
        <f t="shared" si="2"/>
        <v>-0.2482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ROUND(+Housekeeping!J44,0)</f>
        <v>401745</v>
      </c>
      <c r="E49" s="6">
        <f>ROUND(+Housekeeping!V44,0)</f>
        <v>92290</v>
      </c>
      <c r="F49" s="7">
        <f t="shared" si="0"/>
        <v>4.35</v>
      </c>
      <c r="G49" s="6">
        <f>ROUND(+Housekeeping!J144,0)</f>
        <v>353481</v>
      </c>
      <c r="H49" s="6">
        <f>ROUND(+Housekeeping!V144,0)</f>
        <v>46536</v>
      </c>
      <c r="I49" s="7">
        <f t="shared" si="1"/>
        <v>7.6</v>
      </c>
      <c r="J49" s="7"/>
      <c r="K49" s="8">
        <f t="shared" si="2"/>
        <v>0.7471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ROUND(+Housekeeping!J45,0)</f>
        <v>389140</v>
      </c>
      <c r="E50" s="6">
        <f>ROUND(+Housekeeping!V45,0)</f>
        <v>8782</v>
      </c>
      <c r="F50" s="7">
        <f t="shared" si="0"/>
        <v>44.31</v>
      </c>
      <c r="G50" s="6">
        <f>ROUND(+Housekeeping!J145,0)</f>
        <v>503471</v>
      </c>
      <c r="H50" s="6">
        <f>ROUND(+Housekeeping!V145,0)</f>
        <v>15608</v>
      </c>
      <c r="I50" s="7">
        <f t="shared" si="1"/>
        <v>32.26</v>
      </c>
      <c r="J50" s="7"/>
      <c r="K50" s="8">
        <f t="shared" si="2"/>
        <v>-0.2719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ROUND(+Housekeeping!J46,0)</f>
        <v>18747</v>
      </c>
      <c r="E51" s="6">
        <f>ROUND(+Housekeeping!V46,0)</f>
        <v>2988</v>
      </c>
      <c r="F51" s="7">
        <f t="shared" si="0"/>
        <v>6.27</v>
      </c>
      <c r="G51" s="6">
        <f>ROUND(+Housekeeping!J146,0)</f>
        <v>16904</v>
      </c>
      <c r="H51" s="6">
        <f>ROUND(+Housekeeping!V146,0)</f>
        <v>2988</v>
      </c>
      <c r="I51" s="7">
        <f t="shared" si="1"/>
        <v>5.66</v>
      </c>
      <c r="J51" s="7"/>
      <c r="K51" s="8">
        <f t="shared" si="2"/>
        <v>-0.0973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ROUND(+Housekeeping!J47,0)</f>
        <v>-455561</v>
      </c>
      <c r="E52" s="6">
        <f>ROUND(+Housekeeping!V47,0)</f>
        <v>9665</v>
      </c>
      <c r="F52" s="7">
        <f t="shared" si="0"/>
        <v>-47.14</v>
      </c>
      <c r="G52" s="6">
        <f>ROUND(+Housekeeping!J147,0)</f>
        <v>183892</v>
      </c>
      <c r="H52" s="6">
        <f>ROUND(+Housekeeping!V147,0)</f>
        <v>9665</v>
      </c>
      <c r="I52" s="7">
        <f t="shared" si="1"/>
        <v>19.03</v>
      </c>
      <c r="J52" s="7"/>
      <c r="K52" s="8">
        <f t="shared" si="2"/>
        <v>-1.4037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ROUND(+Housekeeping!J48,0)</f>
        <v>346782</v>
      </c>
      <c r="E53" s="6">
        <f>ROUND(+Housekeeping!V48,0)</f>
        <v>154847</v>
      </c>
      <c r="F53" s="7">
        <f t="shared" si="0"/>
        <v>2.24</v>
      </c>
      <c r="G53" s="6">
        <f>ROUND(+Housekeeping!J148,0)</f>
        <v>382206</v>
      </c>
      <c r="H53" s="6">
        <f>ROUND(+Housekeeping!V148,0)</f>
        <v>161412</v>
      </c>
      <c r="I53" s="7">
        <f t="shared" si="1"/>
        <v>2.37</v>
      </c>
      <c r="J53" s="7"/>
      <c r="K53" s="8">
        <f t="shared" si="2"/>
        <v>0.058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ROUND(+Housekeeping!J49,0)</f>
        <v>150618</v>
      </c>
      <c r="E54" s="6">
        <f>ROUND(+Housekeeping!V49,0)</f>
        <v>26488</v>
      </c>
      <c r="F54" s="7">
        <f t="shared" si="0"/>
        <v>5.69</v>
      </c>
      <c r="G54" s="6">
        <f>ROUND(+Housekeeping!J149,0)</f>
        <v>179420</v>
      </c>
      <c r="H54" s="6">
        <f>ROUND(+Housekeeping!V149,0)</f>
        <v>26488</v>
      </c>
      <c r="I54" s="7">
        <f t="shared" si="1"/>
        <v>6.77</v>
      </c>
      <c r="J54" s="7"/>
      <c r="K54" s="8">
        <f t="shared" si="2"/>
        <v>0.1898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ROUND(+Housekeeping!J50,0)</f>
        <v>94767</v>
      </c>
      <c r="E55" s="6">
        <f>ROUND(+Housekeeping!V50,0)</f>
        <v>11813</v>
      </c>
      <c r="F55" s="7">
        <f t="shared" si="0"/>
        <v>8.02</v>
      </c>
      <c r="G55" s="6">
        <f>ROUND(+Housekeeping!J150,0)</f>
        <v>98026</v>
      </c>
      <c r="H55" s="6">
        <f>ROUND(+Housekeeping!V150,0)</f>
        <v>11813</v>
      </c>
      <c r="I55" s="7">
        <f t="shared" si="1"/>
        <v>8.3</v>
      </c>
      <c r="J55" s="7"/>
      <c r="K55" s="8">
        <f t="shared" si="2"/>
        <v>0.0349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ROUND(+Housekeeping!J51,0)</f>
        <v>37572</v>
      </c>
      <c r="E56" s="6">
        <f>ROUND(+Housekeeping!V51,0)</f>
        <v>18837</v>
      </c>
      <c r="F56" s="7">
        <f t="shared" si="0"/>
        <v>1.99</v>
      </c>
      <c r="G56" s="6">
        <f>ROUND(+Housekeeping!J151,0)</f>
        <v>39204</v>
      </c>
      <c r="H56" s="6">
        <f>ROUND(+Housekeeping!V151,0)</f>
        <v>18837</v>
      </c>
      <c r="I56" s="7">
        <f t="shared" si="1"/>
        <v>2.08</v>
      </c>
      <c r="J56" s="7"/>
      <c r="K56" s="8">
        <f t="shared" si="2"/>
        <v>0.0452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ROUND(+Housekeeping!J52,0)</f>
        <v>124814</v>
      </c>
      <c r="E57" s="6">
        <f>ROUND(+Housekeeping!V52,0)</f>
        <v>31200</v>
      </c>
      <c r="F57" s="7">
        <f t="shared" si="0"/>
        <v>4</v>
      </c>
      <c r="G57" s="6">
        <f>ROUND(+Housekeeping!J152,0)</f>
        <v>125735</v>
      </c>
      <c r="H57" s="6">
        <f>ROUND(+Housekeeping!V152,0)</f>
        <v>31200</v>
      </c>
      <c r="I57" s="7">
        <f t="shared" si="1"/>
        <v>4.03</v>
      </c>
      <c r="J57" s="7"/>
      <c r="K57" s="8">
        <f t="shared" si="2"/>
        <v>0.0075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ROUND(+Housekeeping!J53,0)</f>
        <v>123885</v>
      </c>
      <c r="E58" s="6">
        <f>ROUND(+Housekeeping!V53,0)</f>
        <v>30684</v>
      </c>
      <c r="F58" s="7">
        <f t="shared" si="0"/>
        <v>4.04</v>
      </c>
      <c r="G58" s="6">
        <f>ROUND(+Housekeeping!J153,0)</f>
        <v>128726</v>
      </c>
      <c r="H58" s="6">
        <f>ROUND(+Housekeeping!V153,0)</f>
        <v>30684</v>
      </c>
      <c r="I58" s="7">
        <f t="shared" si="1"/>
        <v>4.2</v>
      </c>
      <c r="J58" s="7"/>
      <c r="K58" s="8">
        <f t="shared" si="2"/>
        <v>0.0396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ROUND(+Housekeeping!J54,0)</f>
        <v>79560</v>
      </c>
      <c r="E59" s="6">
        <f>ROUND(+Housekeeping!V54,0)</f>
        <v>3649</v>
      </c>
      <c r="F59" s="7">
        <f t="shared" si="0"/>
        <v>21.8</v>
      </c>
      <c r="G59" s="6">
        <f>ROUND(+Housekeeping!J154,0)</f>
        <v>98603</v>
      </c>
      <c r="H59" s="6">
        <f>ROUND(+Housekeeping!V154,0)</f>
        <v>3649</v>
      </c>
      <c r="I59" s="7">
        <f t="shared" si="1"/>
        <v>27.02</v>
      </c>
      <c r="J59" s="7"/>
      <c r="K59" s="8">
        <f t="shared" si="2"/>
        <v>0.2394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ROUND(+Housekeeping!J55,0)</f>
        <v>17179</v>
      </c>
      <c r="E60" s="6">
        <f>ROUND(+Housekeeping!V55,0)</f>
        <v>15598</v>
      </c>
      <c r="F60" s="7">
        <f t="shared" si="0"/>
        <v>1.1</v>
      </c>
      <c r="G60" s="6">
        <f>ROUND(+Housekeeping!J155,0)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ROUND(+Housekeeping!J56,0)</f>
        <v>247503</v>
      </c>
      <c r="E61" s="6">
        <f>ROUND(+Housekeeping!V56,0)</f>
        <v>55305</v>
      </c>
      <c r="F61" s="7">
        <f t="shared" si="0"/>
        <v>4.48</v>
      </c>
      <c r="G61" s="6">
        <f>ROUND(+Housekeeping!J156,0)</f>
        <v>236355</v>
      </c>
      <c r="H61" s="6">
        <f>ROUND(+Housekeeping!V156,0)</f>
        <v>55164</v>
      </c>
      <c r="I61" s="7">
        <f t="shared" si="1"/>
        <v>4.28</v>
      </c>
      <c r="J61" s="7"/>
      <c r="K61" s="8">
        <f t="shared" si="2"/>
        <v>-0.0446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ROUND(+Housekeeping!J57,0)</f>
        <v>285506</v>
      </c>
      <c r="E62" s="6">
        <f>ROUND(+Housekeeping!V57,0)</f>
        <v>93766</v>
      </c>
      <c r="F62" s="7">
        <f t="shared" si="0"/>
        <v>3.04</v>
      </c>
      <c r="G62" s="6">
        <f>ROUND(+Housekeeping!J157,0)</f>
        <v>369852</v>
      </c>
      <c r="H62" s="6">
        <f>ROUND(+Housekeeping!V157,0)</f>
        <v>192420</v>
      </c>
      <c r="I62" s="7">
        <f t="shared" si="1"/>
        <v>1.92</v>
      </c>
      <c r="J62" s="7"/>
      <c r="K62" s="8">
        <f t="shared" si="2"/>
        <v>-0.3684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ROUND(+Housekeeping!J58,0)</f>
        <v>38415</v>
      </c>
      <c r="E63" s="6">
        <f>ROUND(+Housekeeping!V58,0)</f>
        <v>25276</v>
      </c>
      <c r="F63" s="7">
        <f t="shared" si="0"/>
        <v>1.52</v>
      </c>
      <c r="G63" s="6">
        <f>ROUND(+Housekeeping!J158,0)</f>
        <v>45927</v>
      </c>
      <c r="H63" s="6">
        <f>ROUND(+Housekeeping!V158,0)</f>
        <v>27678</v>
      </c>
      <c r="I63" s="7">
        <f t="shared" si="1"/>
        <v>1.66</v>
      </c>
      <c r="J63" s="7"/>
      <c r="K63" s="8">
        <f t="shared" si="2"/>
        <v>0.0921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ROUND(+Housekeeping!J59,0)</f>
        <v>42878</v>
      </c>
      <c r="E64" s="6">
        <f>ROUND(+Housekeeping!V59,0)</f>
        <v>0</v>
      </c>
      <c r="F64" s="7">
        <f t="shared" si="0"/>
      </c>
      <c r="G64" s="6">
        <f>ROUND(+Housekeeping!J159,0)</f>
        <v>48048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ROUND(+Housekeeping!J60,0)</f>
        <v>23829</v>
      </c>
      <c r="E65" s="6">
        <f>ROUND(+Housekeeping!V60,0)</f>
        <v>1656</v>
      </c>
      <c r="F65" s="7">
        <f t="shared" si="0"/>
        <v>14.39</v>
      </c>
      <c r="G65" s="6">
        <f>ROUND(+Housekeeping!J160,0)</f>
        <v>37653</v>
      </c>
      <c r="H65" s="6">
        <f>ROUND(+Housekeeping!V160,0)</f>
        <v>1656</v>
      </c>
      <c r="I65" s="7">
        <f t="shared" si="1"/>
        <v>22.74</v>
      </c>
      <c r="J65" s="7"/>
      <c r="K65" s="8">
        <f t="shared" si="2"/>
        <v>0.5803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ROUND(+Housekeeping!J61,0)</f>
        <v>203118</v>
      </c>
      <c r="E66" s="6">
        <f>ROUND(+Housekeeping!V61,0)</f>
        <v>23946</v>
      </c>
      <c r="F66" s="7">
        <f t="shared" si="0"/>
        <v>8.48</v>
      </c>
      <c r="G66" s="6">
        <f>ROUND(+Housekeeping!J161,0)</f>
        <v>119177</v>
      </c>
      <c r="H66" s="6">
        <f>ROUND(+Housekeeping!V161,0)</f>
        <v>23946</v>
      </c>
      <c r="I66" s="7">
        <f t="shared" si="1"/>
        <v>4.98</v>
      </c>
      <c r="J66" s="7"/>
      <c r="K66" s="8">
        <f t="shared" si="2"/>
        <v>-0.4127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ROUND(+Housekeeping!J62,0)</f>
        <v>55992</v>
      </c>
      <c r="E67" s="6">
        <f>ROUND(+Housekeeping!V62,0)</f>
        <v>5700</v>
      </c>
      <c r="F67" s="7">
        <f t="shared" si="0"/>
        <v>9.82</v>
      </c>
      <c r="G67" s="6">
        <f>ROUND(+Housekeeping!J162,0)</f>
        <v>48286</v>
      </c>
      <c r="H67" s="6">
        <f>ROUND(+Housekeeping!V162,0)</f>
        <v>6205</v>
      </c>
      <c r="I67" s="7">
        <f t="shared" si="1"/>
        <v>7.78</v>
      </c>
      <c r="J67" s="7"/>
      <c r="K67" s="8">
        <f t="shared" si="2"/>
        <v>-0.2077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ROUND(+Housekeeping!J63,0)</f>
        <v>282272</v>
      </c>
      <c r="E68" s="6">
        <f>ROUND(+Housekeeping!V63,0)</f>
        <v>143126</v>
      </c>
      <c r="F68" s="7">
        <f t="shared" si="0"/>
        <v>1.97</v>
      </c>
      <c r="G68" s="6">
        <f>ROUND(+Housekeeping!J163,0)</f>
        <v>360784</v>
      </c>
      <c r="H68" s="6">
        <f>ROUND(+Housekeeping!V163,0)</f>
        <v>144923</v>
      </c>
      <c r="I68" s="7">
        <f t="shared" si="1"/>
        <v>2.49</v>
      </c>
      <c r="J68" s="7"/>
      <c r="K68" s="8">
        <f t="shared" si="2"/>
        <v>0.264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ROUND(+Housekeeping!J64,0)</f>
        <v>96579</v>
      </c>
      <c r="E69" s="6">
        <f>ROUND(+Housekeeping!V64,0)</f>
        <v>7030</v>
      </c>
      <c r="F69" s="7">
        <f t="shared" si="0"/>
        <v>13.74</v>
      </c>
      <c r="G69" s="6">
        <f>ROUND(+Housekeeping!J164,0)</f>
        <v>93233</v>
      </c>
      <c r="H69" s="6">
        <f>ROUND(+Housekeeping!V164,0)</f>
        <v>7030</v>
      </c>
      <c r="I69" s="7">
        <f t="shared" si="1"/>
        <v>13.26</v>
      </c>
      <c r="J69" s="7"/>
      <c r="K69" s="8">
        <f t="shared" si="2"/>
        <v>-0.0349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ROUND(+Housekeeping!J65,0)</f>
        <v>76662</v>
      </c>
      <c r="E70" s="6">
        <f>ROUND(+Housekeeping!V65,0)</f>
        <v>0</v>
      </c>
      <c r="F70" s="7">
        <f t="shared" si="0"/>
      </c>
      <c r="G70" s="6">
        <f>ROUND(+Housekeeping!J165,0)</f>
        <v>77144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ROUND(+Housekeeping!J66,0)</f>
        <v>21976</v>
      </c>
      <c r="E71" s="6">
        <f>ROUND(+Housekeeping!V66,0)</f>
        <v>1716</v>
      </c>
      <c r="F71" s="7">
        <f t="shared" si="0"/>
        <v>12.81</v>
      </c>
      <c r="G71" s="6">
        <f>ROUND(+Housekeeping!J166,0)</f>
        <v>21440</v>
      </c>
      <c r="H71" s="6">
        <f>ROUND(+Housekeeping!V166,0)</f>
        <v>1716</v>
      </c>
      <c r="I71" s="7">
        <f t="shared" si="1"/>
        <v>12.49</v>
      </c>
      <c r="J71" s="7"/>
      <c r="K71" s="8">
        <f t="shared" si="2"/>
        <v>-0.025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ROUND(+Housekeeping!J67,0)</f>
        <v>228944</v>
      </c>
      <c r="E72" s="6">
        <f>ROUND(+Housekeeping!V67,0)</f>
        <v>130687</v>
      </c>
      <c r="F72" s="7">
        <f t="shared" si="0"/>
        <v>1.75</v>
      </c>
      <c r="G72" s="6">
        <f>ROUND(+Housekeeping!J167,0)</f>
        <v>281624</v>
      </c>
      <c r="H72" s="6">
        <f>ROUND(+Housekeeping!V167,0)</f>
        <v>162113</v>
      </c>
      <c r="I72" s="7">
        <f t="shared" si="1"/>
        <v>1.74</v>
      </c>
      <c r="J72" s="7"/>
      <c r="K72" s="8">
        <f t="shared" si="2"/>
        <v>-0.0057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ROUND(+Housekeeping!J68,0)</f>
        <v>389806</v>
      </c>
      <c r="E73" s="6">
        <f>ROUND(+Housekeeping!V68,0)</f>
        <v>99434</v>
      </c>
      <c r="F73" s="7">
        <f t="shared" si="0"/>
        <v>3.92</v>
      </c>
      <c r="G73" s="6">
        <f>ROUND(+Housekeeping!J168,0)</f>
        <v>392963</v>
      </c>
      <c r="H73" s="6">
        <f>ROUND(+Housekeeping!V168,0)</f>
        <v>194113</v>
      </c>
      <c r="I73" s="7">
        <f t="shared" si="1"/>
        <v>2.02</v>
      </c>
      <c r="J73" s="7"/>
      <c r="K73" s="8">
        <f t="shared" si="2"/>
        <v>-0.4847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ROUND(+Housekeeping!J69,0)</f>
        <v>509915</v>
      </c>
      <c r="E74" s="6">
        <f>ROUND(+Housekeeping!V69,0)</f>
        <v>93121</v>
      </c>
      <c r="F74" s="7">
        <f t="shared" si="0"/>
        <v>5.48</v>
      </c>
      <c r="G74" s="6">
        <f>ROUND(+Housekeeping!J169,0)</f>
        <v>605748</v>
      </c>
      <c r="H74" s="6">
        <f>ROUND(+Housekeeping!V169,0)</f>
        <v>93121</v>
      </c>
      <c r="I74" s="7">
        <f t="shared" si="1"/>
        <v>6.5</v>
      </c>
      <c r="J74" s="7"/>
      <c r="K74" s="8">
        <f t="shared" si="2"/>
        <v>0.1861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ROUND(+Housekeeping!J70,0)</f>
        <v>519813</v>
      </c>
      <c r="E75" s="6">
        <f>ROUND(+Housekeeping!V70,0)</f>
        <v>131984</v>
      </c>
      <c r="F75" s="7">
        <f aca="true" t="shared" si="3" ref="F75:F106">IF(D75=0,"",IF(E75=0,"",ROUND(D75/E75,2)))</f>
        <v>3.94</v>
      </c>
      <c r="G75" s="6">
        <f>ROUND(+Housekeeping!J170,0)</f>
        <v>567782</v>
      </c>
      <c r="H75" s="6">
        <f>ROUND(+Housekeeping!V170,0)</f>
        <v>614468</v>
      </c>
      <c r="I75" s="7">
        <f aca="true" t="shared" si="4" ref="I75:I106">IF(G75=0,"",IF(H75=0,"",ROUND(G75/H75,2)))</f>
        <v>0.92</v>
      </c>
      <c r="J75" s="7"/>
      <c r="K75" s="8">
        <f aca="true" t="shared" si="5" ref="K75:K106">IF(D75=0,"",IF(E75=0,"",IF(G75=0,"",IF(H75=0,"",ROUND(I75/F75-1,4)))))</f>
        <v>-0.7665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ROUND(+Housekeeping!J71,0)</f>
        <v>16536</v>
      </c>
      <c r="E76" s="6">
        <f>ROUND(+Housekeeping!V71,0)</f>
        <v>2365</v>
      </c>
      <c r="F76" s="7">
        <f t="shared" si="3"/>
        <v>6.99</v>
      </c>
      <c r="G76" s="6">
        <f>ROUND(+Housekeeping!J171,0)</f>
        <v>14796</v>
      </c>
      <c r="H76" s="6">
        <f>ROUND(+Housekeeping!V171,0)</f>
        <v>2365</v>
      </c>
      <c r="I76" s="7">
        <f t="shared" si="4"/>
        <v>6.26</v>
      </c>
      <c r="J76" s="7"/>
      <c r="K76" s="8">
        <f t="shared" si="5"/>
        <v>-0.1044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ROUND(+Housekeeping!J72,0)</f>
        <v>16837</v>
      </c>
      <c r="E77" s="6">
        <f>ROUND(+Housekeeping!V72,0)</f>
        <v>1665</v>
      </c>
      <c r="F77" s="7">
        <f t="shared" si="3"/>
        <v>10.11</v>
      </c>
      <c r="G77" s="6">
        <f>ROUND(+Housekeeping!J172,0)</f>
        <v>16577</v>
      </c>
      <c r="H77" s="6">
        <f>ROUND(+Housekeeping!V172,0)</f>
        <v>1665</v>
      </c>
      <c r="I77" s="7">
        <f t="shared" si="4"/>
        <v>9.96</v>
      </c>
      <c r="J77" s="7"/>
      <c r="K77" s="8">
        <f t="shared" si="5"/>
        <v>-0.0148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ROUND(+Housekeeping!J73,0)</f>
        <v>186837</v>
      </c>
      <c r="E78" s="6">
        <f>ROUND(+Housekeeping!V73,0)</f>
        <v>70777</v>
      </c>
      <c r="F78" s="7">
        <f t="shared" si="3"/>
        <v>2.64</v>
      </c>
      <c r="G78" s="6">
        <f>ROUND(+Housekeeping!J173,0)</f>
        <v>202128</v>
      </c>
      <c r="H78" s="6">
        <f>ROUND(+Housekeeping!V173,0)</f>
        <v>70777</v>
      </c>
      <c r="I78" s="7">
        <f t="shared" si="4"/>
        <v>2.86</v>
      </c>
      <c r="J78" s="7"/>
      <c r="K78" s="8">
        <f t="shared" si="5"/>
        <v>0.0833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ROUND(+Housekeeping!J74,0)</f>
        <v>0</v>
      </c>
      <c r="E79" s="6">
        <f>ROUND(+Housekeeping!V74,0)</f>
        <v>0</v>
      </c>
      <c r="F79" s="7">
        <f t="shared" si="3"/>
      </c>
      <c r="G79" s="6">
        <f>ROUND(+Housekeeping!J174,0)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ROUND(+Housekeeping!J75,0)</f>
        <v>486871</v>
      </c>
      <c r="E80" s="6">
        <f>ROUND(+Housekeeping!V75,0)</f>
        <v>288296</v>
      </c>
      <c r="F80" s="7">
        <f t="shared" si="3"/>
        <v>1.69</v>
      </c>
      <c r="G80" s="6">
        <f>ROUND(+Housekeeping!J175,0)</f>
        <v>607736</v>
      </c>
      <c r="H80" s="6">
        <f>ROUND(+Housekeeping!V175,0)</f>
        <v>288296</v>
      </c>
      <c r="I80" s="7">
        <f t="shared" si="4"/>
        <v>2.11</v>
      </c>
      <c r="J80" s="7"/>
      <c r="K80" s="8">
        <f t="shared" si="5"/>
        <v>0.2485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ROUND(+Housekeeping!J76,0)</f>
        <v>56593</v>
      </c>
      <c r="E81" s="6">
        <f>ROUND(+Housekeeping!V76,0)</f>
        <v>13151</v>
      </c>
      <c r="F81" s="7">
        <f t="shared" si="3"/>
        <v>4.3</v>
      </c>
      <c r="G81" s="6">
        <f>ROUND(+Housekeeping!J176,0)</f>
        <v>46562</v>
      </c>
      <c r="H81" s="6">
        <f>ROUND(+Housekeeping!V176,0)</f>
        <v>13151</v>
      </c>
      <c r="I81" s="7">
        <f t="shared" si="4"/>
        <v>3.54</v>
      </c>
      <c r="J81" s="7"/>
      <c r="K81" s="8">
        <f t="shared" si="5"/>
        <v>-0.1767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ROUND(+Housekeeping!J77,0)</f>
        <v>37686</v>
      </c>
      <c r="E82" s="6">
        <f>ROUND(+Housekeeping!V77,0)</f>
        <v>14625</v>
      </c>
      <c r="F82" s="7">
        <f t="shared" si="3"/>
        <v>2.58</v>
      </c>
      <c r="G82" s="6">
        <f>ROUND(+Housekeeping!J177,0)</f>
        <v>41249</v>
      </c>
      <c r="H82" s="6">
        <f>ROUND(+Housekeeping!V177,0)</f>
        <v>14625</v>
      </c>
      <c r="I82" s="7">
        <f t="shared" si="4"/>
        <v>2.82</v>
      </c>
      <c r="J82" s="7"/>
      <c r="K82" s="8">
        <f t="shared" si="5"/>
        <v>0.093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ROUND(+Housekeeping!J78,0)</f>
        <v>71578</v>
      </c>
      <c r="E83" s="6">
        <f>ROUND(+Housekeeping!V78,0)</f>
        <v>23464</v>
      </c>
      <c r="F83" s="7">
        <f t="shared" si="3"/>
        <v>3.05</v>
      </c>
      <c r="G83" s="6">
        <f>ROUND(+Housekeeping!J178,0)</f>
        <v>100262</v>
      </c>
      <c r="H83" s="6">
        <f>ROUND(+Housekeeping!V178,0)</f>
        <v>23464</v>
      </c>
      <c r="I83" s="7">
        <f t="shared" si="4"/>
        <v>4.27</v>
      </c>
      <c r="J83" s="7"/>
      <c r="K83" s="8">
        <f t="shared" si="5"/>
        <v>0.4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ROUND(+Housekeeping!J79,0)</f>
        <v>259644</v>
      </c>
      <c r="E84" s="6">
        <f>ROUND(+Housekeeping!V79,0)</f>
        <v>216193</v>
      </c>
      <c r="F84" s="7">
        <f t="shared" si="3"/>
        <v>1.2</v>
      </c>
      <c r="G84" s="6">
        <f>ROUND(+Housekeeping!J179,0)</f>
        <v>361258</v>
      </c>
      <c r="H84" s="6">
        <f>ROUND(+Housekeeping!V179,0)</f>
        <v>216193</v>
      </c>
      <c r="I84" s="7">
        <f t="shared" si="4"/>
        <v>1.67</v>
      </c>
      <c r="J84" s="7"/>
      <c r="K84" s="8">
        <f t="shared" si="5"/>
        <v>0.3917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ROUND(+Housekeeping!J80,0)</f>
        <v>896</v>
      </c>
      <c r="E85" s="6">
        <f>ROUND(+Housekeeping!V80,0)</f>
        <v>2250</v>
      </c>
      <c r="F85" s="7">
        <f t="shared" si="3"/>
        <v>0.4</v>
      </c>
      <c r="G85" s="6">
        <f>ROUND(+Housekeeping!J180,0)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ROUND(+Housekeeping!J81,0)</f>
        <v>60735</v>
      </c>
      <c r="E86" s="6">
        <f>ROUND(+Housekeeping!V81,0)</f>
        <v>27693</v>
      </c>
      <c r="F86" s="7">
        <f t="shared" si="3"/>
        <v>2.19</v>
      </c>
      <c r="G86" s="6">
        <f>ROUND(+Housekeeping!J181,0)</f>
        <v>67964</v>
      </c>
      <c r="H86" s="6">
        <f>ROUND(+Housekeeping!V181,0)</f>
        <v>50550</v>
      </c>
      <c r="I86" s="7">
        <f t="shared" si="4"/>
        <v>1.34</v>
      </c>
      <c r="J86" s="7"/>
      <c r="K86" s="8">
        <f t="shared" si="5"/>
        <v>-0.3881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ROUND(+Housekeeping!J82,0)</f>
        <v>187330</v>
      </c>
      <c r="E87" s="6">
        <f>ROUND(+Housekeeping!V82,0)</f>
        <v>32430</v>
      </c>
      <c r="F87" s="7">
        <f t="shared" si="3"/>
        <v>5.78</v>
      </c>
      <c r="G87" s="6">
        <f>ROUND(+Housekeeping!J182,0)</f>
        <v>177785</v>
      </c>
      <c r="H87" s="6">
        <f>ROUND(+Housekeeping!V182,0)</f>
        <v>8416</v>
      </c>
      <c r="I87" s="7">
        <f t="shared" si="4"/>
        <v>21.12</v>
      </c>
      <c r="J87" s="7"/>
      <c r="K87" s="8">
        <f t="shared" si="5"/>
        <v>2.654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ROUND(+Housekeeping!J83,0)</f>
        <v>11409</v>
      </c>
      <c r="E88" s="6">
        <f>ROUND(+Housekeeping!V83,0)</f>
        <v>767</v>
      </c>
      <c r="F88" s="7">
        <f t="shared" si="3"/>
        <v>14.87</v>
      </c>
      <c r="G88" s="6">
        <f>ROUND(+Housekeeping!J183,0)</f>
        <v>14836</v>
      </c>
      <c r="H88" s="6">
        <f>ROUND(+Housekeeping!V183,0)</f>
        <v>767</v>
      </c>
      <c r="I88" s="7">
        <f t="shared" si="4"/>
        <v>19.34</v>
      </c>
      <c r="J88" s="7"/>
      <c r="K88" s="8">
        <f t="shared" si="5"/>
        <v>0.3006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ROUND(+Housekeeping!J84,0)</f>
        <v>140275</v>
      </c>
      <c r="E89" s="6">
        <f>ROUND(+Housekeeping!V84,0)</f>
        <v>60040</v>
      </c>
      <c r="F89" s="7">
        <f t="shared" si="3"/>
        <v>2.34</v>
      </c>
      <c r="G89" s="6">
        <f>ROUND(+Housekeeping!J184,0)</f>
        <v>124334</v>
      </c>
      <c r="H89" s="6">
        <f>ROUND(+Housekeeping!V184,0)</f>
        <v>60040</v>
      </c>
      <c r="I89" s="7">
        <f t="shared" si="4"/>
        <v>2.07</v>
      </c>
      <c r="J89" s="7"/>
      <c r="K89" s="8">
        <f t="shared" si="5"/>
        <v>-0.1154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ROUND(+Housekeeping!J85,0)</f>
        <v>41423</v>
      </c>
      <c r="E90" s="6">
        <f>ROUND(+Housekeeping!V85,0)</f>
        <v>15381</v>
      </c>
      <c r="F90" s="7">
        <f t="shared" si="3"/>
        <v>2.69</v>
      </c>
      <c r="G90" s="6">
        <f>ROUND(+Housekeeping!J185,0)</f>
        <v>40823</v>
      </c>
      <c r="H90" s="6">
        <f>ROUND(+Housekeeping!V185,0)</f>
        <v>29846</v>
      </c>
      <c r="I90" s="7">
        <f t="shared" si="4"/>
        <v>1.37</v>
      </c>
      <c r="J90" s="7"/>
      <c r="K90" s="8">
        <f t="shared" si="5"/>
        <v>-0.4907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ROUND(+Housekeeping!J86,0)</f>
        <v>21084</v>
      </c>
      <c r="E91" s="6">
        <f>ROUND(+Housekeeping!V86,0)</f>
        <v>6041</v>
      </c>
      <c r="F91" s="7">
        <f t="shared" si="3"/>
        <v>3.49</v>
      </c>
      <c r="G91" s="6">
        <f>ROUND(+Housekeeping!J186,0)</f>
        <v>24005</v>
      </c>
      <c r="H91" s="6">
        <f>ROUND(+Housekeeping!V186,0)</f>
        <v>6041</v>
      </c>
      <c r="I91" s="7">
        <f t="shared" si="4"/>
        <v>3.97</v>
      </c>
      <c r="J91" s="7"/>
      <c r="K91" s="8">
        <f t="shared" si="5"/>
        <v>0.1375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ROUND(+Housekeeping!J87,0)</f>
        <v>179896</v>
      </c>
      <c r="E92" s="6">
        <f>ROUND(+Housekeeping!V87,0)</f>
        <v>2695</v>
      </c>
      <c r="F92" s="7">
        <f t="shared" si="3"/>
        <v>66.75</v>
      </c>
      <c r="G92" s="6">
        <f>ROUND(+Housekeeping!J187,0)</f>
        <v>301014</v>
      </c>
      <c r="H92" s="6">
        <f>ROUND(+Housekeeping!V187,0)</f>
        <v>2899</v>
      </c>
      <c r="I92" s="7">
        <f t="shared" si="4"/>
        <v>103.83</v>
      </c>
      <c r="J92" s="7"/>
      <c r="K92" s="8">
        <f t="shared" si="5"/>
        <v>0.5555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ROUND(+Housekeeping!J88,0)</f>
        <v>126778</v>
      </c>
      <c r="E93" s="6">
        <f>ROUND(+Housekeeping!V88,0)</f>
        <v>31620</v>
      </c>
      <c r="F93" s="7">
        <f t="shared" si="3"/>
        <v>4.01</v>
      </c>
      <c r="G93" s="6">
        <f>ROUND(+Housekeeping!J188,0)</f>
        <v>146169</v>
      </c>
      <c r="H93" s="6">
        <f>ROUND(+Housekeeping!V188,0)</f>
        <v>31620</v>
      </c>
      <c r="I93" s="7">
        <f t="shared" si="4"/>
        <v>4.62</v>
      </c>
      <c r="J93" s="7"/>
      <c r="K93" s="8">
        <f t="shared" si="5"/>
        <v>0.1521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ROUND(+Housekeeping!J89,0)</f>
        <v>74113</v>
      </c>
      <c r="E94" s="6">
        <f>ROUND(+Housekeeping!V89,0)</f>
        <v>7789</v>
      </c>
      <c r="F94" s="7">
        <f t="shared" si="3"/>
        <v>9.52</v>
      </c>
      <c r="G94" s="6">
        <f>ROUND(+Housekeeping!J189,0)</f>
        <v>83350</v>
      </c>
      <c r="H94" s="6">
        <f>ROUND(+Housekeeping!V189,0)</f>
        <v>7789</v>
      </c>
      <c r="I94" s="7">
        <f t="shared" si="4"/>
        <v>10.7</v>
      </c>
      <c r="J94" s="7"/>
      <c r="K94" s="8">
        <f t="shared" si="5"/>
        <v>0.1239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ROUND(+Housekeeping!J90,0)</f>
        <v>73018</v>
      </c>
      <c r="E95" s="6">
        <f>ROUND(+Housekeeping!V90,0)</f>
        <v>3107</v>
      </c>
      <c r="F95" s="7">
        <f t="shared" si="3"/>
        <v>23.5</v>
      </c>
      <c r="G95" s="6">
        <f>ROUND(+Housekeeping!J190,0)</f>
        <v>42077</v>
      </c>
      <c r="H95" s="6">
        <f>ROUND(+Housekeeping!V190,0)</f>
        <v>3107</v>
      </c>
      <c r="I95" s="7">
        <f t="shared" si="4"/>
        <v>13.54</v>
      </c>
      <c r="J95" s="7"/>
      <c r="K95" s="8">
        <f t="shared" si="5"/>
        <v>-0.4238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ROUND(+Housekeeping!J91,0)</f>
        <v>141023</v>
      </c>
      <c r="E96" s="6">
        <f>ROUND(+Housekeeping!V91,0)</f>
        <v>60387</v>
      </c>
      <c r="F96" s="7">
        <f t="shared" si="3"/>
        <v>2.34</v>
      </c>
      <c r="G96" s="6">
        <f>ROUND(+Housekeeping!J191,0)</f>
        <v>219856</v>
      </c>
      <c r="H96" s="6">
        <f>ROUND(+Housekeeping!V191,0)</f>
        <v>60387</v>
      </c>
      <c r="I96" s="7">
        <f t="shared" si="4"/>
        <v>3.64</v>
      </c>
      <c r="J96" s="7"/>
      <c r="K96" s="8">
        <f t="shared" si="5"/>
        <v>0.5556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ROUND(+Housekeeping!J92,0)</f>
        <v>0</v>
      </c>
      <c r="E97" s="6">
        <f>ROUND(+Housekeeping!V92,0)</f>
        <v>0</v>
      </c>
      <c r="F97" s="7">
        <f t="shared" si="3"/>
      </c>
      <c r="G97" s="6">
        <f>ROUND(+Housekeeping!J192,0)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ROUND(+Housekeeping!J93,0)</f>
        <v>0</v>
      </c>
      <c r="E98" s="6">
        <f>ROUND(+Housekeeping!V93,0)</f>
        <v>66308</v>
      </c>
      <c r="F98" s="7">
        <f t="shared" si="3"/>
      </c>
      <c r="G98" s="6">
        <f>ROUND(+Housekeeping!J193,0)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ROUND(+Housekeeping!J94,0)</f>
        <v>49711</v>
      </c>
      <c r="E99" s="6">
        <f>ROUND(+Housekeeping!V94,0)</f>
        <v>365</v>
      </c>
      <c r="F99" s="7">
        <f t="shared" si="3"/>
        <v>136.19</v>
      </c>
      <c r="G99" s="6">
        <f>ROUND(+Housekeeping!J194,0)</f>
        <v>61583</v>
      </c>
      <c r="H99" s="6">
        <f>ROUND(+Housekeeping!V194,0)</f>
        <v>365</v>
      </c>
      <c r="I99" s="7">
        <f t="shared" si="4"/>
        <v>168.72</v>
      </c>
      <c r="J99" s="7"/>
      <c r="K99" s="8">
        <f t="shared" si="5"/>
        <v>0.2389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ROUND(+Housekeeping!J95,0)</f>
        <v>42442</v>
      </c>
      <c r="E100" s="6">
        <f>ROUND(+Housekeeping!V95,0)</f>
        <v>42055</v>
      </c>
      <c r="F100" s="7">
        <f t="shared" si="3"/>
        <v>1.01</v>
      </c>
      <c r="G100" s="6">
        <f>ROUND(+Housekeeping!J195,0)</f>
        <v>40438</v>
      </c>
      <c r="H100" s="6">
        <f>ROUND(+Housekeeping!V195,0)</f>
        <v>42730</v>
      </c>
      <c r="I100" s="7">
        <f t="shared" si="4"/>
        <v>0.95</v>
      </c>
      <c r="J100" s="7"/>
      <c r="K100" s="8">
        <f t="shared" si="5"/>
        <v>-0.0594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ROUND(+Housekeeping!J96,0)</f>
        <v>175986</v>
      </c>
      <c r="E101" s="6">
        <f>ROUND(+Housekeeping!V96,0)</f>
        <v>197631</v>
      </c>
      <c r="F101" s="7">
        <f t="shared" si="3"/>
        <v>0.89</v>
      </c>
      <c r="G101" s="6">
        <f>ROUND(+Housekeeping!J196,0)</f>
        <v>157139</v>
      </c>
      <c r="H101" s="6">
        <f>ROUND(+Housekeeping!V196,0)</f>
        <v>197631</v>
      </c>
      <c r="I101" s="7">
        <f t="shared" si="4"/>
        <v>0.8</v>
      </c>
      <c r="J101" s="7"/>
      <c r="K101" s="8">
        <f t="shared" si="5"/>
        <v>-0.1011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ROUND(+Housekeeping!J97,0)</f>
        <v>171654</v>
      </c>
      <c r="E102" s="6">
        <f>ROUND(+Housekeeping!V97,0)</f>
        <v>45557</v>
      </c>
      <c r="F102" s="7">
        <f t="shared" si="3"/>
        <v>3.77</v>
      </c>
      <c r="G102" s="6">
        <f>ROUND(+Housekeeping!J197,0)</f>
        <v>250500</v>
      </c>
      <c r="H102" s="6">
        <f>ROUND(+Housekeeping!V197,0)</f>
        <v>45557</v>
      </c>
      <c r="I102" s="7">
        <f t="shared" si="4"/>
        <v>5.5</v>
      </c>
      <c r="J102" s="7"/>
      <c r="K102" s="8">
        <f t="shared" si="5"/>
        <v>0.4589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ROUND(+Housekeeping!J98,0)</f>
        <v>0</v>
      </c>
      <c r="E103" s="6">
        <f>ROUND(+Housekeeping!V98,0)</f>
        <v>0</v>
      </c>
      <c r="F103" s="7">
        <f t="shared" si="3"/>
      </c>
      <c r="G103" s="6">
        <f>ROUND(+Housekeeping!J198,0)</f>
        <v>89800</v>
      </c>
      <c r="H103" s="6">
        <f>ROUND(+Housekeeping!V198,0)</f>
        <v>19028</v>
      </c>
      <c r="I103" s="7">
        <f t="shared" si="4"/>
        <v>4.72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ROUND(+Housekeeping!J99,0)</f>
        <v>12500</v>
      </c>
      <c r="E104" s="6">
        <f>ROUND(+Housekeeping!V99,0)</f>
        <v>1113</v>
      </c>
      <c r="F104" s="7">
        <f t="shared" si="3"/>
        <v>11.23</v>
      </c>
      <c r="G104" s="6">
        <f>ROUND(+Housekeeping!J199,0)</f>
        <v>23402</v>
      </c>
      <c r="H104" s="6">
        <f>ROUND(+Housekeeping!V199,0)</f>
        <v>1113</v>
      </c>
      <c r="I104" s="7">
        <f t="shared" si="4"/>
        <v>21.03</v>
      </c>
      <c r="J104" s="7"/>
      <c r="K104" s="8">
        <f t="shared" si="5"/>
        <v>0.8727</v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ROUND(+Housekeeping!J100,0)</f>
        <v>0</v>
      </c>
      <c r="E105" s="6">
        <f>ROUND(+Housekeeping!V100,0)</f>
        <v>9373</v>
      </c>
      <c r="F105" s="7">
        <f t="shared" si="3"/>
      </c>
      <c r="G105" s="6">
        <f>ROUND(+Housekeeping!J200,0)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ROUND(+Housekeeping!J101,0)</f>
        <v>16006</v>
      </c>
      <c r="E106" s="6">
        <f>ROUND(+Housekeeping!V101,0)</f>
        <v>1503</v>
      </c>
      <c r="F106" s="7">
        <f t="shared" si="3"/>
        <v>10.65</v>
      </c>
      <c r="G106" s="6">
        <f>ROUND(+Housekeeping!J201,0)</f>
        <v>19422</v>
      </c>
      <c r="H106" s="6">
        <f>ROUND(+Housekeeping!V201,0)</f>
        <v>1503</v>
      </c>
      <c r="I106" s="7">
        <f t="shared" si="4"/>
        <v>12.92</v>
      </c>
      <c r="J106" s="7"/>
      <c r="K106" s="8">
        <f t="shared" si="5"/>
        <v>0.2131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25390625" style="0" bestFit="1" customWidth="1"/>
    <col min="5" max="5" width="7.75390625" style="0" customWidth="1"/>
    <col min="6" max="6" width="8.875" style="0" bestFit="1" customWidth="1"/>
    <col min="7" max="7" width="11.25390625" style="0" bestFit="1" customWidth="1"/>
    <col min="8" max="8" width="8.25390625" style="0" customWidth="1"/>
    <col min="9" max="9" width="8.875" style="0" bestFit="1" customWidth="1"/>
    <col min="10" max="10" width="2.625" style="0" customWidth="1"/>
    <col min="11" max="11" width="8.875" style="0" bestFit="1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452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ROUND(SUM(Housekeeping!K5:L5),0)</f>
        <v>1637995</v>
      </c>
      <c r="E10" s="6">
        <f>ROUND(+Housekeeping!V5,0)</f>
        <v>1112507</v>
      </c>
      <c r="F10" s="7">
        <f>IF(D10=0,"",IF(E10=0,"",ROUND(D10/E10,2)))</f>
        <v>1.47</v>
      </c>
      <c r="G10" s="6">
        <f>ROUND(SUM(Housekeeping!K105:L105),0)</f>
        <v>1342456</v>
      </c>
      <c r="H10" s="6">
        <f>ROUND(+Housekeeping!V105,0)</f>
        <v>1112507</v>
      </c>
      <c r="I10" s="7">
        <f>IF(G10=0,"",IF(H10=0,"",ROUND(G10/H10,2)))</f>
        <v>1.21</v>
      </c>
      <c r="J10" s="7"/>
      <c r="K10" s="8">
        <f>IF(D10=0,"",IF(E10=0,"",IF(G10=0,"",IF(H10=0,"",ROUND(I10/F10-1,4)))))</f>
        <v>-0.1769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ROUND(SUM(Housekeeping!K6:L6),0)</f>
        <v>391165</v>
      </c>
      <c r="E11" s="6">
        <f>ROUND(+Housekeeping!V6,0)</f>
        <v>240582</v>
      </c>
      <c r="F11" s="7">
        <f aca="true" t="shared" si="0" ref="F11:F74">IF(D11=0,"",IF(E11=0,"",ROUND(D11/E11,2)))</f>
        <v>1.63</v>
      </c>
      <c r="G11" s="6">
        <f>ROUND(SUM(Housekeeping!K106:L106),0)</f>
        <v>430070</v>
      </c>
      <c r="H11" s="6">
        <f>ROUND(+Housekeeping!V106,0)</f>
        <v>240582</v>
      </c>
      <c r="I11" s="7">
        <f aca="true" t="shared" si="1" ref="I11:I74">IF(G11=0,"",IF(H11=0,"",ROUND(G11/H11,2)))</f>
        <v>1.79</v>
      </c>
      <c r="J11" s="7"/>
      <c r="K11" s="8">
        <f aca="true" t="shared" si="2" ref="K11:K74">IF(D11=0,"",IF(E11=0,"",IF(G11=0,"",IF(H11=0,"",ROUND(I11/F11-1,4)))))</f>
        <v>0.0982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ROUND(SUM(Housekeeping!K7:L7),0)</f>
        <v>64935</v>
      </c>
      <c r="E12" s="6">
        <f>ROUND(+Housekeeping!V7,0)</f>
        <v>1322</v>
      </c>
      <c r="F12" s="7">
        <f t="shared" si="0"/>
        <v>49.12</v>
      </c>
      <c r="G12" s="6">
        <f>ROUND(SUM(Housekeeping!K107:L107),0)</f>
        <v>44004</v>
      </c>
      <c r="H12" s="6">
        <f>ROUND(+Housekeeping!V107,0)</f>
        <v>1322</v>
      </c>
      <c r="I12" s="7">
        <f t="shared" si="1"/>
        <v>33.29</v>
      </c>
      <c r="J12" s="7"/>
      <c r="K12" s="8">
        <f t="shared" si="2"/>
        <v>-0.3223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ROUND(SUM(Housekeeping!K8:L8),0)</f>
        <v>6255883</v>
      </c>
      <c r="E13" s="6">
        <f>ROUND(+Housekeeping!V8,0)</f>
        <v>171074</v>
      </c>
      <c r="F13" s="7">
        <f t="shared" si="0"/>
        <v>36.57</v>
      </c>
      <c r="G13" s="6">
        <f>ROUND(SUM(Housekeeping!K108:L108),0)</f>
        <v>6279990</v>
      </c>
      <c r="H13" s="6">
        <f>ROUND(+Housekeeping!V108,0)</f>
        <v>170088</v>
      </c>
      <c r="I13" s="7">
        <f t="shared" si="1"/>
        <v>36.92</v>
      </c>
      <c r="J13" s="7"/>
      <c r="K13" s="8">
        <f t="shared" si="2"/>
        <v>0.0096</v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ROUND(SUM(Housekeeping!K9:L9),0)</f>
        <v>327956</v>
      </c>
      <c r="E14" s="6">
        <f>ROUND(+Housekeeping!V9,0)</f>
        <v>76466</v>
      </c>
      <c r="F14" s="7">
        <f t="shared" si="0"/>
        <v>4.29</v>
      </c>
      <c r="G14" s="6">
        <f>ROUND(SUM(Housekeeping!K109:L109),0)</f>
        <v>314654</v>
      </c>
      <c r="H14" s="6">
        <f>ROUND(+Housekeeping!V109,0)</f>
        <v>93613</v>
      </c>
      <c r="I14" s="7">
        <f t="shared" si="1"/>
        <v>3.36</v>
      </c>
      <c r="J14" s="7"/>
      <c r="K14" s="8">
        <f t="shared" si="2"/>
        <v>-0.2168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ROUND(SUM(Housekeeping!K10:L10),0)</f>
        <v>0</v>
      </c>
      <c r="E15" s="6">
        <f>ROUND(+Housekeeping!V10,0)</f>
        <v>0</v>
      </c>
      <c r="F15" s="7">
        <f t="shared" si="0"/>
      </c>
      <c r="G15" s="6">
        <f>ROUND(SUM(Housekeeping!K110:L110),0)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ROUND(SUM(Housekeeping!K11:L11),0)</f>
        <v>2074</v>
      </c>
      <c r="E16" s="6">
        <f>ROUND(+Housekeeping!V11,0)</f>
        <v>21092</v>
      </c>
      <c r="F16" s="7">
        <f t="shared" si="0"/>
        <v>0.1</v>
      </c>
      <c r="G16" s="6">
        <f>ROUND(SUM(Housekeeping!K111:L111),0)</f>
        <v>1043</v>
      </c>
      <c r="H16" s="6">
        <f>ROUND(+Housekeeping!V111,0)</f>
        <v>21092</v>
      </c>
      <c r="I16" s="7">
        <f t="shared" si="1"/>
        <v>0.05</v>
      </c>
      <c r="J16" s="7"/>
      <c r="K16" s="8">
        <f t="shared" si="2"/>
        <v>-0.5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ROUND(SUM(Housekeeping!K12:L12),0)</f>
        <v>11327</v>
      </c>
      <c r="E17" s="6">
        <f>ROUND(+Housekeeping!V12,0)</f>
        <v>16226</v>
      </c>
      <c r="F17" s="7">
        <f t="shared" si="0"/>
        <v>0.7</v>
      </c>
      <c r="G17" s="6">
        <f>ROUND(SUM(Housekeeping!K112:L112),0)</f>
        <v>10097</v>
      </c>
      <c r="H17" s="6">
        <f>ROUND(+Housekeeping!V112,0)</f>
        <v>35161</v>
      </c>
      <c r="I17" s="7">
        <f t="shared" si="1"/>
        <v>0.29</v>
      </c>
      <c r="J17" s="7"/>
      <c r="K17" s="8">
        <f t="shared" si="2"/>
        <v>-0.5857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ROUND(SUM(Housekeeping!K13:L13),0)</f>
        <v>0</v>
      </c>
      <c r="E18" s="6">
        <f>ROUND(+Housekeeping!V13,0)</f>
        <v>5712</v>
      </c>
      <c r="F18" s="7">
        <f t="shared" si="0"/>
      </c>
      <c r="G18" s="6">
        <f>ROUND(SUM(Housekeeping!K113:L113),0)</f>
        <v>0</v>
      </c>
      <c r="H18" s="6">
        <f>ROUND(+Housekeeping!V113,0)</f>
        <v>4464</v>
      </c>
      <c r="I18" s="7">
        <f t="shared" si="1"/>
      </c>
      <c r="J18" s="7"/>
      <c r="K18" s="8">
        <f t="shared" si="2"/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ROUND(SUM(Housekeeping!K14:L14),0)</f>
        <v>400645</v>
      </c>
      <c r="E19" s="6">
        <f>ROUND(+Housekeeping!V14,0)</f>
        <v>273227</v>
      </c>
      <c r="F19" s="7">
        <f t="shared" si="0"/>
        <v>1.47</v>
      </c>
      <c r="G19" s="6">
        <f>ROUND(SUM(Housekeeping!K114:L114),0)</f>
        <v>413609</v>
      </c>
      <c r="H19" s="6">
        <f>ROUND(+Housekeeping!V114,0)</f>
        <v>273952</v>
      </c>
      <c r="I19" s="7">
        <f t="shared" si="1"/>
        <v>1.51</v>
      </c>
      <c r="J19" s="7"/>
      <c r="K19" s="8">
        <f t="shared" si="2"/>
        <v>0.0272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ROUND(SUM(Housekeeping!K15:L15),0)</f>
        <v>693927</v>
      </c>
      <c r="E20" s="6">
        <f>ROUND(+Housekeeping!V15,0)</f>
        <v>110925</v>
      </c>
      <c r="F20" s="7">
        <f t="shared" si="0"/>
        <v>6.26</v>
      </c>
      <c r="G20" s="6">
        <f>ROUND(SUM(Housekeeping!K115:L115),0)</f>
        <v>788511</v>
      </c>
      <c r="H20" s="6">
        <f>ROUND(+Housekeeping!V115,0)</f>
        <v>146963</v>
      </c>
      <c r="I20" s="7">
        <f t="shared" si="1"/>
        <v>5.37</v>
      </c>
      <c r="J20" s="7"/>
      <c r="K20" s="8">
        <f t="shared" si="2"/>
        <v>-0.1422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ROUND(SUM(Housekeeping!K16:L16),0)</f>
        <v>48546</v>
      </c>
      <c r="E21" s="6">
        <f>ROUND(+Housekeeping!V16,0)</f>
        <v>284050</v>
      </c>
      <c r="F21" s="7">
        <f t="shared" si="0"/>
        <v>0.17</v>
      </c>
      <c r="G21" s="6">
        <f>ROUND(SUM(Housekeeping!K116:L116),0)</f>
        <v>50410</v>
      </c>
      <c r="H21" s="6">
        <f>ROUND(+Housekeeping!V116,0)</f>
        <v>284503</v>
      </c>
      <c r="I21" s="7">
        <f t="shared" si="1"/>
        <v>0.18</v>
      </c>
      <c r="J21" s="7"/>
      <c r="K21" s="8">
        <f t="shared" si="2"/>
        <v>0.0588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ROUND(SUM(Housekeeping!K17:L17),0)</f>
        <v>0</v>
      </c>
      <c r="E22" s="6">
        <f>ROUND(+Housekeeping!V17,0)</f>
        <v>11911</v>
      </c>
      <c r="F22" s="7">
        <f t="shared" si="0"/>
      </c>
      <c r="G22" s="6">
        <f>ROUND(SUM(Housekeeping!K117:L117),0)</f>
        <v>533</v>
      </c>
      <c r="H22" s="6">
        <f>ROUND(+Housekeeping!V117,0)</f>
        <v>11911</v>
      </c>
      <c r="I22" s="7">
        <f t="shared" si="1"/>
        <v>0.04</v>
      </c>
      <c r="J22" s="7"/>
      <c r="K22" s="8">
        <f t="shared" si="2"/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ROUND(SUM(Housekeeping!K18:L18),0)</f>
        <v>20804</v>
      </c>
      <c r="E23" s="6">
        <f>ROUND(+Housekeeping!V18,0)</f>
        <v>2838</v>
      </c>
      <c r="F23" s="7">
        <f t="shared" si="0"/>
        <v>7.33</v>
      </c>
      <c r="G23" s="6">
        <f>ROUND(SUM(Housekeeping!K118:L118),0)</f>
        <v>7310</v>
      </c>
      <c r="H23" s="6">
        <f>ROUND(+Housekeeping!V118,0)</f>
        <v>291013</v>
      </c>
      <c r="I23" s="7">
        <f t="shared" si="1"/>
        <v>0.03</v>
      </c>
      <c r="J23" s="7"/>
      <c r="K23" s="8">
        <f t="shared" si="2"/>
        <v>-0.9959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ROUND(SUM(Housekeeping!K19:L19),0)</f>
        <v>1907</v>
      </c>
      <c r="E24" s="6">
        <f>ROUND(+Housekeeping!V19,0)</f>
        <v>50707</v>
      </c>
      <c r="F24" s="7">
        <f t="shared" si="0"/>
        <v>0.04</v>
      </c>
      <c r="G24" s="6">
        <f>ROUND(SUM(Housekeeping!K119:L119),0)</f>
        <v>-62</v>
      </c>
      <c r="H24" s="6">
        <f>ROUND(+Housekeeping!V119,0)</f>
        <v>50707</v>
      </c>
      <c r="I24" s="7">
        <f t="shared" si="1"/>
        <v>0</v>
      </c>
      <c r="J24" s="7"/>
      <c r="K24" s="8">
        <f t="shared" si="2"/>
        <v>-1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ROUND(SUM(Housekeeping!K20:L20),0)</f>
        <v>247657</v>
      </c>
      <c r="E25" s="6">
        <f>ROUND(+Housekeeping!V20,0)</f>
        <v>9658</v>
      </c>
      <c r="F25" s="7">
        <f t="shared" si="0"/>
        <v>25.64</v>
      </c>
      <c r="G25" s="6">
        <f>ROUND(SUM(Housekeeping!K120:L120),0)</f>
        <v>244579</v>
      </c>
      <c r="H25" s="6">
        <f>ROUND(+Housekeeping!V120,0)</f>
        <v>26293</v>
      </c>
      <c r="I25" s="7">
        <f t="shared" si="1"/>
        <v>9.3</v>
      </c>
      <c r="J25" s="7"/>
      <c r="K25" s="8">
        <f t="shared" si="2"/>
        <v>-0.6373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ROUND(SUM(Housekeeping!K21:L21),0)</f>
        <v>1576</v>
      </c>
      <c r="E26" s="6">
        <f>ROUND(+Housekeeping!V21,0)</f>
        <v>6444</v>
      </c>
      <c r="F26" s="7">
        <f t="shared" si="0"/>
        <v>0.24</v>
      </c>
      <c r="G26" s="6">
        <f>ROUND(SUM(Housekeeping!K121:L121),0)</f>
        <v>552</v>
      </c>
      <c r="H26" s="6">
        <f>ROUND(+Housekeeping!V121,0)</f>
        <v>6444</v>
      </c>
      <c r="I26" s="7">
        <f t="shared" si="1"/>
        <v>0.09</v>
      </c>
      <c r="J26" s="7"/>
      <c r="K26" s="8">
        <f t="shared" si="2"/>
        <v>-0.625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ROUND(SUM(Housekeeping!K22:L22),0)</f>
        <v>0</v>
      </c>
      <c r="E27" s="6">
        <f>ROUND(+Housekeeping!V22,0)</f>
        <v>3955</v>
      </c>
      <c r="F27" s="7">
        <f t="shared" si="0"/>
      </c>
      <c r="G27" s="6">
        <f>ROUND(SUM(Housekeeping!K122:L122),0)</f>
        <v>0</v>
      </c>
      <c r="H27" s="6">
        <f>ROUND(+Housekeeping!V122,0)</f>
        <v>3433</v>
      </c>
      <c r="I27" s="7">
        <f t="shared" si="1"/>
      </c>
      <c r="J27" s="7"/>
      <c r="K27" s="8">
        <f t="shared" si="2"/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ROUND(SUM(Housekeeping!K23:L23),0)</f>
        <v>0</v>
      </c>
      <c r="E28" s="6">
        <f>ROUND(+Housekeeping!V23,0)</f>
        <v>7127</v>
      </c>
      <c r="F28" s="7">
        <f t="shared" si="0"/>
      </c>
      <c r="G28" s="6">
        <f>ROUND(SUM(Housekeeping!K123:L123),0)</f>
        <v>0</v>
      </c>
      <c r="H28" s="6">
        <f>ROUND(+Housekeeping!V123,0)</f>
        <v>7127</v>
      </c>
      <c r="I28" s="7">
        <f t="shared" si="1"/>
      </c>
      <c r="J28" s="7"/>
      <c r="K28" s="8">
        <f t="shared" si="2"/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ROUND(SUM(Housekeeping!K24:L24),0)</f>
        <v>27998</v>
      </c>
      <c r="E29" s="6">
        <f>ROUND(+Housekeeping!V24,0)</f>
        <v>16314</v>
      </c>
      <c r="F29" s="7">
        <f t="shared" si="0"/>
        <v>1.72</v>
      </c>
      <c r="G29" s="6">
        <f>ROUND(SUM(Housekeeping!K124:L124),0)</f>
        <v>13996</v>
      </c>
      <c r="H29" s="6">
        <f>ROUND(+Housekeeping!V124,0)</f>
        <v>17704</v>
      </c>
      <c r="I29" s="7">
        <f t="shared" si="1"/>
        <v>0.79</v>
      </c>
      <c r="J29" s="7"/>
      <c r="K29" s="8">
        <f t="shared" si="2"/>
        <v>-0.5407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ROUND(SUM(Housekeeping!K25:L25),0)</f>
        <v>99</v>
      </c>
      <c r="E30" s="6">
        <f>ROUND(+Housekeeping!V25,0)</f>
        <v>1764</v>
      </c>
      <c r="F30" s="7">
        <f t="shared" si="0"/>
        <v>0.06</v>
      </c>
      <c r="G30" s="6">
        <f>ROUND(SUM(Housekeeping!K125:L125),0)</f>
        <v>108</v>
      </c>
      <c r="H30" s="6">
        <f>ROUND(+Housekeeping!V125,0)</f>
        <v>1764</v>
      </c>
      <c r="I30" s="7">
        <f t="shared" si="1"/>
        <v>0.06</v>
      </c>
      <c r="J30" s="7"/>
      <c r="K30" s="8">
        <f t="shared" si="2"/>
        <v>0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ROUND(SUM(Housekeeping!K26:L26),0)</f>
        <v>0</v>
      </c>
      <c r="E31" s="6">
        <f>ROUND(+Housekeeping!V26,0)</f>
        <v>2464</v>
      </c>
      <c r="F31" s="7">
        <f t="shared" si="0"/>
      </c>
      <c r="G31" s="6">
        <f>ROUND(SUM(Housekeeping!K126:L126),0)</f>
        <v>0</v>
      </c>
      <c r="H31" s="6">
        <f>ROUND(+Housekeeping!V126,0)</f>
        <v>2464</v>
      </c>
      <c r="I31" s="7">
        <f t="shared" si="1"/>
      </c>
      <c r="J31" s="7"/>
      <c r="K31" s="8">
        <f t="shared" si="2"/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ROUND(SUM(Housekeeping!K27:L27),0)</f>
        <v>197504</v>
      </c>
      <c r="E32" s="6">
        <f>ROUND(+Housekeeping!V27,0)</f>
        <v>71676</v>
      </c>
      <c r="F32" s="7">
        <f t="shared" si="0"/>
        <v>2.76</v>
      </c>
      <c r="G32" s="6">
        <f>ROUND(SUM(Housekeeping!K127:L127),0)</f>
        <v>562175</v>
      </c>
      <c r="H32" s="6">
        <f>ROUND(+Housekeeping!V127,0)</f>
        <v>71650</v>
      </c>
      <c r="I32" s="7">
        <f t="shared" si="1"/>
        <v>7.85</v>
      </c>
      <c r="J32" s="7"/>
      <c r="K32" s="8">
        <f t="shared" si="2"/>
        <v>1.8442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ROUND(SUM(Housekeeping!K28:L28),0)</f>
        <v>31702</v>
      </c>
      <c r="E33" s="6">
        <f>ROUND(+Housekeeping!V28,0)</f>
        <v>27116</v>
      </c>
      <c r="F33" s="7">
        <f t="shared" si="0"/>
        <v>1.17</v>
      </c>
      <c r="G33" s="6">
        <f>ROUND(SUM(Housekeeping!K128:L128),0)</f>
        <v>30460</v>
      </c>
      <c r="H33" s="6">
        <f>ROUND(+Housekeeping!V128,0)</f>
        <v>30359</v>
      </c>
      <c r="I33" s="7">
        <f t="shared" si="1"/>
        <v>1</v>
      </c>
      <c r="J33" s="7"/>
      <c r="K33" s="8">
        <f t="shared" si="2"/>
        <v>-0.1453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ROUND(SUM(Housekeeping!K29:L29),0)</f>
        <v>725</v>
      </c>
      <c r="E34" s="6">
        <f>ROUND(+Housekeeping!V29,0)</f>
        <v>24966</v>
      </c>
      <c r="F34" s="7">
        <f t="shared" si="0"/>
        <v>0.03</v>
      </c>
      <c r="G34" s="6">
        <f>ROUND(SUM(Housekeeping!K129:L129),0)</f>
        <v>0</v>
      </c>
      <c r="H34" s="6">
        <f>ROUND(+Housekeeping!V129,0)</f>
        <v>21402</v>
      </c>
      <c r="I34" s="7">
        <f t="shared" si="1"/>
      </c>
      <c r="J34" s="7"/>
      <c r="K34" s="8">
        <f t="shared" si="2"/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ROUND(SUM(Housekeeping!K30:L30),0)</f>
        <v>3355</v>
      </c>
      <c r="E35" s="6">
        <f>ROUND(+Housekeeping!V30,0)</f>
        <v>3453</v>
      </c>
      <c r="F35" s="7">
        <f t="shared" si="0"/>
        <v>0.97</v>
      </c>
      <c r="G35" s="6">
        <f>ROUND(SUM(Housekeeping!K130:L130),0)</f>
        <v>715</v>
      </c>
      <c r="H35" s="6">
        <f>ROUND(+Housekeeping!V130,0)</f>
        <v>3453</v>
      </c>
      <c r="I35" s="7">
        <f t="shared" si="1"/>
        <v>0.21</v>
      </c>
      <c r="J35" s="7"/>
      <c r="K35" s="8">
        <f t="shared" si="2"/>
        <v>-0.7835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ROUND(SUM(Housekeeping!K31:L31),0)</f>
        <v>1754</v>
      </c>
      <c r="E36" s="6">
        <f>ROUND(+Housekeeping!V31,0)</f>
        <v>6767</v>
      </c>
      <c r="F36" s="7">
        <f t="shared" si="0"/>
        <v>0.26</v>
      </c>
      <c r="G36" s="6">
        <f>ROUND(SUM(Housekeeping!K131:L131),0)</f>
        <v>1097</v>
      </c>
      <c r="H36" s="6">
        <f>ROUND(+Housekeeping!V131,0)</f>
        <v>6767</v>
      </c>
      <c r="I36" s="7">
        <f t="shared" si="1"/>
        <v>0.16</v>
      </c>
      <c r="J36" s="7"/>
      <c r="K36" s="8">
        <f t="shared" si="2"/>
        <v>-0.3846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ROUND(SUM(Housekeeping!K32:L32),0)</f>
        <v>300741</v>
      </c>
      <c r="E37" s="6">
        <f>ROUND(+Housekeeping!V32,0)</f>
        <v>98268</v>
      </c>
      <c r="F37" s="7">
        <f t="shared" si="0"/>
        <v>3.06</v>
      </c>
      <c r="G37" s="6">
        <f>ROUND(SUM(Housekeeping!K132:L132),0)</f>
        <v>461087</v>
      </c>
      <c r="H37" s="6">
        <f>ROUND(+Housekeeping!V132,0)</f>
        <v>98268</v>
      </c>
      <c r="I37" s="7">
        <f t="shared" si="1"/>
        <v>4.69</v>
      </c>
      <c r="J37" s="7"/>
      <c r="K37" s="8">
        <f t="shared" si="2"/>
        <v>0.5327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ROUND(SUM(Housekeeping!K33:L33),0)</f>
        <v>113</v>
      </c>
      <c r="E38" s="6">
        <f>ROUND(+Housekeeping!V33,0)</f>
        <v>1514</v>
      </c>
      <c r="F38" s="7">
        <f t="shared" si="0"/>
        <v>0.07</v>
      </c>
      <c r="G38" s="6">
        <f>ROUND(SUM(Housekeeping!K133:L133),0)</f>
        <v>96</v>
      </c>
      <c r="H38" s="6">
        <f>ROUND(+Housekeeping!V133,0)</f>
        <v>1514</v>
      </c>
      <c r="I38" s="7">
        <f t="shared" si="1"/>
        <v>0.06</v>
      </c>
      <c r="J38" s="7"/>
      <c r="K38" s="8">
        <f t="shared" si="2"/>
        <v>-0.1429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ROUND(SUM(Housekeeping!K34:L34),0)</f>
        <v>961992</v>
      </c>
      <c r="E39" s="6">
        <f>ROUND(+Housekeeping!V34,0)</f>
        <v>128330</v>
      </c>
      <c r="F39" s="7">
        <f t="shared" si="0"/>
        <v>7.5</v>
      </c>
      <c r="G39" s="6">
        <f>ROUND(SUM(Housekeeping!K134:L134),0)</f>
        <v>1215421</v>
      </c>
      <c r="H39" s="6">
        <f>ROUND(+Housekeeping!V134,0)</f>
        <v>128330</v>
      </c>
      <c r="I39" s="7">
        <f t="shared" si="1"/>
        <v>9.47</v>
      </c>
      <c r="J39" s="7"/>
      <c r="K39" s="8">
        <f t="shared" si="2"/>
        <v>0.2627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ROUND(SUM(Housekeeping!K35:L35),0)</f>
        <v>8900</v>
      </c>
      <c r="E40" s="6">
        <f>ROUND(+Housekeeping!V35,0)</f>
        <v>8524</v>
      </c>
      <c r="F40" s="7">
        <f t="shared" si="0"/>
        <v>1.04</v>
      </c>
      <c r="G40" s="6">
        <f>ROUND(SUM(Housekeeping!K135:L135),0)</f>
        <v>7769</v>
      </c>
      <c r="H40" s="6">
        <f>ROUND(+Housekeeping!V135,0)</f>
        <v>8524</v>
      </c>
      <c r="I40" s="7">
        <f t="shared" si="1"/>
        <v>0.91</v>
      </c>
      <c r="J40" s="7"/>
      <c r="K40" s="8">
        <f t="shared" si="2"/>
        <v>-0.125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ROUND(SUM(Housekeeping!K36:L36),0)</f>
        <v>1416</v>
      </c>
      <c r="E41" s="6">
        <f>ROUND(+Housekeeping!V36,0)</f>
        <v>4358</v>
      </c>
      <c r="F41" s="7">
        <f t="shared" si="0"/>
        <v>0.32</v>
      </c>
      <c r="G41" s="6">
        <f>ROUND(SUM(Housekeeping!K136:L136),0)</f>
        <v>1951</v>
      </c>
      <c r="H41" s="6">
        <f>ROUND(+Housekeeping!V136,0)</f>
        <v>4358</v>
      </c>
      <c r="I41" s="7">
        <f t="shared" si="1"/>
        <v>0.45</v>
      </c>
      <c r="J41" s="7"/>
      <c r="K41" s="8">
        <f t="shared" si="2"/>
        <v>0.4063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ROUND(SUM(Housekeeping!K37:L37),0)</f>
        <v>28764</v>
      </c>
      <c r="E42" s="6">
        <f>ROUND(+Housekeeping!V37,0)</f>
        <v>125849</v>
      </c>
      <c r="F42" s="7">
        <f t="shared" si="0"/>
        <v>0.23</v>
      </c>
      <c r="G42" s="6">
        <f>ROUND(SUM(Housekeeping!K137:L137),0)</f>
        <v>18426</v>
      </c>
      <c r="H42" s="6">
        <f>ROUND(+Housekeeping!V137,0)</f>
        <v>125327</v>
      </c>
      <c r="I42" s="7">
        <f t="shared" si="1"/>
        <v>0.15</v>
      </c>
      <c r="J42" s="7"/>
      <c r="K42" s="8">
        <f t="shared" si="2"/>
        <v>-0.3478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ROUND(SUM(Housekeeping!K38:L38),0)</f>
        <v>6175</v>
      </c>
      <c r="E43" s="6">
        <f>ROUND(+Housekeeping!V38,0)</f>
        <v>37717</v>
      </c>
      <c r="F43" s="7">
        <f t="shared" si="0"/>
        <v>0.16</v>
      </c>
      <c r="G43" s="6">
        <f>ROUND(SUM(Housekeeping!K138:L138),0)</f>
        <v>4691</v>
      </c>
      <c r="H43" s="6">
        <f>ROUND(+Housekeeping!V138,0)</f>
        <v>49661</v>
      </c>
      <c r="I43" s="7">
        <f t="shared" si="1"/>
        <v>0.09</v>
      </c>
      <c r="J43" s="7"/>
      <c r="K43" s="8">
        <f t="shared" si="2"/>
        <v>-0.4375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ROUND(SUM(Housekeeping!K39:L39),0)</f>
        <v>1123</v>
      </c>
      <c r="E44" s="6">
        <f>ROUND(+Housekeeping!V39,0)</f>
        <v>7709</v>
      </c>
      <c r="F44" s="7">
        <f t="shared" si="0"/>
        <v>0.15</v>
      </c>
      <c r="G44" s="6">
        <f>ROUND(SUM(Housekeeping!K139:L139),0)</f>
        <v>25036</v>
      </c>
      <c r="H44" s="6">
        <f>ROUND(+Housekeeping!V139,0)</f>
        <v>7709</v>
      </c>
      <c r="I44" s="7">
        <f t="shared" si="1"/>
        <v>3.25</v>
      </c>
      <c r="J44" s="7"/>
      <c r="K44" s="8">
        <f t="shared" si="2"/>
        <v>20.6667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ROUND(SUM(Housekeeping!K40:L40),0)</f>
        <v>0</v>
      </c>
      <c r="E45" s="6">
        <f>ROUND(+Housekeeping!V40,0)</f>
        <v>7205</v>
      </c>
      <c r="F45" s="7">
        <f t="shared" si="0"/>
      </c>
      <c r="G45" s="6">
        <f>ROUND(SUM(Housekeeping!K140:L140),0)</f>
        <v>106</v>
      </c>
      <c r="H45" s="6">
        <f>ROUND(+Housekeeping!V140,0)</f>
        <v>6582</v>
      </c>
      <c r="I45" s="7">
        <f t="shared" si="1"/>
        <v>0.02</v>
      </c>
      <c r="J45" s="7"/>
      <c r="K45" s="8">
        <f t="shared" si="2"/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ROUND(SUM(Housekeeping!K41:L41),0)</f>
        <v>0</v>
      </c>
      <c r="E46" s="6">
        <f>ROUND(+Housekeeping!V41,0)</f>
        <v>5009</v>
      </c>
      <c r="F46" s="7">
        <f t="shared" si="0"/>
      </c>
      <c r="G46" s="6">
        <f>ROUND(SUM(Housekeeping!K141:L141),0)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ROUND(SUM(Housekeeping!K42:L42),0)</f>
        <v>0</v>
      </c>
      <c r="E47" s="6">
        <f>ROUND(+Housekeeping!V42,0)</f>
        <v>2857</v>
      </c>
      <c r="F47" s="7">
        <f t="shared" si="0"/>
      </c>
      <c r="G47" s="6">
        <f>ROUND(SUM(Housekeeping!K142:L142),0)</f>
        <v>178</v>
      </c>
      <c r="H47" s="6">
        <f>ROUND(+Housekeeping!V142,0)</f>
        <v>2857</v>
      </c>
      <c r="I47" s="7">
        <f t="shared" si="1"/>
        <v>0.06</v>
      </c>
      <c r="J47" s="7"/>
      <c r="K47" s="8">
        <f t="shared" si="2"/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ROUND(SUM(Housekeeping!K43:L43),0)</f>
        <v>60710</v>
      </c>
      <c r="E48" s="6">
        <f>ROUND(+Housekeeping!V43,0)</f>
        <v>2704</v>
      </c>
      <c r="F48" s="7">
        <f t="shared" si="0"/>
        <v>22.45</v>
      </c>
      <c r="G48" s="6">
        <f>ROUND(SUM(Housekeeping!K143:L143),0)</f>
        <v>68692</v>
      </c>
      <c r="H48" s="6">
        <f>ROUND(+Housekeeping!V143,0)</f>
        <v>2704</v>
      </c>
      <c r="I48" s="7">
        <f t="shared" si="1"/>
        <v>25.4</v>
      </c>
      <c r="J48" s="7"/>
      <c r="K48" s="8">
        <f t="shared" si="2"/>
        <v>0.1314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ROUND(SUM(Housekeeping!K44:L44),0)</f>
        <v>130674</v>
      </c>
      <c r="E49" s="6">
        <f>ROUND(+Housekeeping!V44,0)</f>
        <v>92290</v>
      </c>
      <c r="F49" s="7">
        <f t="shared" si="0"/>
        <v>1.42</v>
      </c>
      <c r="G49" s="6">
        <f>ROUND(SUM(Housekeeping!K144:L144),0)</f>
        <v>116818</v>
      </c>
      <c r="H49" s="6">
        <f>ROUND(+Housekeeping!V144,0)</f>
        <v>46536</v>
      </c>
      <c r="I49" s="7">
        <f t="shared" si="1"/>
        <v>2.51</v>
      </c>
      <c r="J49" s="7"/>
      <c r="K49" s="8">
        <f t="shared" si="2"/>
        <v>0.7676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ROUND(SUM(Housekeeping!K45:L45),0)</f>
        <v>96500</v>
      </c>
      <c r="E50" s="6">
        <f>ROUND(+Housekeeping!V45,0)</f>
        <v>8782</v>
      </c>
      <c r="F50" s="7">
        <f t="shared" si="0"/>
        <v>10.99</v>
      </c>
      <c r="G50" s="6">
        <f>ROUND(SUM(Housekeeping!K145:L145),0)</f>
        <v>86426</v>
      </c>
      <c r="H50" s="6">
        <f>ROUND(+Housekeeping!V145,0)</f>
        <v>15608</v>
      </c>
      <c r="I50" s="7">
        <f t="shared" si="1"/>
        <v>5.54</v>
      </c>
      <c r="J50" s="7"/>
      <c r="K50" s="8">
        <f t="shared" si="2"/>
        <v>-0.4959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ROUND(SUM(Housekeeping!K46:L46),0)</f>
        <v>1883</v>
      </c>
      <c r="E51" s="6">
        <f>ROUND(+Housekeeping!V46,0)</f>
        <v>2988</v>
      </c>
      <c r="F51" s="7">
        <f t="shared" si="0"/>
        <v>0.63</v>
      </c>
      <c r="G51" s="6">
        <f>ROUND(SUM(Housekeeping!K146:L146),0)</f>
        <v>1569</v>
      </c>
      <c r="H51" s="6">
        <f>ROUND(+Housekeeping!V146,0)</f>
        <v>2988</v>
      </c>
      <c r="I51" s="7">
        <f t="shared" si="1"/>
        <v>0.53</v>
      </c>
      <c r="J51" s="7"/>
      <c r="K51" s="8">
        <f t="shared" si="2"/>
        <v>-0.1587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ROUND(SUM(Housekeeping!K47:L47),0)</f>
        <v>863425</v>
      </c>
      <c r="E52" s="6">
        <f>ROUND(+Housekeeping!V47,0)</f>
        <v>9665</v>
      </c>
      <c r="F52" s="7">
        <f t="shared" si="0"/>
        <v>89.34</v>
      </c>
      <c r="G52" s="6">
        <f>ROUND(SUM(Housekeeping!K147:L147),0)</f>
        <v>203573</v>
      </c>
      <c r="H52" s="6">
        <f>ROUND(+Housekeeping!V147,0)</f>
        <v>9665</v>
      </c>
      <c r="I52" s="7">
        <f t="shared" si="1"/>
        <v>21.06</v>
      </c>
      <c r="J52" s="7"/>
      <c r="K52" s="8">
        <f t="shared" si="2"/>
        <v>-0.7643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ROUND(SUM(Housekeeping!K48:L48),0)</f>
        <v>550633</v>
      </c>
      <c r="E53" s="6">
        <f>ROUND(+Housekeeping!V48,0)</f>
        <v>154847</v>
      </c>
      <c r="F53" s="7">
        <f t="shared" si="0"/>
        <v>3.56</v>
      </c>
      <c r="G53" s="6">
        <f>ROUND(SUM(Housekeeping!K148:L148),0)</f>
        <v>683790</v>
      </c>
      <c r="H53" s="6">
        <f>ROUND(+Housekeeping!V148,0)</f>
        <v>161412</v>
      </c>
      <c r="I53" s="7">
        <f t="shared" si="1"/>
        <v>4.24</v>
      </c>
      <c r="J53" s="7"/>
      <c r="K53" s="8">
        <f t="shared" si="2"/>
        <v>0.191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ROUND(SUM(Housekeeping!K49:L49),0)</f>
        <v>9791</v>
      </c>
      <c r="E54" s="6">
        <f>ROUND(+Housekeeping!V49,0)</f>
        <v>26488</v>
      </c>
      <c r="F54" s="7">
        <f t="shared" si="0"/>
        <v>0.37</v>
      </c>
      <c r="G54" s="6">
        <f>ROUND(SUM(Housekeeping!K149:L149),0)</f>
        <v>28685</v>
      </c>
      <c r="H54" s="6">
        <f>ROUND(+Housekeeping!V149,0)</f>
        <v>26488</v>
      </c>
      <c r="I54" s="7">
        <f t="shared" si="1"/>
        <v>1.08</v>
      </c>
      <c r="J54" s="7"/>
      <c r="K54" s="8">
        <f t="shared" si="2"/>
        <v>1.9189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ROUND(SUM(Housekeeping!K50:L50),0)</f>
        <v>90345</v>
      </c>
      <c r="E55" s="6">
        <f>ROUND(+Housekeeping!V50,0)</f>
        <v>11813</v>
      </c>
      <c r="F55" s="7">
        <f t="shared" si="0"/>
        <v>7.65</v>
      </c>
      <c r="G55" s="6">
        <f>ROUND(SUM(Housekeeping!K150:L150),0)</f>
        <v>111532</v>
      </c>
      <c r="H55" s="6">
        <f>ROUND(+Housekeeping!V150,0)</f>
        <v>11813</v>
      </c>
      <c r="I55" s="7">
        <f t="shared" si="1"/>
        <v>9.44</v>
      </c>
      <c r="J55" s="7"/>
      <c r="K55" s="8">
        <f t="shared" si="2"/>
        <v>0.234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ROUND(SUM(Housekeeping!K51:L51),0)</f>
        <v>108</v>
      </c>
      <c r="E56" s="6">
        <f>ROUND(+Housekeeping!V51,0)</f>
        <v>18837</v>
      </c>
      <c r="F56" s="7">
        <f t="shared" si="0"/>
        <v>0.01</v>
      </c>
      <c r="G56" s="6">
        <f>ROUND(SUM(Housekeeping!K151:L151),0)</f>
        <v>108</v>
      </c>
      <c r="H56" s="6">
        <f>ROUND(+Housekeeping!V151,0)</f>
        <v>18837</v>
      </c>
      <c r="I56" s="7">
        <f t="shared" si="1"/>
        <v>0.01</v>
      </c>
      <c r="J56" s="7"/>
      <c r="K56" s="8">
        <f t="shared" si="2"/>
        <v>0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ROUND(SUM(Housekeeping!K52:L52),0)</f>
        <v>78059</v>
      </c>
      <c r="E57" s="6">
        <f>ROUND(+Housekeeping!V52,0)</f>
        <v>31200</v>
      </c>
      <c r="F57" s="7">
        <f t="shared" si="0"/>
        <v>2.5</v>
      </c>
      <c r="G57" s="6">
        <f>ROUND(SUM(Housekeeping!K152:L152),0)</f>
        <v>53182</v>
      </c>
      <c r="H57" s="6">
        <f>ROUND(+Housekeeping!V152,0)</f>
        <v>31200</v>
      </c>
      <c r="I57" s="7">
        <f t="shared" si="1"/>
        <v>1.7</v>
      </c>
      <c r="J57" s="7"/>
      <c r="K57" s="8">
        <f t="shared" si="2"/>
        <v>-0.32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ROUND(SUM(Housekeeping!K53:L53),0)</f>
        <v>79428</v>
      </c>
      <c r="E58" s="6">
        <f>ROUND(+Housekeeping!V53,0)</f>
        <v>30684</v>
      </c>
      <c r="F58" s="7">
        <f t="shared" si="0"/>
        <v>2.59</v>
      </c>
      <c r="G58" s="6">
        <f>ROUND(SUM(Housekeeping!K153:L153),0)</f>
        <v>106158</v>
      </c>
      <c r="H58" s="6">
        <f>ROUND(+Housekeeping!V153,0)</f>
        <v>30684</v>
      </c>
      <c r="I58" s="7">
        <f t="shared" si="1"/>
        <v>3.46</v>
      </c>
      <c r="J58" s="7"/>
      <c r="K58" s="8">
        <f t="shared" si="2"/>
        <v>0.3359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ROUND(SUM(Housekeeping!K54:L54),0)</f>
        <v>8884</v>
      </c>
      <c r="E59" s="6">
        <f>ROUND(+Housekeeping!V54,0)</f>
        <v>3649</v>
      </c>
      <c r="F59" s="7">
        <f t="shared" si="0"/>
        <v>2.43</v>
      </c>
      <c r="G59" s="6">
        <f>ROUND(SUM(Housekeeping!K154:L154),0)</f>
        <v>2958</v>
      </c>
      <c r="H59" s="6">
        <f>ROUND(+Housekeeping!V154,0)</f>
        <v>3649</v>
      </c>
      <c r="I59" s="7">
        <f t="shared" si="1"/>
        <v>0.81</v>
      </c>
      <c r="J59" s="7"/>
      <c r="K59" s="8">
        <f t="shared" si="2"/>
        <v>-0.6667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ROUND(SUM(Housekeeping!K55:L55),0)</f>
        <v>20</v>
      </c>
      <c r="E60" s="6">
        <f>ROUND(+Housekeeping!V55,0)</f>
        <v>15598</v>
      </c>
      <c r="F60" s="7">
        <f t="shared" si="0"/>
        <v>0</v>
      </c>
      <c r="G60" s="6">
        <f>ROUND(SUM(Housekeeping!K155:L155),0)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ROUND(SUM(Housekeeping!K56:L56),0)</f>
        <v>763150</v>
      </c>
      <c r="E61" s="6">
        <f>ROUND(+Housekeeping!V56,0)</f>
        <v>55305</v>
      </c>
      <c r="F61" s="7">
        <f t="shared" si="0"/>
        <v>13.8</v>
      </c>
      <c r="G61" s="6">
        <f>ROUND(SUM(Housekeeping!K156:L156),0)</f>
        <v>865423</v>
      </c>
      <c r="H61" s="6">
        <f>ROUND(+Housekeeping!V156,0)</f>
        <v>55164</v>
      </c>
      <c r="I61" s="7">
        <f t="shared" si="1"/>
        <v>15.69</v>
      </c>
      <c r="J61" s="7"/>
      <c r="K61" s="8">
        <f t="shared" si="2"/>
        <v>0.137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ROUND(SUM(Housekeeping!K57:L57),0)</f>
        <v>569748</v>
      </c>
      <c r="E62" s="6">
        <f>ROUND(+Housekeeping!V57,0)</f>
        <v>93766</v>
      </c>
      <c r="F62" s="7">
        <f t="shared" si="0"/>
        <v>6.08</v>
      </c>
      <c r="G62" s="6">
        <f>ROUND(SUM(Housekeeping!K157:L157),0)</f>
        <v>681665</v>
      </c>
      <c r="H62" s="6">
        <f>ROUND(+Housekeeping!V157,0)</f>
        <v>192420</v>
      </c>
      <c r="I62" s="7">
        <f t="shared" si="1"/>
        <v>3.54</v>
      </c>
      <c r="J62" s="7"/>
      <c r="K62" s="8">
        <f t="shared" si="2"/>
        <v>-0.4178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ROUND(SUM(Housekeeping!K58:L58),0)</f>
        <v>54</v>
      </c>
      <c r="E63" s="6">
        <f>ROUND(+Housekeeping!V58,0)</f>
        <v>25276</v>
      </c>
      <c r="F63" s="7">
        <f t="shared" si="0"/>
        <v>0</v>
      </c>
      <c r="G63" s="6">
        <f>ROUND(SUM(Housekeeping!K158:L158),0)</f>
        <v>247</v>
      </c>
      <c r="H63" s="6">
        <f>ROUND(+Housekeeping!V158,0)</f>
        <v>27678</v>
      </c>
      <c r="I63" s="7">
        <f t="shared" si="1"/>
        <v>0.01</v>
      </c>
      <c r="J63" s="7"/>
      <c r="K63" s="8" t="e">
        <f t="shared" si="2"/>
        <v>#DIV/0!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ROUND(SUM(Housekeeping!K59:L59),0)</f>
        <v>221</v>
      </c>
      <c r="E64" s="6">
        <f>ROUND(+Housekeeping!V59,0)</f>
        <v>0</v>
      </c>
      <c r="F64" s="7">
        <f t="shared" si="0"/>
      </c>
      <c r="G64" s="6">
        <f>ROUND(SUM(Housekeeping!K159:L159),0)</f>
        <v>0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ROUND(SUM(Housekeeping!K60:L60),0)</f>
        <v>1436</v>
      </c>
      <c r="E65" s="6">
        <f>ROUND(+Housekeeping!V60,0)</f>
        <v>1656</v>
      </c>
      <c r="F65" s="7">
        <f t="shared" si="0"/>
        <v>0.87</v>
      </c>
      <c r="G65" s="6">
        <f>ROUND(SUM(Housekeeping!K160:L160),0)</f>
        <v>1429</v>
      </c>
      <c r="H65" s="6">
        <f>ROUND(+Housekeeping!V160,0)</f>
        <v>1656</v>
      </c>
      <c r="I65" s="7">
        <f t="shared" si="1"/>
        <v>0.86</v>
      </c>
      <c r="J65" s="7"/>
      <c r="K65" s="8">
        <f t="shared" si="2"/>
        <v>-0.0115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ROUND(SUM(Housekeeping!K61:L61),0)</f>
        <v>60340</v>
      </c>
      <c r="E66" s="6">
        <f>ROUND(+Housekeeping!V61,0)</f>
        <v>23946</v>
      </c>
      <c r="F66" s="7">
        <f t="shared" si="0"/>
        <v>2.52</v>
      </c>
      <c r="G66" s="6">
        <f>ROUND(SUM(Housekeeping!K161:L161),0)</f>
        <v>67194</v>
      </c>
      <c r="H66" s="6">
        <f>ROUND(+Housekeeping!V161,0)</f>
        <v>23946</v>
      </c>
      <c r="I66" s="7">
        <f t="shared" si="1"/>
        <v>2.81</v>
      </c>
      <c r="J66" s="7"/>
      <c r="K66" s="8">
        <f t="shared" si="2"/>
        <v>0.1151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ROUND(SUM(Housekeeping!K62:L62),0)</f>
        <v>1234</v>
      </c>
      <c r="E67" s="6">
        <f>ROUND(+Housekeeping!V62,0)</f>
        <v>5700</v>
      </c>
      <c r="F67" s="7">
        <f t="shared" si="0"/>
        <v>0.22</v>
      </c>
      <c r="G67" s="6">
        <f>ROUND(SUM(Housekeeping!K162:L162),0)</f>
        <v>1774</v>
      </c>
      <c r="H67" s="6">
        <f>ROUND(+Housekeeping!V162,0)</f>
        <v>6205</v>
      </c>
      <c r="I67" s="7">
        <f t="shared" si="1"/>
        <v>0.29</v>
      </c>
      <c r="J67" s="7"/>
      <c r="K67" s="8">
        <f t="shared" si="2"/>
        <v>0.3182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ROUND(SUM(Housekeeping!K63:L63),0)</f>
        <v>699210</v>
      </c>
      <c r="E68" s="6">
        <f>ROUND(+Housekeeping!V63,0)</f>
        <v>143126</v>
      </c>
      <c r="F68" s="7">
        <f t="shared" si="0"/>
        <v>4.89</v>
      </c>
      <c r="G68" s="6">
        <f>ROUND(SUM(Housekeeping!K163:L163),0)</f>
        <v>720430</v>
      </c>
      <c r="H68" s="6">
        <f>ROUND(+Housekeeping!V163,0)</f>
        <v>144923</v>
      </c>
      <c r="I68" s="7">
        <f t="shared" si="1"/>
        <v>4.97</v>
      </c>
      <c r="J68" s="7"/>
      <c r="K68" s="8">
        <f t="shared" si="2"/>
        <v>0.0164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ROUND(SUM(Housekeeping!K64:L64),0)</f>
        <v>2608</v>
      </c>
      <c r="E69" s="6">
        <f>ROUND(+Housekeeping!V64,0)</f>
        <v>7030</v>
      </c>
      <c r="F69" s="7">
        <f t="shared" si="0"/>
        <v>0.37</v>
      </c>
      <c r="G69" s="6">
        <f>ROUND(SUM(Housekeeping!K164:L164),0)</f>
        <v>4286</v>
      </c>
      <c r="H69" s="6">
        <f>ROUND(+Housekeeping!V164,0)</f>
        <v>7030</v>
      </c>
      <c r="I69" s="7">
        <f t="shared" si="1"/>
        <v>0.61</v>
      </c>
      <c r="J69" s="7"/>
      <c r="K69" s="8">
        <f t="shared" si="2"/>
        <v>0.6486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ROUND(SUM(Housekeeping!K65:L65),0)</f>
        <v>13732</v>
      </c>
      <c r="E70" s="6">
        <f>ROUND(+Housekeeping!V65,0)</f>
        <v>0</v>
      </c>
      <c r="F70" s="7">
        <f t="shared" si="0"/>
      </c>
      <c r="G70" s="6">
        <f>ROUND(SUM(Housekeeping!K165:L165),0)</f>
        <v>9520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ROUND(SUM(Housekeeping!K66:L66),0)</f>
        <v>452</v>
      </c>
      <c r="E71" s="6">
        <f>ROUND(+Housekeeping!V66,0)</f>
        <v>1716</v>
      </c>
      <c r="F71" s="7">
        <f t="shared" si="0"/>
        <v>0.26</v>
      </c>
      <c r="G71" s="6">
        <f>ROUND(SUM(Housekeeping!K166:L166),0)</f>
        <v>685</v>
      </c>
      <c r="H71" s="6">
        <f>ROUND(+Housekeeping!V166,0)</f>
        <v>1716</v>
      </c>
      <c r="I71" s="7">
        <f t="shared" si="1"/>
        <v>0.4</v>
      </c>
      <c r="J71" s="7"/>
      <c r="K71" s="8">
        <f t="shared" si="2"/>
        <v>0.5385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ROUND(SUM(Housekeeping!K67:L67),0)</f>
        <v>412791</v>
      </c>
      <c r="E72" s="6">
        <f>ROUND(+Housekeeping!V67,0)</f>
        <v>130687</v>
      </c>
      <c r="F72" s="7">
        <f t="shared" si="0"/>
        <v>3.16</v>
      </c>
      <c r="G72" s="6">
        <f>ROUND(SUM(Housekeeping!K167:L167),0)</f>
        <v>441797</v>
      </c>
      <c r="H72" s="6">
        <f>ROUND(+Housekeeping!V167,0)</f>
        <v>162113</v>
      </c>
      <c r="I72" s="7">
        <f t="shared" si="1"/>
        <v>2.73</v>
      </c>
      <c r="J72" s="7"/>
      <c r="K72" s="8">
        <f t="shared" si="2"/>
        <v>-0.1361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ROUND(SUM(Housekeeping!K68:L68),0)</f>
        <v>721634</v>
      </c>
      <c r="E73" s="6">
        <f>ROUND(+Housekeeping!V68,0)</f>
        <v>99434</v>
      </c>
      <c r="F73" s="7">
        <f t="shared" si="0"/>
        <v>7.26</v>
      </c>
      <c r="G73" s="6">
        <f>ROUND(SUM(Housekeeping!K168:L168),0)</f>
        <v>878866</v>
      </c>
      <c r="H73" s="6">
        <f>ROUND(+Housekeeping!V168,0)</f>
        <v>194113</v>
      </c>
      <c r="I73" s="7">
        <f t="shared" si="1"/>
        <v>4.53</v>
      </c>
      <c r="J73" s="7"/>
      <c r="K73" s="8">
        <f t="shared" si="2"/>
        <v>-0.376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ROUND(SUM(Housekeeping!K69:L69),0)</f>
        <v>809137</v>
      </c>
      <c r="E74" s="6">
        <f>ROUND(+Housekeeping!V69,0)</f>
        <v>93121</v>
      </c>
      <c r="F74" s="7">
        <f t="shared" si="0"/>
        <v>8.69</v>
      </c>
      <c r="G74" s="6">
        <f>ROUND(SUM(Housekeeping!K169:L169),0)</f>
        <v>624332</v>
      </c>
      <c r="H74" s="6">
        <f>ROUND(+Housekeeping!V169,0)</f>
        <v>93121</v>
      </c>
      <c r="I74" s="7">
        <f t="shared" si="1"/>
        <v>6.7</v>
      </c>
      <c r="J74" s="7"/>
      <c r="K74" s="8">
        <f t="shared" si="2"/>
        <v>-0.229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ROUND(SUM(Housekeeping!K70:L70),0)</f>
        <v>-238580</v>
      </c>
      <c r="E75" s="6">
        <f>ROUND(+Housekeeping!V70,0)</f>
        <v>131984</v>
      </c>
      <c r="F75" s="7">
        <f aca="true" t="shared" si="3" ref="F75:F106">IF(D75=0,"",IF(E75=0,"",ROUND(D75/E75,2)))</f>
        <v>-1.81</v>
      </c>
      <c r="G75" s="6">
        <f>ROUND(SUM(Housekeeping!K170:L170),0)</f>
        <v>-283359</v>
      </c>
      <c r="H75" s="6">
        <f>ROUND(+Housekeeping!V170,0)</f>
        <v>614468</v>
      </c>
      <c r="I75" s="7">
        <f aca="true" t="shared" si="4" ref="I75:I106">IF(G75=0,"",IF(H75=0,"",ROUND(G75/H75,2)))</f>
        <v>-0.46</v>
      </c>
      <c r="J75" s="7"/>
      <c r="K75" s="8">
        <f aca="true" t="shared" si="5" ref="K75:K106">IF(D75=0,"",IF(E75=0,"",IF(G75=0,"",IF(H75=0,"",ROUND(I75/F75-1,4)))))</f>
        <v>-0.7459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ROUND(SUM(Housekeeping!K71:L71),0)</f>
        <v>5</v>
      </c>
      <c r="E76" s="6">
        <f>ROUND(+Housekeeping!V71,0)</f>
        <v>2365</v>
      </c>
      <c r="F76" s="7">
        <f t="shared" si="3"/>
        <v>0</v>
      </c>
      <c r="G76" s="6">
        <f>ROUND(SUM(Housekeeping!K171:L171),0)</f>
        <v>331</v>
      </c>
      <c r="H76" s="6">
        <f>ROUND(+Housekeeping!V171,0)</f>
        <v>2365</v>
      </c>
      <c r="I76" s="7">
        <f t="shared" si="4"/>
        <v>0.14</v>
      </c>
      <c r="J76" s="7"/>
      <c r="K76" s="8" t="e">
        <f t="shared" si="5"/>
        <v>#DIV/0!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ROUND(SUM(Housekeeping!K72:L72),0)</f>
        <v>167</v>
      </c>
      <c r="E77" s="6">
        <f>ROUND(+Housekeeping!V72,0)</f>
        <v>1665</v>
      </c>
      <c r="F77" s="7">
        <f t="shared" si="3"/>
        <v>0.1</v>
      </c>
      <c r="G77" s="6">
        <f>ROUND(SUM(Housekeeping!K172:L172),0)</f>
        <v>0</v>
      </c>
      <c r="H77" s="6">
        <f>ROUND(+Housekeeping!V172,0)</f>
        <v>1665</v>
      </c>
      <c r="I77" s="7">
        <f t="shared" si="4"/>
      </c>
      <c r="J77" s="7"/>
      <c r="K77" s="8">
        <f t="shared" si="5"/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ROUND(SUM(Housekeeping!K73:L73),0)</f>
        <v>11099</v>
      </c>
      <c r="E78" s="6">
        <f>ROUND(+Housekeeping!V73,0)</f>
        <v>70777</v>
      </c>
      <c r="F78" s="7">
        <f t="shared" si="3"/>
        <v>0.16</v>
      </c>
      <c r="G78" s="6">
        <f>ROUND(SUM(Housekeeping!K173:L173),0)</f>
        <v>11607</v>
      </c>
      <c r="H78" s="6">
        <f>ROUND(+Housekeeping!V173,0)</f>
        <v>70777</v>
      </c>
      <c r="I78" s="7">
        <f t="shared" si="4"/>
        <v>0.16</v>
      </c>
      <c r="J78" s="7"/>
      <c r="K78" s="8">
        <f t="shared" si="5"/>
        <v>0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ROUND(SUM(Housekeeping!K74:L74),0)</f>
        <v>0</v>
      </c>
      <c r="E79" s="6">
        <f>ROUND(+Housekeeping!V74,0)</f>
        <v>0</v>
      </c>
      <c r="F79" s="7">
        <f t="shared" si="3"/>
      </c>
      <c r="G79" s="6">
        <f>ROUND(SUM(Housekeeping!K174:L174),0)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ROUND(SUM(Housekeeping!K75:L75),0)</f>
        <v>546847</v>
      </c>
      <c r="E80" s="6">
        <f>ROUND(+Housekeeping!V75,0)</f>
        <v>288296</v>
      </c>
      <c r="F80" s="7">
        <f t="shared" si="3"/>
        <v>1.9</v>
      </c>
      <c r="G80" s="6">
        <f>ROUND(SUM(Housekeeping!K175:L175),0)</f>
        <v>628658</v>
      </c>
      <c r="H80" s="6">
        <f>ROUND(+Housekeeping!V175,0)</f>
        <v>288296</v>
      </c>
      <c r="I80" s="7">
        <f t="shared" si="4"/>
        <v>2.18</v>
      </c>
      <c r="J80" s="7"/>
      <c r="K80" s="8">
        <f t="shared" si="5"/>
        <v>0.1474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ROUND(SUM(Housekeeping!K76:L76),0)</f>
        <v>6823</v>
      </c>
      <c r="E81" s="6">
        <f>ROUND(+Housekeeping!V76,0)</f>
        <v>13151</v>
      </c>
      <c r="F81" s="7">
        <f t="shared" si="3"/>
        <v>0.52</v>
      </c>
      <c r="G81" s="6">
        <f>ROUND(SUM(Housekeeping!K176:L176),0)</f>
        <v>25839</v>
      </c>
      <c r="H81" s="6">
        <f>ROUND(+Housekeeping!V176,0)</f>
        <v>13151</v>
      </c>
      <c r="I81" s="7">
        <f t="shared" si="4"/>
        <v>1.96</v>
      </c>
      <c r="J81" s="7"/>
      <c r="K81" s="8">
        <f t="shared" si="5"/>
        <v>2.7692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ROUND(SUM(Housekeeping!K77:L77),0)</f>
        <v>3696</v>
      </c>
      <c r="E82" s="6">
        <f>ROUND(+Housekeeping!V77,0)</f>
        <v>14625</v>
      </c>
      <c r="F82" s="7">
        <f t="shared" si="3"/>
        <v>0.25</v>
      </c>
      <c r="G82" s="6">
        <f>ROUND(SUM(Housekeeping!K177:L177),0)</f>
        <v>4189</v>
      </c>
      <c r="H82" s="6">
        <f>ROUND(+Housekeeping!V177,0)</f>
        <v>14625</v>
      </c>
      <c r="I82" s="7">
        <f t="shared" si="4"/>
        <v>0.29</v>
      </c>
      <c r="J82" s="7"/>
      <c r="K82" s="8">
        <f t="shared" si="5"/>
        <v>0.16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ROUND(SUM(Housekeeping!K78:L78),0)</f>
        <v>295907</v>
      </c>
      <c r="E83" s="6">
        <f>ROUND(+Housekeeping!V78,0)</f>
        <v>23464</v>
      </c>
      <c r="F83" s="7">
        <f t="shared" si="3"/>
        <v>12.61</v>
      </c>
      <c r="G83" s="6">
        <f>ROUND(SUM(Housekeeping!K178:L178),0)</f>
        <v>467397</v>
      </c>
      <c r="H83" s="6">
        <f>ROUND(+Housekeeping!V178,0)</f>
        <v>23464</v>
      </c>
      <c r="I83" s="7">
        <f t="shared" si="4"/>
        <v>19.92</v>
      </c>
      <c r="J83" s="7"/>
      <c r="K83" s="8">
        <f t="shared" si="5"/>
        <v>0.5797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ROUND(SUM(Housekeeping!K79:L79),0)</f>
        <v>1073377</v>
      </c>
      <c r="E84" s="6">
        <f>ROUND(+Housekeeping!V79,0)</f>
        <v>216193</v>
      </c>
      <c r="F84" s="7">
        <f t="shared" si="3"/>
        <v>4.96</v>
      </c>
      <c r="G84" s="6">
        <f>ROUND(SUM(Housekeeping!K179:L179),0)</f>
        <v>1684091</v>
      </c>
      <c r="H84" s="6">
        <f>ROUND(+Housekeeping!V179,0)</f>
        <v>216193</v>
      </c>
      <c r="I84" s="7">
        <f t="shared" si="4"/>
        <v>7.79</v>
      </c>
      <c r="J84" s="7"/>
      <c r="K84" s="8">
        <f t="shared" si="5"/>
        <v>0.5706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ROUND(SUM(Housekeeping!K80:L80),0)</f>
        <v>0</v>
      </c>
      <c r="E85" s="6">
        <f>ROUND(+Housekeeping!V80,0)</f>
        <v>2250</v>
      </c>
      <c r="F85" s="7">
        <f t="shared" si="3"/>
      </c>
      <c r="G85" s="6">
        <f>ROUND(SUM(Housekeeping!K180:L180),0)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ROUND(SUM(Housekeeping!K81:L81),0)</f>
        <v>10719</v>
      </c>
      <c r="E86" s="6">
        <f>ROUND(+Housekeeping!V81,0)</f>
        <v>27693</v>
      </c>
      <c r="F86" s="7">
        <f t="shared" si="3"/>
        <v>0.39</v>
      </c>
      <c r="G86" s="6">
        <f>ROUND(SUM(Housekeeping!K181:L181),0)</f>
        <v>11530</v>
      </c>
      <c r="H86" s="6">
        <f>ROUND(+Housekeeping!V181,0)</f>
        <v>50550</v>
      </c>
      <c r="I86" s="7">
        <f t="shared" si="4"/>
        <v>0.23</v>
      </c>
      <c r="J86" s="7"/>
      <c r="K86" s="8">
        <f t="shared" si="5"/>
        <v>-0.4103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ROUND(SUM(Housekeeping!K82:L82),0)</f>
        <v>245023</v>
      </c>
      <c r="E87" s="6">
        <f>ROUND(+Housekeeping!V82,0)</f>
        <v>32430</v>
      </c>
      <c r="F87" s="7">
        <f t="shared" si="3"/>
        <v>7.56</v>
      </c>
      <c r="G87" s="6">
        <f>ROUND(SUM(Housekeeping!K182:L182),0)</f>
        <v>212275</v>
      </c>
      <c r="H87" s="6">
        <f>ROUND(+Housekeeping!V182,0)</f>
        <v>8416</v>
      </c>
      <c r="I87" s="7">
        <f t="shared" si="4"/>
        <v>25.22</v>
      </c>
      <c r="J87" s="7"/>
      <c r="K87" s="8">
        <f t="shared" si="5"/>
        <v>2.336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ROUND(SUM(Housekeeping!K83:L83),0)</f>
        <v>14162</v>
      </c>
      <c r="E88" s="6">
        <f>ROUND(+Housekeeping!V83,0)</f>
        <v>767</v>
      </c>
      <c r="F88" s="7">
        <f t="shared" si="3"/>
        <v>18.46</v>
      </c>
      <c r="G88" s="6">
        <f>ROUND(SUM(Housekeeping!K183:L183),0)</f>
        <v>17873</v>
      </c>
      <c r="H88" s="6">
        <f>ROUND(+Housekeeping!V183,0)</f>
        <v>767</v>
      </c>
      <c r="I88" s="7">
        <f t="shared" si="4"/>
        <v>23.3</v>
      </c>
      <c r="J88" s="7"/>
      <c r="K88" s="8">
        <f t="shared" si="5"/>
        <v>0.2622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ROUND(SUM(Housekeeping!K84:L84),0)</f>
        <v>262884</v>
      </c>
      <c r="E89" s="6">
        <f>ROUND(+Housekeeping!V84,0)</f>
        <v>60040</v>
      </c>
      <c r="F89" s="7">
        <f t="shared" si="3"/>
        <v>4.38</v>
      </c>
      <c r="G89" s="6">
        <f>ROUND(SUM(Housekeeping!K184:L184),0)</f>
        <v>122083</v>
      </c>
      <c r="H89" s="6">
        <f>ROUND(+Housekeeping!V184,0)</f>
        <v>60040</v>
      </c>
      <c r="I89" s="7">
        <f t="shared" si="4"/>
        <v>2.03</v>
      </c>
      <c r="J89" s="7"/>
      <c r="K89" s="8">
        <f t="shared" si="5"/>
        <v>-0.5365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ROUND(SUM(Housekeeping!K85:L85),0)</f>
        <v>1675</v>
      </c>
      <c r="E90" s="6">
        <f>ROUND(+Housekeeping!V85,0)</f>
        <v>15381</v>
      </c>
      <c r="F90" s="7">
        <f t="shared" si="3"/>
        <v>0.11</v>
      </c>
      <c r="G90" s="6">
        <f>ROUND(SUM(Housekeeping!K185:L185),0)</f>
        <v>4322</v>
      </c>
      <c r="H90" s="6">
        <f>ROUND(+Housekeeping!V185,0)</f>
        <v>29846</v>
      </c>
      <c r="I90" s="7">
        <f t="shared" si="4"/>
        <v>0.14</v>
      </c>
      <c r="J90" s="7"/>
      <c r="K90" s="8">
        <f t="shared" si="5"/>
        <v>0.2727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ROUND(SUM(Housekeeping!K86:L86),0)</f>
        <v>0</v>
      </c>
      <c r="E91" s="6">
        <f>ROUND(+Housekeeping!V86,0)</f>
        <v>6041</v>
      </c>
      <c r="F91" s="7">
        <f t="shared" si="3"/>
      </c>
      <c r="G91" s="6">
        <f>ROUND(SUM(Housekeeping!K186:L186),0)</f>
        <v>0</v>
      </c>
      <c r="H91" s="6">
        <f>ROUND(+Housekeeping!V186,0)</f>
        <v>6041</v>
      </c>
      <c r="I91" s="7">
        <f t="shared" si="4"/>
      </c>
      <c r="J91" s="7"/>
      <c r="K91" s="8">
        <f t="shared" si="5"/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ROUND(SUM(Housekeeping!K87:L87),0)</f>
        <v>0</v>
      </c>
      <c r="E92" s="6">
        <f>ROUND(+Housekeeping!V87,0)</f>
        <v>2695</v>
      </c>
      <c r="F92" s="7">
        <f t="shared" si="3"/>
      </c>
      <c r="G92" s="6">
        <f>ROUND(SUM(Housekeeping!K187:L187),0)</f>
        <v>0</v>
      </c>
      <c r="H92" s="6">
        <f>ROUND(+Housekeeping!V187,0)</f>
        <v>2899</v>
      </c>
      <c r="I92" s="7">
        <f t="shared" si="4"/>
      </c>
      <c r="J92" s="7"/>
      <c r="K92" s="8">
        <f t="shared" si="5"/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ROUND(SUM(Housekeeping!K88:L88),0)</f>
        <v>183897</v>
      </c>
      <c r="E93" s="6">
        <f>ROUND(+Housekeeping!V88,0)</f>
        <v>31620</v>
      </c>
      <c r="F93" s="7">
        <f t="shared" si="3"/>
        <v>5.82</v>
      </c>
      <c r="G93" s="6">
        <f>ROUND(SUM(Housekeeping!K188:L188),0)</f>
        <v>194775</v>
      </c>
      <c r="H93" s="6">
        <f>ROUND(+Housekeeping!V188,0)</f>
        <v>31620</v>
      </c>
      <c r="I93" s="7">
        <f t="shared" si="4"/>
        <v>6.16</v>
      </c>
      <c r="J93" s="7"/>
      <c r="K93" s="8">
        <f t="shared" si="5"/>
        <v>0.0584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ROUND(SUM(Housekeeping!K89:L89),0)</f>
        <v>5621</v>
      </c>
      <c r="E94" s="6">
        <f>ROUND(+Housekeeping!V89,0)</f>
        <v>7789</v>
      </c>
      <c r="F94" s="7">
        <f t="shared" si="3"/>
        <v>0.72</v>
      </c>
      <c r="G94" s="6">
        <f>ROUND(SUM(Housekeeping!K189:L189),0)</f>
        <v>2867</v>
      </c>
      <c r="H94" s="6">
        <f>ROUND(+Housekeeping!V189,0)</f>
        <v>7789</v>
      </c>
      <c r="I94" s="7">
        <f t="shared" si="4"/>
        <v>0.37</v>
      </c>
      <c r="J94" s="7"/>
      <c r="K94" s="8">
        <f t="shared" si="5"/>
        <v>-0.4861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ROUND(SUM(Housekeeping!K90:L90),0)</f>
        <v>3487</v>
      </c>
      <c r="E95" s="6">
        <f>ROUND(+Housekeeping!V90,0)</f>
        <v>3107</v>
      </c>
      <c r="F95" s="7">
        <f t="shared" si="3"/>
        <v>1.12</v>
      </c>
      <c r="G95" s="6">
        <f>ROUND(SUM(Housekeeping!K190:L190),0)</f>
        <v>3889</v>
      </c>
      <c r="H95" s="6">
        <f>ROUND(+Housekeeping!V190,0)</f>
        <v>3107</v>
      </c>
      <c r="I95" s="7">
        <f t="shared" si="4"/>
        <v>1.25</v>
      </c>
      <c r="J95" s="7"/>
      <c r="K95" s="8">
        <f t="shared" si="5"/>
        <v>0.1161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ROUND(SUM(Housekeeping!K91:L91),0)</f>
        <v>14096</v>
      </c>
      <c r="E96" s="6">
        <f>ROUND(+Housekeeping!V91,0)</f>
        <v>60387</v>
      </c>
      <c r="F96" s="7">
        <f t="shared" si="3"/>
        <v>0.23</v>
      </c>
      <c r="G96" s="6">
        <f>ROUND(SUM(Housekeeping!K191:L191),0)</f>
        <v>25992</v>
      </c>
      <c r="H96" s="6">
        <f>ROUND(+Housekeeping!V191,0)</f>
        <v>60387</v>
      </c>
      <c r="I96" s="7">
        <f t="shared" si="4"/>
        <v>0.43</v>
      </c>
      <c r="J96" s="7"/>
      <c r="K96" s="8">
        <f t="shared" si="5"/>
        <v>0.8696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ROUND(SUM(Housekeeping!K92:L92),0)</f>
        <v>148392</v>
      </c>
      <c r="E97" s="6">
        <f>ROUND(+Housekeeping!V92,0)</f>
        <v>0</v>
      </c>
      <c r="F97" s="7">
        <f t="shared" si="3"/>
      </c>
      <c r="G97" s="6">
        <f>ROUND(SUM(Housekeeping!K192:L192),0)</f>
        <v>154872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ROUND(SUM(Housekeeping!K93:L93),0)</f>
        <v>0</v>
      </c>
      <c r="E98" s="6">
        <f>ROUND(+Housekeeping!V93,0)</f>
        <v>66308</v>
      </c>
      <c r="F98" s="7">
        <f t="shared" si="3"/>
      </c>
      <c r="G98" s="6">
        <f>ROUND(SUM(Housekeeping!K193:L193),0)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ROUND(SUM(Housekeeping!K94:L94),0)</f>
        <v>25919</v>
      </c>
      <c r="E99" s="6">
        <f>ROUND(+Housekeeping!V94,0)</f>
        <v>365</v>
      </c>
      <c r="F99" s="7">
        <f t="shared" si="3"/>
        <v>71.01</v>
      </c>
      <c r="G99" s="6">
        <f>ROUND(SUM(Housekeeping!K194:L194),0)</f>
        <v>26749</v>
      </c>
      <c r="H99" s="6">
        <f>ROUND(+Housekeeping!V194,0)</f>
        <v>365</v>
      </c>
      <c r="I99" s="7">
        <f t="shared" si="4"/>
        <v>73.28</v>
      </c>
      <c r="J99" s="7"/>
      <c r="K99" s="8">
        <f t="shared" si="5"/>
        <v>0.032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ROUND(SUM(Housekeeping!K95:L95),0)</f>
        <v>6832</v>
      </c>
      <c r="E100" s="6">
        <f>ROUND(+Housekeeping!V95,0)</f>
        <v>42055</v>
      </c>
      <c r="F100" s="7">
        <f t="shared" si="3"/>
        <v>0.16</v>
      </c>
      <c r="G100" s="6">
        <f>ROUND(SUM(Housekeeping!K195:L195),0)</f>
        <v>9320</v>
      </c>
      <c r="H100" s="6">
        <f>ROUND(+Housekeeping!V195,0)</f>
        <v>42730</v>
      </c>
      <c r="I100" s="7">
        <f t="shared" si="4"/>
        <v>0.22</v>
      </c>
      <c r="J100" s="7"/>
      <c r="K100" s="8">
        <f t="shared" si="5"/>
        <v>0.375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ROUND(SUM(Housekeeping!K96:L96),0)</f>
        <v>83633</v>
      </c>
      <c r="E101" s="6">
        <f>ROUND(+Housekeeping!V96,0)</f>
        <v>197631</v>
      </c>
      <c r="F101" s="7">
        <f t="shared" si="3"/>
        <v>0.42</v>
      </c>
      <c r="G101" s="6">
        <f>ROUND(SUM(Housekeeping!K196:L196),0)</f>
        <v>121229</v>
      </c>
      <c r="H101" s="6">
        <f>ROUND(+Housekeeping!V196,0)</f>
        <v>197631</v>
      </c>
      <c r="I101" s="7">
        <f t="shared" si="4"/>
        <v>0.61</v>
      </c>
      <c r="J101" s="7"/>
      <c r="K101" s="8">
        <f t="shared" si="5"/>
        <v>0.4524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ROUND(SUM(Housekeeping!K97:L97),0)</f>
        <v>119449</v>
      </c>
      <c r="E102" s="6">
        <f>ROUND(+Housekeeping!V97,0)</f>
        <v>45557</v>
      </c>
      <c r="F102" s="7">
        <f t="shared" si="3"/>
        <v>2.62</v>
      </c>
      <c r="G102" s="6">
        <f>ROUND(SUM(Housekeeping!K197:L197),0)</f>
        <v>70709</v>
      </c>
      <c r="H102" s="6">
        <f>ROUND(+Housekeeping!V197,0)</f>
        <v>45557</v>
      </c>
      <c r="I102" s="7">
        <f t="shared" si="4"/>
        <v>1.55</v>
      </c>
      <c r="J102" s="7"/>
      <c r="K102" s="8">
        <f t="shared" si="5"/>
        <v>-0.4084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ROUND(SUM(Housekeeping!K98:L98),0)</f>
        <v>0</v>
      </c>
      <c r="E103" s="6">
        <f>ROUND(+Housekeeping!V98,0)</f>
        <v>0</v>
      </c>
      <c r="F103" s="7">
        <f t="shared" si="3"/>
      </c>
      <c r="G103" s="6">
        <f>ROUND(SUM(Housekeeping!K198:L198),0)</f>
        <v>8664</v>
      </c>
      <c r="H103" s="6">
        <f>ROUND(+Housekeeping!V198,0)</f>
        <v>19028</v>
      </c>
      <c r="I103" s="7">
        <f t="shared" si="4"/>
        <v>0.46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ROUND(SUM(Housekeeping!K99:L99),0)</f>
        <v>126326</v>
      </c>
      <c r="E104" s="6">
        <f>ROUND(+Housekeeping!V99,0)</f>
        <v>1113</v>
      </c>
      <c r="F104" s="7">
        <f t="shared" si="3"/>
        <v>113.5</v>
      </c>
      <c r="G104" s="6">
        <f>ROUND(SUM(Housekeeping!K199:L199),0)</f>
        <v>131603</v>
      </c>
      <c r="H104" s="6">
        <f>ROUND(+Housekeeping!V199,0)</f>
        <v>1113</v>
      </c>
      <c r="I104" s="7">
        <f t="shared" si="4"/>
        <v>118.24</v>
      </c>
      <c r="J104" s="7"/>
      <c r="K104" s="8">
        <f t="shared" si="5"/>
        <v>0.0418</v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ROUND(SUM(Housekeeping!K100:L100),0)</f>
        <v>0</v>
      </c>
      <c r="E105" s="6">
        <f>ROUND(+Housekeeping!V100,0)</f>
        <v>9373</v>
      </c>
      <c r="F105" s="7">
        <f t="shared" si="3"/>
      </c>
      <c r="G105" s="6">
        <f>ROUND(SUM(Housekeeping!K200:L200),0)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ROUND(SUM(Housekeeping!K101:L101),0)</f>
        <v>0</v>
      </c>
      <c r="E106" s="6">
        <f>ROUND(+Housekeeping!V101,0)</f>
        <v>1503</v>
      </c>
      <c r="F106" s="7">
        <f t="shared" si="3"/>
      </c>
      <c r="G106" s="6">
        <f>ROUND(SUM(Housekeeping!K201:L201),0)</f>
        <v>0</v>
      </c>
      <c r="H106" s="6">
        <f>ROUND(+Housekeeping!V201,0)</f>
        <v>1503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7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454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ROUND(SUM(Housekeeping!M5:N5),0)</f>
        <v>330210</v>
      </c>
      <c r="E10" s="6">
        <f>ROUND(+Housekeeping!V5,0)</f>
        <v>1112507</v>
      </c>
      <c r="F10" s="7">
        <f>IF(D10=0,"",IF(E10=0,"",ROUND(D10/E10,2)))</f>
        <v>0.3</v>
      </c>
      <c r="G10" s="6">
        <f>ROUND(SUM(Housekeeping!M105:N105),0)</f>
        <v>357776</v>
      </c>
      <c r="H10" s="6">
        <f>ROUND(+Housekeeping!V105,0)</f>
        <v>1112507</v>
      </c>
      <c r="I10" s="7">
        <f>IF(G10=0,"",IF(H10=0,"",ROUND(G10/H10,2)))</f>
        <v>0.32</v>
      </c>
      <c r="J10" s="7"/>
      <c r="K10" s="8">
        <f>IF(D10=0,"",IF(E10=0,"",IF(G10=0,"",IF(H10=0,"",ROUND(I10/F10-1,4)))))</f>
        <v>0.0667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ROUND(SUM(Housekeeping!M6:N6),0)</f>
        <v>34694</v>
      </c>
      <c r="E11" s="6">
        <f>ROUND(+Housekeeping!V6,0)</f>
        <v>240582</v>
      </c>
      <c r="F11" s="7">
        <f aca="true" t="shared" si="0" ref="F11:F74">IF(D11=0,"",IF(E11=0,"",ROUND(D11/E11,2)))</f>
        <v>0.14</v>
      </c>
      <c r="G11" s="6">
        <f>ROUND(SUM(Housekeeping!M106:N106),0)</f>
        <v>35953</v>
      </c>
      <c r="H11" s="6">
        <f>ROUND(+Housekeeping!V106,0)</f>
        <v>240582</v>
      </c>
      <c r="I11" s="7">
        <f aca="true" t="shared" si="1" ref="I11:I74">IF(G11=0,"",IF(H11=0,"",ROUND(G11/H11,2)))</f>
        <v>0.15</v>
      </c>
      <c r="J11" s="7"/>
      <c r="K11" s="8">
        <f aca="true" t="shared" si="2" ref="K11:K74">IF(D11=0,"",IF(E11=0,"",IF(G11=0,"",IF(H11=0,"",ROUND(I11/F11-1,4)))))</f>
        <v>0.0714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ROUND(SUM(Housekeeping!M7:N7),0)</f>
        <v>0</v>
      </c>
      <c r="E12" s="6">
        <f>ROUND(+Housekeeping!V7,0)</f>
        <v>1322</v>
      </c>
      <c r="F12" s="7">
        <f t="shared" si="0"/>
      </c>
      <c r="G12" s="6">
        <f>ROUND(SUM(Housekeeping!M107:N107),0)</f>
        <v>0</v>
      </c>
      <c r="H12" s="6">
        <f>ROUND(+Housekeeping!V107,0)</f>
        <v>1322</v>
      </c>
      <c r="I12" s="7">
        <f t="shared" si="1"/>
      </c>
      <c r="J12" s="7"/>
      <c r="K12" s="8">
        <f t="shared" si="2"/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ROUND(SUM(Housekeeping!M8:N8),0)</f>
        <v>18035</v>
      </c>
      <c r="E13" s="6">
        <f>ROUND(+Housekeeping!V8,0)</f>
        <v>171074</v>
      </c>
      <c r="F13" s="7">
        <f t="shared" si="0"/>
        <v>0.11</v>
      </c>
      <c r="G13" s="6">
        <f>ROUND(SUM(Housekeeping!M108:N108),0)</f>
        <v>20860</v>
      </c>
      <c r="H13" s="6">
        <f>ROUND(+Housekeeping!V108,0)</f>
        <v>170088</v>
      </c>
      <c r="I13" s="7">
        <f t="shared" si="1"/>
        <v>0.12</v>
      </c>
      <c r="J13" s="7"/>
      <c r="K13" s="8">
        <f t="shared" si="2"/>
        <v>0.0909</v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ROUND(SUM(Housekeeping!M9:N9),0)</f>
        <v>290</v>
      </c>
      <c r="E14" s="6">
        <f>ROUND(+Housekeeping!V9,0)</f>
        <v>76466</v>
      </c>
      <c r="F14" s="7">
        <f t="shared" si="0"/>
        <v>0</v>
      </c>
      <c r="G14" s="6">
        <f>ROUND(SUM(Housekeeping!M109:N109),0)</f>
        <v>125248</v>
      </c>
      <c r="H14" s="6">
        <f>ROUND(+Housekeeping!V109,0)</f>
        <v>93613</v>
      </c>
      <c r="I14" s="7">
        <f t="shared" si="1"/>
        <v>1.34</v>
      </c>
      <c r="J14" s="7"/>
      <c r="K14" s="8" t="e">
        <f t="shared" si="2"/>
        <v>#DIV/0!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ROUND(SUM(Housekeeping!M10:N10),0)</f>
        <v>0</v>
      </c>
      <c r="E15" s="6">
        <f>ROUND(+Housekeeping!V10,0)</f>
        <v>0</v>
      </c>
      <c r="F15" s="7">
        <f t="shared" si="0"/>
      </c>
      <c r="G15" s="6">
        <f>ROUND(SUM(Housekeeping!M110:N110),0)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ROUND(SUM(Housekeeping!M11:N11),0)</f>
        <v>12736</v>
      </c>
      <c r="E16" s="6">
        <f>ROUND(+Housekeeping!V11,0)</f>
        <v>21092</v>
      </c>
      <c r="F16" s="7">
        <f t="shared" si="0"/>
        <v>0.6</v>
      </c>
      <c r="G16" s="6">
        <f>ROUND(SUM(Housekeeping!M111:N111),0)</f>
        <v>12973</v>
      </c>
      <c r="H16" s="6">
        <f>ROUND(+Housekeeping!V111,0)</f>
        <v>21092</v>
      </c>
      <c r="I16" s="7">
        <f t="shared" si="1"/>
        <v>0.62</v>
      </c>
      <c r="J16" s="7"/>
      <c r="K16" s="8">
        <f t="shared" si="2"/>
        <v>0.0333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ROUND(SUM(Housekeeping!M12:N12),0)</f>
        <v>3604</v>
      </c>
      <c r="E17" s="6">
        <f>ROUND(+Housekeeping!V12,0)</f>
        <v>16226</v>
      </c>
      <c r="F17" s="7">
        <f t="shared" si="0"/>
        <v>0.22</v>
      </c>
      <c r="G17" s="6">
        <f>ROUND(SUM(Housekeeping!M112:N112),0)</f>
        <v>4567</v>
      </c>
      <c r="H17" s="6">
        <f>ROUND(+Housekeeping!V112,0)</f>
        <v>35161</v>
      </c>
      <c r="I17" s="7">
        <f t="shared" si="1"/>
        <v>0.13</v>
      </c>
      <c r="J17" s="7"/>
      <c r="K17" s="8">
        <f t="shared" si="2"/>
        <v>-0.4091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ROUND(SUM(Housekeeping!M13:N13),0)</f>
        <v>3203</v>
      </c>
      <c r="E18" s="6">
        <f>ROUND(+Housekeeping!V13,0)</f>
        <v>5712</v>
      </c>
      <c r="F18" s="7">
        <f t="shared" si="0"/>
        <v>0.56</v>
      </c>
      <c r="G18" s="6">
        <f>ROUND(SUM(Housekeeping!M113:N113),0)</f>
        <v>3579</v>
      </c>
      <c r="H18" s="6">
        <f>ROUND(+Housekeeping!V113,0)</f>
        <v>4464</v>
      </c>
      <c r="I18" s="7">
        <f t="shared" si="1"/>
        <v>0.8</v>
      </c>
      <c r="J18" s="7"/>
      <c r="K18" s="8">
        <f t="shared" si="2"/>
        <v>0.4286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ROUND(SUM(Housekeeping!M14:N14),0)</f>
        <v>41187</v>
      </c>
      <c r="E19" s="6">
        <f>ROUND(+Housekeeping!V14,0)</f>
        <v>273227</v>
      </c>
      <c r="F19" s="7">
        <f t="shared" si="0"/>
        <v>0.15</v>
      </c>
      <c r="G19" s="6">
        <f>ROUND(SUM(Housekeeping!M114:N114),0)</f>
        <v>44517</v>
      </c>
      <c r="H19" s="6">
        <f>ROUND(+Housekeeping!V114,0)</f>
        <v>273952</v>
      </c>
      <c r="I19" s="7">
        <f t="shared" si="1"/>
        <v>0.16</v>
      </c>
      <c r="J19" s="7"/>
      <c r="K19" s="8">
        <f t="shared" si="2"/>
        <v>0.0667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ROUND(SUM(Housekeeping!M15:N15),0)</f>
        <v>220288</v>
      </c>
      <c r="E20" s="6">
        <f>ROUND(+Housekeeping!V15,0)</f>
        <v>110925</v>
      </c>
      <c r="F20" s="7">
        <f t="shared" si="0"/>
        <v>1.99</v>
      </c>
      <c r="G20" s="6">
        <f>ROUND(SUM(Housekeeping!M115:N115),0)</f>
        <v>201434</v>
      </c>
      <c r="H20" s="6">
        <f>ROUND(+Housekeeping!V115,0)</f>
        <v>146963</v>
      </c>
      <c r="I20" s="7">
        <f t="shared" si="1"/>
        <v>1.37</v>
      </c>
      <c r="J20" s="7"/>
      <c r="K20" s="8">
        <f t="shared" si="2"/>
        <v>-0.3116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ROUND(SUM(Housekeeping!M16:N16),0)</f>
        <v>35879</v>
      </c>
      <c r="E21" s="6">
        <f>ROUND(+Housekeeping!V16,0)</f>
        <v>284050</v>
      </c>
      <c r="F21" s="7">
        <f t="shared" si="0"/>
        <v>0.13</v>
      </c>
      <c r="G21" s="6">
        <f>ROUND(SUM(Housekeeping!M116:N116),0)</f>
        <v>35199</v>
      </c>
      <c r="H21" s="6">
        <f>ROUND(+Housekeeping!V116,0)</f>
        <v>284503</v>
      </c>
      <c r="I21" s="7">
        <f t="shared" si="1"/>
        <v>0.12</v>
      </c>
      <c r="J21" s="7"/>
      <c r="K21" s="8">
        <f t="shared" si="2"/>
        <v>-0.0769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ROUND(SUM(Housekeeping!M17:N17),0)</f>
        <v>13157</v>
      </c>
      <c r="E22" s="6">
        <f>ROUND(+Housekeeping!V17,0)</f>
        <v>11911</v>
      </c>
      <c r="F22" s="7">
        <f t="shared" si="0"/>
        <v>1.1</v>
      </c>
      <c r="G22" s="6">
        <f>ROUND(SUM(Housekeeping!M117:N117),0)</f>
        <v>7162</v>
      </c>
      <c r="H22" s="6">
        <f>ROUND(+Housekeeping!V117,0)</f>
        <v>11911</v>
      </c>
      <c r="I22" s="7">
        <f t="shared" si="1"/>
        <v>0.6</v>
      </c>
      <c r="J22" s="7"/>
      <c r="K22" s="8">
        <f t="shared" si="2"/>
        <v>-0.4545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ROUND(SUM(Housekeeping!M18:N18),0)</f>
        <v>64872</v>
      </c>
      <c r="E23" s="6">
        <f>ROUND(+Housekeeping!V18,0)</f>
        <v>2838</v>
      </c>
      <c r="F23" s="7">
        <f t="shared" si="0"/>
        <v>22.86</v>
      </c>
      <c r="G23" s="6">
        <f>ROUND(SUM(Housekeeping!M118:N118),0)</f>
        <v>79793</v>
      </c>
      <c r="H23" s="6">
        <f>ROUND(+Housekeeping!V118,0)</f>
        <v>291013</v>
      </c>
      <c r="I23" s="7">
        <f t="shared" si="1"/>
        <v>0.27</v>
      </c>
      <c r="J23" s="7"/>
      <c r="K23" s="8">
        <f t="shared" si="2"/>
        <v>-0.9882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ROUND(SUM(Housekeeping!M19:N19),0)</f>
        <v>10220</v>
      </c>
      <c r="E24" s="6">
        <f>ROUND(+Housekeeping!V19,0)</f>
        <v>50707</v>
      </c>
      <c r="F24" s="7">
        <f t="shared" si="0"/>
        <v>0.2</v>
      </c>
      <c r="G24" s="6">
        <f>ROUND(SUM(Housekeeping!M119:N119),0)</f>
        <v>10372</v>
      </c>
      <c r="H24" s="6">
        <f>ROUND(+Housekeeping!V119,0)</f>
        <v>50707</v>
      </c>
      <c r="I24" s="7">
        <f t="shared" si="1"/>
        <v>0.2</v>
      </c>
      <c r="J24" s="7"/>
      <c r="K24" s="8">
        <f t="shared" si="2"/>
        <v>0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ROUND(SUM(Housekeeping!M20:N20),0)</f>
        <v>8965</v>
      </c>
      <c r="E25" s="6">
        <f>ROUND(+Housekeeping!V20,0)</f>
        <v>9658</v>
      </c>
      <c r="F25" s="7">
        <f t="shared" si="0"/>
        <v>0.93</v>
      </c>
      <c r="G25" s="6">
        <f>ROUND(SUM(Housekeeping!M120:N120),0)</f>
        <v>16639</v>
      </c>
      <c r="H25" s="6">
        <f>ROUND(+Housekeeping!V120,0)</f>
        <v>26293</v>
      </c>
      <c r="I25" s="7">
        <f t="shared" si="1"/>
        <v>0.63</v>
      </c>
      <c r="J25" s="7"/>
      <c r="K25" s="8">
        <f t="shared" si="2"/>
        <v>-0.3226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ROUND(SUM(Housekeeping!M21:N21),0)</f>
        <v>15477</v>
      </c>
      <c r="E26" s="6">
        <f>ROUND(+Housekeeping!V21,0)</f>
        <v>6444</v>
      </c>
      <c r="F26" s="7">
        <f t="shared" si="0"/>
        <v>2.4</v>
      </c>
      <c r="G26" s="6">
        <f>ROUND(SUM(Housekeeping!M121:N121),0)</f>
        <v>16129</v>
      </c>
      <c r="H26" s="6">
        <f>ROUND(+Housekeeping!V121,0)</f>
        <v>6444</v>
      </c>
      <c r="I26" s="7">
        <f t="shared" si="1"/>
        <v>2.5</v>
      </c>
      <c r="J26" s="7"/>
      <c r="K26" s="8">
        <f t="shared" si="2"/>
        <v>0.0417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ROUND(SUM(Housekeeping!M22:N22),0)</f>
        <v>9856</v>
      </c>
      <c r="E27" s="6">
        <f>ROUND(+Housekeeping!V22,0)</f>
        <v>3955</v>
      </c>
      <c r="F27" s="7">
        <f t="shared" si="0"/>
        <v>2.49</v>
      </c>
      <c r="G27" s="6">
        <f>ROUND(SUM(Housekeeping!M122:N122),0)</f>
        <v>9859</v>
      </c>
      <c r="H27" s="6">
        <f>ROUND(+Housekeeping!V122,0)</f>
        <v>3433</v>
      </c>
      <c r="I27" s="7">
        <f t="shared" si="1"/>
        <v>2.87</v>
      </c>
      <c r="J27" s="7"/>
      <c r="K27" s="8">
        <f t="shared" si="2"/>
        <v>0.1526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ROUND(SUM(Housekeeping!M23:N23),0)</f>
        <v>7442</v>
      </c>
      <c r="E28" s="6">
        <f>ROUND(+Housekeeping!V23,0)</f>
        <v>7127</v>
      </c>
      <c r="F28" s="7">
        <f t="shared" si="0"/>
        <v>1.04</v>
      </c>
      <c r="G28" s="6">
        <f>ROUND(SUM(Housekeeping!M123:N123),0)</f>
        <v>6755</v>
      </c>
      <c r="H28" s="6">
        <f>ROUND(+Housekeeping!V123,0)</f>
        <v>7127</v>
      </c>
      <c r="I28" s="7">
        <f t="shared" si="1"/>
        <v>0.95</v>
      </c>
      <c r="J28" s="7"/>
      <c r="K28" s="8">
        <f t="shared" si="2"/>
        <v>-0.0865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ROUND(SUM(Housekeeping!M24:N24),0)</f>
        <v>88279</v>
      </c>
      <c r="E29" s="6">
        <f>ROUND(+Housekeeping!V24,0)</f>
        <v>16314</v>
      </c>
      <c r="F29" s="7">
        <f t="shared" si="0"/>
        <v>5.41</v>
      </c>
      <c r="G29" s="6">
        <f>ROUND(SUM(Housekeeping!M124:N124),0)</f>
        <v>69822</v>
      </c>
      <c r="H29" s="6">
        <f>ROUND(+Housekeeping!V124,0)</f>
        <v>17704</v>
      </c>
      <c r="I29" s="7">
        <f t="shared" si="1"/>
        <v>3.94</v>
      </c>
      <c r="J29" s="7"/>
      <c r="K29" s="8">
        <f t="shared" si="2"/>
        <v>-0.2717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ROUND(SUM(Housekeeping!M25:N25),0)</f>
        <v>340</v>
      </c>
      <c r="E30" s="6">
        <f>ROUND(+Housekeeping!V25,0)</f>
        <v>1764</v>
      </c>
      <c r="F30" s="7">
        <f t="shared" si="0"/>
        <v>0.19</v>
      </c>
      <c r="G30" s="6">
        <f>ROUND(SUM(Housekeeping!M125:N125),0)</f>
        <v>340</v>
      </c>
      <c r="H30" s="6">
        <f>ROUND(+Housekeeping!V125,0)</f>
        <v>1764</v>
      </c>
      <c r="I30" s="7">
        <f t="shared" si="1"/>
        <v>0.19</v>
      </c>
      <c r="J30" s="7"/>
      <c r="K30" s="8">
        <f t="shared" si="2"/>
        <v>0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ROUND(SUM(Housekeeping!M26:N26),0)</f>
        <v>941</v>
      </c>
      <c r="E31" s="6">
        <f>ROUND(+Housekeeping!V26,0)</f>
        <v>2464</v>
      </c>
      <c r="F31" s="7">
        <f t="shared" si="0"/>
        <v>0.38</v>
      </c>
      <c r="G31" s="6">
        <f>ROUND(SUM(Housekeeping!M126:N126),0)</f>
        <v>1293</v>
      </c>
      <c r="H31" s="6">
        <f>ROUND(+Housekeeping!V126,0)</f>
        <v>2464</v>
      </c>
      <c r="I31" s="7">
        <f t="shared" si="1"/>
        <v>0.52</v>
      </c>
      <c r="J31" s="7"/>
      <c r="K31" s="8">
        <f t="shared" si="2"/>
        <v>0.3684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ROUND(SUM(Housekeeping!M27:N27),0)</f>
        <v>105068</v>
      </c>
      <c r="E32" s="6">
        <f>ROUND(+Housekeeping!V27,0)</f>
        <v>71676</v>
      </c>
      <c r="F32" s="7">
        <f t="shared" si="0"/>
        <v>1.47</v>
      </c>
      <c r="G32" s="6">
        <f>ROUND(SUM(Housekeeping!M127:N127),0)</f>
        <v>117643</v>
      </c>
      <c r="H32" s="6">
        <f>ROUND(+Housekeeping!V127,0)</f>
        <v>71650</v>
      </c>
      <c r="I32" s="7">
        <f t="shared" si="1"/>
        <v>1.64</v>
      </c>
      <c r="J32" s="7"/>
      <c r="K32" s="8">
        <f t="shared" si="2"/>
        <v>0.1156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ROUND(SUM(Housekeeping!M28:N28),0)</f>
        <v>14442</v>
      </c>
      <c r="E33" s="6">
        <f>ROUND(+Housekeeping!V28,0)</f>
        <v>27116</v>
      </c>
      <c r="F33" s="7">
        <f t="shared" si="0"/>
        <v>0.53</v>
      </c>
      <c r="G33" s="6">
        <f>ROUND(SUM(Housekeeping!M128:N128),0)</f>
        <v>15715</v>
      </c>
      <c r="H33" s="6">
        <f>ROUND(+Housekeeping!V128,0)</f>
        <v>30359</v>
      </c>
      <c r="I33" s="7">
        <f t="shared" si="1"/>
        <v>0.52</v>
      </c>
      <c r="J33" s="7"/>
      <c r="K33" s="8">
        <f t="shared" si="2"/>
        <v>-0.0189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ROUND(SUM(Housekeeping!M29:N29),0)</f>
        <v>37360</v>
      </c>
      <c r="E34" s="6">
        <f>ROUND(+Housekeeping!V29,0)</f>
        <v>24966</v>
      </c>
      <c r="F34" s="7">
        <f t="shared" si="0"/>
        <v>1.5</v>
      </c>
      <c r="G34" s="6">
        <f>ROUND(SUM(Housekeeping!M129:N129),0)</f>
        <v>41052</v>
      </c>
      <c r="H34" s="6">
        <f>ROUND(+Housekeeping!V129,0)</f>
        <v>21402</v>
      </c>
      <c r="I34" s="7">
        <f t="shared" si="1"/>
        <v>1.92</v>
      </c>
      <c r="J34" s="7"/>
      <c r="K34" s="8">
        <f t="shared" si="2"/>
        <v>0.28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ROUND(SUM(Housekeeping!M30:N30),0)</f>
        <v>22156</v>
      </c>
      <c r="E35" s="6">
        <f>ROUND(+Housekeeping!V30,0)</f>
        <v>3453</v>
      </c>
      <c r="F35" s="7">
        <f t="shared" si="0"/>
        <v>6.42</v>
      </c>
      <c r="G35" s="6">
        <f>ROUND(SUM(Housekeeping!M130:N130),0)</f>
        <v>21109</v>
      </c>
      <c r="H35" s="6">
        <f>ROUND(+Housekeeping!V130,0)</f>
        <v>3453</v>
      </c>
      <c r="I35" s="7">
        <f t="shared" si="1"/>
        <v>6.11</v>
      </c>
      <c r="J35" s="7"/>
      <c r="K35" s="8">
        <f t="shared" si="2"/>
        <v>-0.0483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ROUND(SUM(Housekeeping!M31:N31),0)</f>
        <v>2190</v>
      </c>
      <c r="E36" s="6">
        <f>ROUND(+Housekeeping!V31,0)</f>
        <v>6767</v>
      </c>
      <c r="F36" s="7">
        <f t="shared" si="0"/>
        <v>0.32</v>
      </c>
      <c r="G36" s="6">
        <f>ROUND(SUM(Housekeeping!M131:N131),0)</f>
        <v>2020</v>
      </c>
      <c r="H36" s="6">
        <f>ROUND(+Housekeeping!V131,0)</f>
        <v>6767</v>
      </c>
      <c r="I36" s="7">
        <f t="shared" si="1"/>
        <v>0.3</v>
      </c>
      <c r="J36" s="7"/>
      <c r="K36" s="8">
        <f t="shared" si="2"/>
        <v>-0.0625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ROUND(SUM(Housekeeping!M32:N32),0)</f>
        <v>130600</v>
      </c>
      <c r="E37" s="6">
        <f>ROUND(+Housekeeping!V32,0)</f>
        <v>98268</v>
      </c>
      <c r="F37" s="7">
        <f t="shared" si="0"/>
        <v>1.33</v>
      </c>
      <c r="G37" s="6">
        <f>ROUND(SUM(Housekeeping!M132:N132),0)</f>
        <v>11436</v>
      </c>
      <c r="H37" s="6">
        <f>ROUND(+Housekeeping!V132,0)</f>
        <v>98268</v>
      </c>
      <c r="I37" s="7">
        <f t="shared" si="1"/>
        <v>0.12</v>
      </c>
      <c r="J37" s="7"/>
      <c r="K37" s="8">
        <f t="shared" si="2"/>
        <v>-0.9098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ROUND(SUM(Housekeeping!M33:N33),0)</f>
        <v>411</v>
      </c>
      <c r="E38" s="6">
        <f>ROUND(+Housekeeping!V33,0)</f>
        <v>1514</v>
      </c>
      <c r="F38" s="7">
        <f t="shared" si="0"/>
        <v>0.27</v>
      </c>
      <c r="G38" s="6">
        <f>ROUND(SUM(Housekeeping!M133:N133),0)</f>
        <v>354</v>
      </c>
      <c r="H38" s="6">
        <f>ROUND(+Housekeeping!V133,0)</f>
        <v>1514</v>
      </c>
      <c r="I38" s="7">
        <f t="shared" si="1"/>
        <v>0.23</v>
      </c>
      <c r="J38" s="7"/>
      <c r="K38" s="8">
        <f t="shared" si="2"/>
        <v>-0.1481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ROUND(SUM(Housekeeping!M34:N34),0)</f>
        <v>112709</v>
      </c>
      <c r="E39" s="6">
        <f>ROUND(+Housekeeping!V34,0)</f>
        <v>128330</v>
      </c>
      <c r="F39" s="7">
        <f t="shared" si="0"/>
        <v>0.88</v>
      </c>
      <c r="G39" s="6">
        <f>ROUND(SUM(Housekeeping!M134:N134),0)</f>
        <v>116318</v>
      </c>
      <c r="H39" s="6">
        <f>ROUND(+Housekeeping!V134,0)</f>
        <v>128330</v>
      </c>
      <c r="I39" s="7">
        <f t="shared" si="1"/>
        <v>0.91</v>
      </c>
      <c r="J39" s="7"/>
      <c r="K39" s="8">
        <f t="shared" si="2"/>
        <v>0.0341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ROUND(SUM(Housekeeping!M35:N35),0)</f>
        <v>34310</v>
      </c>
      <c r="E40" s="6">
        <f>ROUND(+Housekeeping!V35,0)</f>
        <v>8524</v>
      </c>
      <c r="F40" s="7">
        <f t="shared" si="0"/>
        <v>4.03</v>
      </c>
      <c r="G40" s="6">
        <f>ROUND(SUM(Housekeeping!M135:N135),0)</f>
        <v>35028</v>
      </c>
      <c r="H40" s="6">
        <f>ROUND(+Housekeeping!V135,0)</f>
        <v>8524</v>
      </c>
      <c r="I40" s="7">
        <f t="shared" si="1"/>
        <v>4.11</v>
      </c>
      <c r="J40" s="7"/>
      <c r="K40" s="8">
        <f t="shared" si="2"/>
        <v>0.0199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ROUND(SUM(Housekeeping!M36:N36),0)</f>
        <v>3534</v>
      </c>
      <c r="E41" s="6">
        <f>ROUND(+Housekeeping!V36,0)</f>
        <v>4358</v>
      </c>
      <c r="F41" s="7">
        <f t="shared" si="0"/>
        <v>0.81</v>
      </c>
      <c r="G41" s="6">
        <f>ROUND(SUM(Housekeeping!M136:N136),0)</f>
        <v>6425</v>
      </c>
      <c r="H41" s="6">
        <f>ROUND(+Housekeeping!V136,0)</f>
        <v>4358</v>
      </c>
      <c r="I41" s="7">
        <f t="shared" si="1"/>
        <v>1.47</v>
      </c>
      <c r="J41" s="7"/>
      <c r="K41" s="8">
        <f t="shared" si="2"/>
        <v>0.8148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ROUND(SUM(Housekeeping!M37:N37),0)</f>
        <v>120721</v>
      </c>
      <c r="E42" s="6">
        <f>ROUND(+Housekeeping!V37,0)</f>
        <v>125849</v>
      </c>
      <c r="F42" s="7">
        <f t="shared" si="0"/>
        <v>0.96</v>
      </c>
      <c r="G42" s="6">
        <f>ROUND(SUM(Housekeeping!M137:N137),0)</f>
        <v>110756</v>
      </c>
      <c r="H42" s="6">
        <f>ROUND(+Housekeeping!V137,0)</f>
        <v>125327</v>
      </c>
      <c r="I42" s="7">
        <f t="shared" si="1"/>
        <v>0.88</v>
      </c>
      <c r="J42" s="7"/>
      <c r="K42" s="8">
        <f t="shared" si="2"/>
        <v>-0.0833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ROUND(SUM(Housekeeping!M38:N38),0)</f>
        <v>3856</v>
      </c>
      <c r="E43" s="6">
        <f>ROUND(+Housekeeping!V38,0)</f>
        <v>37717</v>
      </c>
      <c r="F43" s="7">
        <f t="shared" si="0"/>
        <v>0.1</v>
      </c>
      <c r="G43" s="6">
        <f>ROUND(SUM(Housekeeping!M138:N138),0)</f>
        <v>4502</v>
      </c>
      <c r="H43" s="6">
        <f>ROUND(+Housekeeping!V138,0)</f>
        <v>49661</v>
      </c>
      <c r="I43" s="7">
        <f t="shared" si="1"/>
        <v>0.09</v>
      </c>
      <c r="J43" s="7"/>
      <c r="K43" s="8">
        <f t="shared" si="2"/>
        <v>-0.1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ROUND(SUM(Housekeeping!M39:N39),0)</f>
        <v>11430</v>
      </c>
      <c r="E44" s="6">
        <f>ROUND(+Housekeeping!V39,0)</f>
        <v>7709</v>
      </c>
      <c r="F44" s="7">
        <f t="shared" si="0"/>
        <v>1.48</v>
      </c>
      <c r="G44" s="6">
        <f>ROUND(SUM(Housekeeping!M139:N139),0)</f>
        <v>12001</v>
      </c>
      <c r="H44" s="6">
        <f>ROUND(+Housekeeping!V139,0)</f>
        <v>7709</v>
      </c>
      <c r="I44" s="7">
        <f t="shared" si="1"/>
        <v>1.56</v>
      </c>
      <c r="J44" s="7"/>
      <c r="K44" s="8">
        <f t="shared" si="2"/>
        <v>0.0541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ROUND(SUM(Housekeeping!M40:N40),0)</f>
        <v>6421</v>
      </c>
      <c r="E45" s="6">
        <f>ROUND(+Housekeeping!V40,0)</f>
        <v>7205</v>
      </c>
      <c r="F45" s="7">
        <f t="shared" si="0"/>
        <v>0.89</v>
      </c>
      <c r="G45" s="6">
        <f>ROUND(SUM(Housekeeping!M140:N140),0)</f>
        <v>6398</v>
      </c>
      <c r="H45" s="6">
        <f>ROUND(+Housekeeping!V140,0)</f>
        <v>6582</v>
      </c>
      <c r="I45" s="7">
        <f t="shared" si="1"/>
        <v>0.97</v>
      </c>
      <c r="J45" s="7"/>
      <c r="K45" s="8">
        <f t="shared" si="2"/>
        <v>0.0899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ROUND(SUM(Housekeeping!M41:N41),0)</f>
        <v>0</v>
      </c>
      <c r="E46" s="6">
        <f>ROUND(+Housekeeping!V41,0)</f>
        <v>5009</v>
      </c>
      <c r="F46" s="7">
        <f t="shared" si="0"/>
      </c>
      <c r="G46" s="6">
        <f>ROUND(SUM(Housekeeping!M141:N141),0)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ROUND(SUM(Housekeeping!M42:N42),0)</f>
        <v>2335</v>
      </c>
      <c r="E47" s="6">
        <f>ROUND(+Housekeeping!V42,0)</f>
        <v>2857</v>
      </c>
      <c r="F47" s="7">
        <f t="shared" si="0"/>
        <v>0.82</v>
      </c>
      <c r="G47" s="6">
        <f>ROUND(SUM(Housekeeping!M142:N142),0)</f>
        <v>1953</v>
      </c>
      <c r="H47" s="6">
        <f>ROUND(+Housekeeping!V142,0)</f>
        <v>2857</v>
      </c>
      <c r="I47" s="7">
        <f t="shared" si="1"/>
        <v>0.68</v>
      </c>
      <c r="J47" s="7"/>
      <c r="K47" s="8">
        <f t="shared" si="2"/>
        <v>-0.1707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ROUND(SUM(Housekeeping!M43:N43),0)</f>
        <v>6470</v>
      </c>
      <c r="E48" s="6">
        <f>ROUND(+Housekeeping!V43,0)</f>
        <v>2704</v>
      </c>
      <c r="F48" s="7">
        <f t="shared" si="0"/>
        <v>2.39</v>
      </c>
      <c r="G48" s="6">
        <f>ROUND(SUM(Housekeeping!M143:N143),0)</f>
        <v>5565</v>
      </c>
      <c r="H48" s="6">
        <f>ROUND(+Housekeeping!V143,0)</f>
        <v>2704</v>
      </c>
      <c r="I48" s="7">
        <f t="shared" si="1"/>
        <v>2.06</v>
      </c>
      <c r="J48" s="7"/>
      <c r="K48" s="8">
        <f t="shared" si="2"/>
        <v>-0.1381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ROUND(SUM(Housekeeping!M44:N44),0)</f>
        <v>74211</v>
      </c>
      <c r="E49" s="6">
        <f>ROUND(+Housekeeping!V44,0)</f>
        <v>92290</v>
      </c>
      <c r="F49" s="7">
        <f t="shared" si="0"/>
        <v>0.8</v>
      </c>
      <c r="G49" s="6">
        <f>ROUND(SUM(Housekeeping!M144:N144),0)</f>
        <v>377915</v>
      </c>
      <c r="H49" s="6">
        <f>ROUND(+Housekeeping!V144,0)</f>
        <v>46536</v>
      </c>
      <c r="I49" s="7">
        <f t="shared" si="1"/>
        <v>8.12</v>
      </c>
      <c r="J49" s="7"/>
      <c r="K49" s="8">
        <f t="shared" si="2"/>
        <v>9.15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ROUND(SUM(Housekeeping!M45:N45),0)</f>
        <v>305286</v>
      </c>
      <c r="E50" s="6">
        <f>ROUND(+Housekeeping!V45,0)</f>
        <v>8782</v>
      </c>
      <c r="F50" s="7">
        <f t="shared" si="0"/>
        <v>34.76</v>
      </c>
      <c r="G50" s="6">
        <f>ROUND(SUM(Housekeeping!M145:N145),0)</f>
        <v>327618</v>
      </c>
      <c r="H50" s="6">
        <f>ROUND(+Housekeeping!V145,0)</f>
        <v>15608</v>
      </c>
      <c r="I50" s="7">
        <f t="shared" si="1"/>
        <v>20.99</v>
      </c>
      <c r="J50" s="7"/>
      <c r="K50" s="8">
        <f t="shared" si="2"/>
        <v>-0.3961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ROUND(SUM(Housekeeping!M46:N46),0)</f>
        <v>1700</v>
      </c>
      <c r="E51" s="6">
        <f>ROUND(+Housekeeping!V46,0)</f>
        <v>2988</v>
      </c>
      <c r="F51" s="7">
        <f t="shared" si="0"/>
        <v>0.57</v>
      </c>
      <c r="G51" s="6">
        <f>ROUND(SUM(Housekeeping!M146:N146),0)</f>
        <v>1844</v>
      </c>
      <c r="H51" s="6">
        <f>ROUND(+Housekeeping!V146,0)</f>
        <v>2988</v>
      </c>
      <c r="I51" s="7">
        <f t="shared" si="1"/>
        <v>0.62</v>
      </c>
      <c r="J51" s="7"/>
      <c r="K51" s="8">
        <f t="shared" si="2"/>
        <v>0.0877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ROUND(SUM(Housekeeping!M47:N47),0)</f>
        <v>10196</v>
      </c>
      <c r="E52" s="6">
        <f>ROUND(+Housekeeping!V47,0)</f>
        <v>9665</v>
      </c>
      <c r="F52" s="7">
        <f t="shared" si="0"/>
        <v>1.05</v>
      </c>
      <c r="G52" s="6">
        <f>ROUND(SUM(Housekeeping!M147:N147),0)</f>
        <v>10287</v>
      </c>
      <c r="H52" s="6">
        <f>ROUND(+Housekeeping!V147,0)</f>
        <v>9665</v>
      </c>
      <c r="I52" s="7">
        <f t="shared" si="1"/>
        <v>1.06</v>
      </c>
      <c r="J52" s="7"/>
      <c r="K52" s="8">
        <f t="shared" si="2"/>
        <v>0.0095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ROUND(SUM(Housekeeping!M48:N48),0)</f>
        <v>32615</v>
      </c>
      <c r="E53" s="6">
        <f>ROUND(+Housekeeping!V48,0)</f>
        <v>154847</v>
      </c>
      <c r="F53" s="7">
        <f t="shared" si="0"/>
        <v>0.21</v>
      </c>
      <c r="G53" s="6">
        <f>ROUND(SUM(Housekeeping!M148:N148),0)</f>
        <v>32270</v>
      </c>
      <c r="H53" s="6">
        <f>ROUND(+Housekeeping!V148,0)</f>
        <v>161412</v>
      </c>
      <c r="I53" s="7">
        <f t="shared" si="1"/>
        <v>0.2</v>
      </c>
      <c r="J53" s="7"/>
      <c r="K53" s="8">
        <f t="shared" si="2"/>
        <v>-0.0476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ROUND(SUM(Housekeeping!M49:N49),0)</f>
        <v>19304</v>
      </c>
      <c r="E54" s="6">
        <f>ROUND(+Housekeeping!V49,0)</f>
        <v>26488</v>
      </c>
      <c r="F54" s="7">
        <f t="shared" si="0"/>
        <v>0.73</v>
      </c>
      <c r="G54" s="6">
        <f>ROUND(SUM(Housekeeping!M149:N149),0)</f>
        <v>24117</v>
      </c>
      <c r="H54" s="6">
        <f>ROUND(+Housekeeping!V149,0)</f>
        <v>26488</v>
      </c>
      <c r="I54" s="7">
        <f t="shared" si="1"/>
        <v>0.91</v>
      </c>
      <c r="J54" s="7"/>
      <c r="K54" s="8">
        <f t="shared" si="2"/>
        <v>0.2466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ROUND(SUM(Housekeeping!M50:N50),0)</f>
        <v>32441</v>
      </c>
      <c r="E55" s="6">
        <f>ROUND(+Housekeeping!V50,0)</f>
        <v>11813</v>
      </c>
      <c r="F55" s="7">
        <f t="shared" si="0"/>
        <v>2.75</v>
      </c>
      <c r="G55" s="6">
        <f>ROUND(SUM(Housekeeping!M150:N150),0)</f>
        <v>35418</v>
      </c>
      <c r="H55" s="6">
        <f>ROUND(+Housekeeping!V150,0)</f>
        <v>11813</v>
      </c>
      <c r="I55" s="7">
        <f t="shared" si="1"/>
        <v>3</v>
      </c>
      <c r="J55" s="7"/>
      <c r="K55" s="8">
        <f t="shared" si="2"/>
        <v>0.0909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ROUND(SUM(Housekeeping!M51:N51),0)</f>
        <v>0</v>
      </c>
      <c r="E56" s="6">
        <f>ROUND(+Housekeeping!V51,0)</f>
        <v>18837</v>
      </c>
      <c r="F56" s="7">
        <f t="shared" si="0"/>
      </c>
      <c r="G56" s="6">
        <f>ROUND(SUM(Housekeeping!M151:N151),0)</f>
        <v>0</v>
      </c>
      <c r="H56" s="6">
        <f>ROUND(+Housekeeping!V151,0)</f>
        <v>18837</v>
      </c>
      <c r="I56" s="7">
        <f t="shared" si="1"/>
      </c>
      <c r="J56" s="7"/>
      <c r="K56" s="8">
        <f t="shared" si="2"/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ROUND(SUM(Housekeeping!M52:N52),0)</f>
        <v>51634</v>
      </c>
      <c r="E57" s="6">
        <f>ROUND(+Housekeeping!V52,0)</f>
        <v>31200</v>
      </c>
      <c r="F57" s="7">
        <f t="shared" si="0"/>
        <v>1.65</v>
      </c>
      <c r="G57" s="6">
        <f>ROUND(SUM(Housekeeping!M152:N152),0)</f>
        <v>57347</v>
      </c>
      <c r="H57" s="6">
        <f>ROUND(+Housekeeping!V152,0)</f>
        <v>31200</v>
      </c>
      <c r="I57" s="7">
        <f t="shared" si="1"/>
        <v>1.84</v>
      </c>
      <c r="J57" s="7"/>
      <c r="K57" s="8">
        <f t="shared" si="2"/>
        <v>0.1152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ROUND(SUM(Housekeeping!M53:N53),0)</f>
        <v>52625</v>
      </c>
      <c r="E58" s="6">
        <f>ROUND(+Housekeeping!V53,0)</f>
        <v>30684</v>
      </c>
      <c r="F58" s="7">
        <f t="shared" si="0"/>
        <v>1.72</v>
      </c>
      <c r="G58" s="6">
        <f>ROUND(SUM(Housekeeping!M153:N153),0)</f>
        <v>58334</v>
      </c>
      <c r="H58" s="6">
        <f>ROUND(+Housekeeping!V153,0)</f>
        <v>30684</v>
      </c>
      <c r="I58" s="7">
        <f t="shared" si="1"/>
        <v>1.9</v>
      </c>
      <c r="J58" s="7"/>
      <c r="K58" s="8">
        <f t="shared" si="2"/>
        <v>0.1047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ROUND(SUM(Housekeeping!M54:N54),0)</f>
        <v>4617</v>
      </c>
      <c r="E59" s="6">
        <f>ROUND(+Housekeeping!V54,0)</f>
        <v>3649</v>
      </c>
      <c r="F59" s="7">
        <f t="shared" si="0"/>
        <v>1.27</v>
      </c>
      <c r="G59" s="6">
        <f>ROUND(SUM(Housekeeping!M154:N154),0)</f>
        <v>5167</v>
      </c>
      <c r="H59" s="6">
        <f>ROUND(+Housekeeping!V154,0)</f>
        <v>3649</v>
      </c>
      <c r="I59" s="7">
        <f t="shared" si="1"/>
        <v>1.42</v>
      </c>
      <c r="J59" s="7"/>
      <c r="K59" s="8">
        <f t="shared" si="2"/>
        <v>0.1181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ROUND(SUM(Housekeeping!M55:N55),0)</f>
        <v>2028</v>
      </c>
      <c r="E60" s="6">
        <f>ROUND(+Housekeeping!V55,0)</f>
        <v>15598</v>
      </c>
      <c r="F60" s="7">
        <f t="shared" si="0"/>
        <v>0.13</v>
      </c>
      <c r="G60" s="6">
        <f>ROUND(SUM(Housekeeping!M155:N155),0)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ROUND(SUM(Housekeeping!M56:N56),0)</f>
        <v>222704</v>
      </c>
      <c r="E61" s="6">
        <f>ROUND(+Housekeeping!V56,0)</f>
        <v>55305</v>
      </c>
      <c r="F61" s="7">
        <f t="shared" si="0"/>
        <v>4.03</v>
      </c>
      <c r="G61" s="6">
        <f>ROUND(SUM(Housekeeping!M156:N156),0)</f>
        <v>200669</v>
      </c>
      <c r="H61" s="6">
        <f>ROUND(+Housekeeping!V156,0)</f>
        <v>55164</v>
      </c>
      <c r="I61" s="7">
        <f t="shared" si="1"/>
        <v>3.64</v>
      </c>
      <c r="J61" s="7"/>
      <c r="K61" s="8">
        <f t="shared" si="2"/>
        <v>-0.0968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ROUND(SUM(Housekeeping!M57:N57),0)</f>
        <v>54979</v>
      </c>
      <c r="E62" s="6">
        <f>ROUND(+Housekeeping!V57,0)</f>
        <v>93766</v>
      </c>
      <c r="F62" s="7">
        <f t="shared" si="0"/>
        <v>0.59</v>
      </c>
      <c r="G62" s="6">
        <f>ROUND(SUM(Housekeeping!M157:N157),0)</f>
        <v>66185</v>
      </c>
      <c r="H62" s="6">
        <f>ROUND(+Housekeeping!V157,0)</f>
        <v>192420</v>
      </c>
      <c r="I62" s="7">
        <f t="shared" si="1"/>
        <v>0.34</v>
      </c>
      <c r="J62" s="7"/>
      <c r="K62" s="8">
        <f t="shared" si="2"/>
        <v>-0.4237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ROUND(SUM(Housekeeping!M58:N58),0)</f>
        <v>3385</v>
      </c>
      <c r="E63" s="6">
        <f>ROUND(+Housekeeping!V58,0)</f>
        <v>25276</v>
      </c>
      <c r="F63" s="7">
        <f t="shared" si="0"/>
        <v>0.13</v>
      </c>
      <c r="G63" s="6">
        <f>ROUND(SUM(Housekeeping!M158:N158),0)</f>
        <v>3187</v>
      </c>
      <c r="H63" s="6">
        <f>ROUND(+Housekeeping!V158,0)</f>
        <v>27678</v>
      </c>
      <c r="I63" s="7">
        <f t="shared" si="1"/>
        <v>0.12</v>
      </c>
      <c r="J63" s="7"/>
      <c r="K63" s="8">
        <f t="shared" si="2"/>
        <v>-0.0769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ROUND(SUM(Housekeeping!M59:N59),0)</f>
        <v>10365</v>
      </c>
      <c r="E64" s="6">
        <f>ROUND(+Housekeeping!V59,0)</f>
        <v>0</v>
      </c>
      <c r="F64" s="7">
        <f t="shared" si="0"/>
      </c>
      <c r="G64" s="6">
        <f>ROUND(SUM(Housekeeping!M159:N159),0)</f>
        <v>11268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ROUND(SUM(Housekeeping!M60:N60),0)</f>
        <v>3736</v>
      </c>
      <c r="E65" s="6">
        <f>ROUND(+Housekeeping!V60,0)</f>
        <v>1656</v>
      </c>
      <c r="F65" s="7">
        <f t="shared" si="0"/>
        <v>2.26</v>
      </c>
      <c r="G65" s="6">
        <f>ROUND(SUM(Housekeeping!M160:N160),0)</f>
        <v>613</v>
      </c>
      <c r="H65" s="6">
        <f>ROUND(+Housekeeping!V160,0)</f>
        <v>1656</v>
      </c>
      <c r="I65" s="7">
        <f t="shared" si="1"/>
        <v>0.37</v>
      </c>
      <c r="J65" s="7"/>
      <c r="K65" s="8">
        <f t="shared" si="2"/>
        <v>-0.8363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ROUND(SUM(Housekeeping!M61:N61),0)</f>
        <v>32210</v>
      </c>
      <c r="E66" s="6">
        <f>ROUND(+Housekeeping!V61,0)</f>
        <v>23946</v>
      </c>
      <c r="F66" s="7">
        <f t="shared" si="0"/>
        <v>1.35</v>
      </c>
      <c r="G66" s="6">
        <f>ROUND(SUM(Housekeeping!M161:N161),0)</f>
        <v>41294</v>
      </c>
      <c r="H66" s="6">
        <f>ROUND(+Housekeeping!V161,0)</f>
        <v>23946</v>
      </c>
      <c r="I66" s="7">
        <f t="shared" si="1"/>
        <v>1.72</v>
      </c>
      <c r="J66" s="7"/>
      <c r="K66" s="8">
        <f t="shared" si="2"/>
        <v>0.2741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ROUND(SUM(Housekeeping!M62:N62),0)</f>
        <v>25049</v>
      </c>
      <c r="E67" s="6">
        <f>ROUND(+Housekeeping!V62,0)</f>
        <v>5700</v>
      </c>
      <c r="F67" s="7">
        <f t="shared" si="0"/>
        <v>4.39</v>
      </c>
      <c r="G67" s="6">
        <f>ROUND(SUM(Housekeeping!M162:N162),0)</f>
        <v>34972</v>
      </c>
      <c r="H67" s="6">
        <f>ROUND(+Housekeeping!V162,0)</f>
        <v>6205</v>
      </c>
      <c r="I67" s="7">
        <f t="shared" si="1"/>
        <v>5.64</v>
      </c>
      <c r="J67" s="7"/>
      <c r="K67" s="8">
        <f t="shared" si="2"/>
        <v>0.2847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ROUND(SUM(Housekeeping!M63:N63),0)</f>
        <v>33899</v>
      </c>
      <c r="E68" s="6">
        <f>ROUND(+Housekeeping!V63,0)</f>
        <v>143126</v>
      </c>
      <c r="F68" s="7">
        <f t="shared" si="0"/>
        <v>0.24</v>
      </c>
      <c r="G68" s="6">
        <f>ROUND(SUM(Housekeeping!M163:N163),0)</f>
        <v>26491</v>
      </c>
      <c r="H68" s="6">
        <f>ROUND(+Housekeeping!V163,0)</f>
        <v>144923</v>
      </c>
      <c r="I68" s="7">
        <f t="shared" si="1"/>
        <v>0.18</v>
      </c>
      <c r="J68" s="7"/>
      <c r="K68" s="8">
        <f t="shared" si="2"/>
        <v>-0.25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ROUND(SUM(Housekeeping!M64:N64),0)</f>
        <v>10135</v>
      </c>
      <c r="E69" s="6">
        <f>ROUND(+Housekeeping!V64,0)</f>
        <v>7030</v>
      </c>
      <c r="F69" s="7">
        <f t="shared" si="0"/>
        <v>1.44</v>
      </c>
      <c r="G69" s="6">
        <f>ROUND(SUM(Housekeeping!M164:N164),0)</f>
        <v>9707</v>
      </c>
      <c r="H69" s="6">
        <f>ROUND(+Housekeeping!V164,0)</f>
        <v>7030</v>
      </c>
      <c r="I69" s="7">
        <f t="shared" si="1"/>
        <v>1.38</v>
      </c>
      <c r="J69" s="7"/>
      <c r="K69" s="8">
        <f t="shared" si="2"/>
        <v>-0.0417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ROUND(SUM(Housekeeping!M65:N65),0)</f>
        <v>3518</v>
      </c>
      <c r="E70" s="6">
        <f>ROUND(+Housekeeping!V65,0)</f>
        <v>0</v>
      </c>
      <c r="F70" s="7">
        <f t="shared" si="0"/>
      </c>
      <c r="G70" s="6">
        <f>ROUND(SUM(Housekeeping!M165:N165),0)</f>
        <v>2754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ROUND(SUM(Housekeeping!M66:N66),0)</f>
        <v>3700</v>
      </c>
      <c r="E71" s="6">
        <f>ROUND(+Housekeeping!V66,0)</f>
        <v>1716</v>
      </c>
      <c r="F71" s="7">
        <f t="shared" si="0"/>
        <v>2.16</v>
      </c>
      <c r="G71" s="6">
        <f>ROUND(SUM(Housekeeping!M166:N166),0)</f>
        <v>4854</v>
      </c>
      <c r="H71" s="6">
        <f>ROUND(+Housekeeping!V166,0)</f>
        <v>1716</v>
      </c>
      <c r="I71" s="7">
        <f t="shared" si="1"/>
        <v>2.83</v>
      </c>
      <c r="J71" s="7"/>
      <c r="K71" s="8">
        <f t="shared" si="2"/>
        <v>0.3102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ROUND(SUM(Housekeeping!M67:N67),0)</f>
        <v>211816</v>
      </c>
      <c r="E72" s="6">
        <f>ROUND(+Housekeeping!V67,0)</f>
        <v>130687</v>
      </c>
      <c r="F72" s="7">
        <f t="shared" si="0"/>
        <v>1.62</v>
      </c>
      <c r="G72" s="6">
        <f>ROUND(SUM(Housekeeping!M167:N167),0)</f>
        <v>74831</v>
      </c>
      <c r="H72" s="6">
        <f>ROUND(+Housekeeping!V167,0)</f>
        <v>162113</v>
      </c>
      <c r="I72" s="7">
        <f t="shared" si="1"/>
        <v>0.46</v>
      </c>
      <c r="J72" s="7"/>
      <c r="K72" s="8">
        <f t="shared" si="2"/>
        <v>-0.716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ROUND(SUM(Housekeeping!M68:N68),0)</f>
        <v>64934</v>
      </c>
      <c r="E73" s="6">
        <f>ROUND(+Housekeeping!V68,0)</f>
        <v>99434</v>
      </c>
      <c r="F73" s="7">
        <f t="shared" si="0"/>
        <v>0.65</v>
      </c>
      <c r="G73" s="6">
        <f>ROUND(SUM(Housekeeping!M168:N168),0)</f>
        <v>122083</v>
      </c>
      <c r="H73" s="6">
        <f>ROUND(+Housekeeping!V168,0)</f>
        <v>194113</v>
      </c>
      <c r="I73" s="7">
        <f t="shared" si="1"/>
        <v>0.63</v>
      </c>
      <c r="J73" s="7"/>
      <c r="K73" s="8">
        <f t="shared" si="2"/>
        <v>-0.0308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ROUND(SUM(Housekeeping!M69:N69),0)</f>
        <v>84449</v>
      </c>
      <c r="E74" s="6">
        <f>ROUND(+Housekeeping!V69,0)</f>
        <v>93121</v>
      </c>
      <c r="F74" s="7">
        <f t="shared" si="0"/>
        <v>0.91</v>
      </c>
      <c r="G74" s="6">
        <f>ROUND(SUM(Housekeeping!M169:N169),0)</f>
        <v>242496</v>
      </c>
      <c r="H74" s="6">
        <f>ROUND(+Housekeeping!V169,0)</f>
        <v>93121</v>
      </c>
      <c r="I74" s="7">
        <f t="shared" si="1"/>
        <v>2.6</v>
      </c>
      <c r="J74" s="7"/>
      <c r="K74" s="8">
        <f t="shared" si="2"/>
        <v>1.8571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ROUND(SUM(Housekeeping!M70:N70),0)</f>
        <v>134025</v>
      </c>
      <c r="E75" s="6">
        <f>ROUND(+Housekeeping!V70,0)</f>
        <v>131984</v>
      </c>
      <c r="F75" s="7">
        <f aca="true" t="shared" si="3" ref="F75:F106">IF(D75=0,"",IF(E75=0,"",ROUND(D75/E75,2)))</f>
        <v>1.02</v>
      </c>
      <c r="G75" s="6">
        <f>ROUND(SUM(Housekeeping!M170:N170),0)</f>
        <v>134423</v>
      </c>
      <c r="H75" s="6">
        <f>ROUND(+Housekeeping!V170,0)</f>
        <v>614468</v>
      </c>
      <c r="I75" s="7">
        <f aca="true" t="shared" si="4" ref="I75:I106">IF(G75=0,"",IF(H75=0,"",ROUND(G75/H75,2)))</f>
        <v>0.22</v>
      </c>
      <c r="J75" s="7"/>
      <c r="K75" s="8">
        <f aca="true" t="shared" si="5" ref="K75:K106">IF(D75=0,"",IF(E75=0,"",IF(G75=0,"",IF(H75=0,"",ROUND(I75/F75-1,4)))))</f>
        <v>-0.7843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ROUND(SUM(Housekeeping!M71:N71),0)</f>
        <v>1516</v>
      </c>
      <c r="E76" s="6">
        <f>ROUND(+Housekeeping!V71,0)</f>
        <v>2365</v>
      </c>
      <c r="F76" s="7">
        <f t="shared" si="3"/>
        <v>0.64</v>
      </c>
      <c r="G76" s="6">
        <f>ROUND(SUM(Housekeeping!M171:N171),0)</f>
        <v>1681</v>
      </c>
      <c r="H76" s="6">
        <f>ROUND(+Housekeeping!V171,0)</f>
        <v>2365</v>
      </c>
      <c r="I76" s="7">
        <f t="shared" si="4"/>
        <v>0.71</v>
      </c>
      <c r="J76" s="7"/>
      <c r="K76" s="8">
        <f t="shared" si="5"/>
        <v>0.1094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ROUND(SUM(Housekeeping!M72:N72),0)</f>
        <v>1266</v>
      </c>
      <c r="E77" s="6">
        <f>ROUND(+Housekeeping!V72,0)</f>
        <v>1665</v>
      </c>
      <c r="F77" s="7">
        <f t="shared" si="3"/>
        <v>0.76</v>
      </c>
      <c r="G77" s="6">
        <f>ROUND(SUM(Housekeeping!M172:N172),0)</f>
        <v>1432</v>
      </c>
      <c r="H77" s="6">
        <f>ROUND(+Housekeeping!V172,0)</f>
        <v>1665</v>
      </c>
      <c r="I77" s="7">
        <f t="shared" si="4"/>
        <v>0.86</v>
      </c>
      <c r="J77" s="7"/>
      <c r="K77" s="8">
        <f t="shared" si="5"/>
        <v>0.1316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ROUND(SUM(Housekeeping!M73:N73),0)</f>
        <v>49978</v>
      </c>
      <c r="E78" s="6">
        <f>ROUND(+Housekeeping!V73,0)</f>
        <v>70777</v>
      </c>
      <c r="F78" s="7">
        <f t="shared" si="3"/>
        <v>0.71</v>
      </c>
      <c r="G78" s="6">
        <f>ROUND(SUM(Housekeeping!M173:N173),0)</f>
        <v>42136</v>
      </c>
      <c r="H78" s="6">
        <f>ROUND(+Housekeeping!V173,0)</f>
        <v>70777</v>
      </c>
      <c r="I78" s="7">
        <f t="shared" si="4"/>
        <v>0.6</v>
      </c>
      <c r="J78" s="7"/>
      <c r="K78" s="8">
        <f t="shared" si="5"/>
        <v>-0.1549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ROUND(SUM(Housekeeping!M74:N74),0)</f>
        <v>0</v>
      </c>
      <c r="E79" s="6">
        <f>ROUND(+Housekeeping!V74,0)</f>
        <v>0</v>
      </c>
      <c r="F79" s="7">
        <f t="shared" si="3"/>
      </c>
      <c r="G79" s="6">
        <f>ROUND(SUM(Housekeeping!M174:N174),0)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ROUND(SUM(Housekeeping!M75:N75),0)</f>
        <v>590698</v>
      </c>
      <c r="E80" s="6">
        <f>ROUND(+Housekeeping!V75,0)</f>
        <v>288296</v>
      </c>
      <c r="F80" s="7">
        <f t="shared" si="3"/>
        <v>2.05</v>
      </c>
      <c r="G80" s="6">
        <f>ROUND(SUM(Housekeeping!M175:N175),0)</f>
        <v>649125</v>
      </c>
      <c r="H80" s="6">
        <f>ROUND(+Housekeeping!V175,0)</f>
        <v>288296</v>
      </c>
      <c r="I80" s="7">
        <f t="shared" si="4"/>
        <v>2.25</v>
      </c>
      <c r="J80" s="7"/>
      <c r="K80" s="8">
        <f t="shared" si="5"/>
        <v>0.0976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ROUND(SUM(Housekeeping!M76:N76),0)</f>
        <v>10520</v>
      </c>
      <c r="E81" s="6">
        <f>ROUND(+Housekeeping!V76,0)</f>
        <v>13151</v>
      </c>
      <c r="F81" s="7">
        <f t="shared" si="3"/>
        <v>0.8</v>
      </c>
      <c r="G81" s="6">
        <f>ROUND(SUM(Housekeeping!M176:N176),0)</f>
        <v>10413</v>
      </c>
      <c r="H81" s="6">
        <f>ROUND(+Housekeeping!V176,0)</f>
        <v>13151</v>
      </c>
      <c r="I81" s="7">
        <f t="shared" si="4"/>
        <v>0.79</v>
      </c>
      <c r="J81" s="7"/>
      <c r="K81" s="8">
        <f t="shared" si="5"/>
        <v>-0.0125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ROUND(SUM(Housekeeping!M77:N77),0)</f>
        <v>7555</v>
      </c>
      <c r="E82" s="6">
        <f>ROUND(+Housekeeping!V77,0)</f>
        <v>14625</v>
      </c>
      <c r="F82" s="7">
        <f t="shared" si="3"/>
        <v>0.52</v>
      </c>
      <c r="G82" s="6">
        <f>ROUND(SUM(Housekeeping!M177:N177),0)</f>
        <v>7050</v>
      </c>
      <c r="H82" s="6">
        <f>ROUND(+Housekeeping!V177,0)</f>
        <v>14625</v>
      </c>
      <c r="I82" s="7">
        <f t="shared" si="4"/>
        <v>0.48</v>
      </c>
      <c r="J82" s="7"/>
      <c r="K82" s="8">
        <f t="shared" si="5"/>
        <v>-0.0769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ROUND(SUM(Housekeeping!M78:N78),0)</f>
        <v>50808</v>
      </c>
      <c r="E83" s="6">
        <f>ROUND(+Housekeeping!V78,0)</f>
        <v>23464</v>
      </c>
      <c r="F83" s="7">
        <f t="shared" si="3"/>
        <v>2.17</v>
      </c>
      <c r="G83" s="6">
        <f>ROUND(SUM(Housekeeping!M178:N178),0)</f>
        <v>54907</v>
      </c>
      <c r="H83" s="6">
        <f>ROUND(+Housekeeping!V178,0)</f>
        <v>23464</v>
      </c>
      <c r="I83" s="7">
        <f t="shared" si="4"/>
        <v>2.34</v>
      </c>
      <c r="J83" s="7"/>
      <c r="K83" s="8">
        <f t="shared" si="5"/>
        <v>0.0783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ROUND(SUM(Housekeeping!M79:N79),0)</f>
        <v>184300</v>
      </c>
      <c r="E84" s="6">
        <f>ROUND(+Housekeeping!V79,0)</f>
        <v>216193</v>
      </c>
      <c r="F84" s="7">
        <f t="shared" si="3"/>
        <v>0.85</v>
      </c>
      <c r="G84" s="6">
        <f>ROUND(SUM(Housekeeping!M179:N179),0)</f>
        <v>197836</v>
      </c>
      <c r="H84" s="6">
        <f>ROUND(+Housekeeping!V179,0)</f>
        <v>216193</v>
      </c>
      <c r="I84" s="7">
        <f t="shared" si="4"/>
        <v>0.92</v>
      </c>
      <c r="J84" s="7"/>
      <c r="K84" s="8">
        <f t="shared" si="5"/>
        <v>0.0824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ROUND(SUM(Housekeeping!M80:N80),0)</f>
        <v>3167</v>
      </c>
      <c r="E85" s="6">
        <f>ROUND(+Housekeeping!V80,0)</f>
        <v>2250</v>
      </c>
      <c r="F85" s="7">
        <f t="shared" si="3"/>
        <v>1.41</v>
      </c>
      <c r="G85" s="6">
        <f>ROUND(SUM(Housekeeping!M180:N180),0)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ROUND(SUM(Housekeeping!M81:N81),0)</f>
        <v>24175</v>
      </c>
      <c r="E86" s="6">
        <f>ROUND(+Housekeeping!V81,0)</f>
        <v>27693</v>
      </c>
      <c r="F86" s="7">
        <f t="shared" si="3"/>
        <v>0.87</v>
      </c>
      <c r="G86" s="6">
        <f>ROUND(SUM(Housekeeping!M181:N181),0)</f>
        <v>24941</v>
      </c>
      <c r="H86" s="6">
        <f>ROUND(+Housekeeping!V181,0)</f>
        <v>50550</v>
      </c>
      <c r="I86" s="7">
        <f t="shared" si="4"/>
        <v>0.49</v>
      </c>
      <c r="J86" s="7"/>
      <c r="K86" s="8">
        <f t="shared" si="5"/>
        <v>-0.4368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ROUND(SUM(Housekeeping!M82:N82),0)</f>
        <v>22011</v>
      </c>
      <c r="E87" s="6">
        <f>ROUND(+Housekeeping!V82,0)</f>
        <v>32430</v>
      </c>
      <c r="F87" s="7">
        <f t="shared" si="3"/>
        <v>0.68</v>
      </c>
      <c r="G87" s="6">
        <f>ROUND(SUM(Housekeeping!M182:N182),0)</f>
        <v>20450</v>
      </c>
      <c r="H87" s="6">
        <f>ROUND(+Housekeeping!V182,0)</f>
        <v>8416</v>
      </c>
      <c r="I87" s="7">
        <f t="shared" si="4"/>
        <v>2.43</v>
      </c>
      <c r="J87" s="7"/>
      <c r="K87" s="8">
        <f t="shared" si="5"/>
        <v>2.5735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ROUND(SUM(Housekeeping!M83:N83),0)</f>
        <v>77</v>
      </c>
      <c r="E88" s="6">
        <f>ROUND(+Housekeeping!V83,0)</f>
        <v>767</v>
      </c>
      <c r="F88" s="7">
        <f t="shared" si="3"/>
        <v>0.1</v>
      </c>
      <c r="G88" s="6">
        <f>ROUND(SUM(Housekeeping!M183:N183),0)</f>
        <v>137</v>
      </c>
      <c r="H88" s="6">
        <f>ROUND(+Housekeeping!V183,0)</f>
        <v>767</v>
      </c>
      <c r="I88" s="7">
        <f t="shared" si="4"/>
        <v>0.18</v>
      </c>
      <c r="J88" s="7"/>
      <c r="K88" s="8">
        <f t="shared" si="5"/>
        <v>0.8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ROUND(SUM(Housekeeping!M84:N84),0)</f>
        <v>57714</v>
      </c>
      <c r="E89" s="6">
        <f>ROUND(+Housekeeping!V84,0)</f>
        <v>60040</v>
      </c>
      <c r="F89" s="7">
        <f t="shared" si="3"/>
        <v>0.96</v>
      </c>
      <c r="G89" s="6">
        <f>ROUND(SUM(Housekeeping!M184:N184),0)</f>
        <v>54489</v>
      </c>
      <c r="H89" s="6">
        <f>ROUND(+Housekeeping!V184,0)</f>
        <v>60040</v>
      </c>
      <c r="I89" s="7">
        <f t="shared" si="4"/>
        <v>0.91</v>
      </c>
      <c r="J89" s="7"/>
      <c r="K89" s="8">
        <f t="shared" si="5"/>
        <v>-0.0521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ROUND(SUM(Housekeeping!M85:N85),0)</f>
        <v>23073</v>
      </c>
      <c r="E90" s="6">
        <f>ROUND(+Housekeeping!V85,0)</f>
        <v>15381</v>
      </c>
      <c r="F90" s="7">
        <f t="shared" si="3"/>
        <v>1.5</v>
      </c>
      <c r="G90" s="6">
        <f>ROUND(SUM(Housekeeping!M185:N185),0)</f>
        <v>28653</v>
      </c>
      <c r="H90" s="6">
        <f>ROUND(+Housekeeping!V185,0)</f>
        <v>29846</v>
      </c>
      <c r="I90" s="7">
        <f t="shared" si="4"/>
        <v>0.96</v>
      </c>
      <c r="J90" s="7"/>
      <c r="K90" s="8">
        <f t="shared" si="5"/>
        <v>-0.36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ROUND(SUM(Housekeeping!M86:N86),0)</f>
        <v>6903</v>
      </c>
      <c r="E91" s="6">
        <f>ROUND(+Housekeeping!V86,0)</f>
        <v>6041</v>
      </c>
      <c r="F91" s="7">
        <f t="shared" si="3"/>
        <v>1.14</v>
      </c>
      <c r="G91" s="6">
        <f>ROUND(SUM(Housekeeping!M186:N186),0)</f>
        <v>5729</v>
      </c>
      <c r="H91" s="6">
        <f>ROUND(+Housekeeping!V186,0)</f>
        <v>6041</v>
      </c>
      <c r="I91" s="7">
        <f t="shared" si="4"/>
        <v>0.95</v>
      </c>
      <c r="J91" s="7"/>
      <c r="K91" s="8">
        <f t="shared" si="5"/>
        <v>-0.1667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ROUND(SUM(Housekeeping!M87:N87),0)</f>
        <v>1504</v>
      </c>
      <c r="E92" s="6">
        <f>ROUND(+Housekeeping!V87,0)</f>
        <v>2695</v>
      </c>
      <c r="F92" s="7">
        <f t="shared" si="3"/>
        <v>0.56</v>
      </c>
      <c r="G92" s="6">
        <f>ROUND(SUM(Housekeeping!M187:N187),0)</f>
        <v>1488</v>
      </c>
      <c r="H92" s="6">
        <f>ROUND(+Housekeeping!V187,0)</f>
        <v>2899</v>
      </c>
      <c r="I92" s="7">
        <f t="shared" si="4"/>
        <v>0.51</v>
      </c>
      <c r="J92" s="7"/>
      <c r="K92" s="8">
        <f t="shared" si="5"/>
        <v>-0.0893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ROUND(SUM(Housekeeping!M88:N88),0)</f>
        <v>23629</v>
      </c>
      <c r="E93" s="6">
        <f>ROUND(+Housekeeping!V88,0)</f>
        <v>31620</v>
      </c>
      <c r="F93" s="7">
        <f t="shared" si="3"/>
        <v>0.75</v>
      </c>
      <c r="G93" s="6">
        <f>ROUND(SUM(Housekeeping!M188:N188),0)</f>
        <v>30465</v>
      </c>
      <c r="H93" s="6">
        <f>ROUND(+Housekeeping!V188,0)</f>
        <v>31620</v>
      </c>
      <c r="I93" s="7">
        <f t="shared" si="4"/>
        <v>0.96</v>
      </c>
      <c r="J93" s="7"/>
      <c r="K93" s="8">
        <f t="shared" si="5"/>
        <v>0.28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ROUND(SUM(Housekeeping!M89:N89),0)</f>
        <v>4316</v>
      </c>
      <c r="E94" s="6">
        <f>ROUND(+Housekeeping!V89,0)</f>
        <v>7789</v>
      </c>
      <c r="F94" s="7">
        <f t="shared" si="3"/>
        <v>0.55</v>
      </c>
      <c r="G94" s="6">
        <f>ROUND(SUM(Housekeeping!M189:N189),0)</f>
        <v>3741</v>
      </c>
      <c r="H94" s="6">
        <f>ROUND(+Housekeeping!V189,0)</f>
        <v>7789</v>
      </c>
      <c r="I94" s="7">
        <f t="shared" si="4"/>
        <v>0.48</v>
      </c>
      <c r="J94" s="7"/>
      <c r="K94" s="8">
        <f t="shared" si="5"/>
        <v>-0.1273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ROUND(SUM(Housekeeping!M90:N90),0)</f>
        <v>24516</v>
      </c>
      <c r="E95" s="6">
        <f>ROUND(+Housekeeping!V90,0)</f>
        <v>3107</v>
      </c>
      <c r="F95" s="7">
        <f t="shared" si="3"/>
        <v>7.89</v>
      </c>
      <c r="G95" s="6">
        <f>ROUND(SUM(Housekeeping!M190:N190),0)</f>
        <v>25911</v>
      </c>
      <c r="H95" s="6">
        <f>ROUND(+Housekeeping!V190,0)</f>
        <v>3107</v>
      </c>
      <c r="I95" s="7">
        <f t="shared" si="4"/>
        <v>8.34</v>
      </c>
      <c r="J95" s="7"/>
      <c r="K95" s="8">
        <f t="shared" si="5"/>
        <v>0.057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ROUND(SUM(Housekeeping!M91:N91),0)</f>
        <v>14089</v>
      </c>
      <c r="E96" s="6">
        <f>ROUND(+Housekeeping!V91,0)</f>
        <v>60387</v>
      </c>
      <c r="F96" s="7">
        <f t="shared" si="3"/>
        <v>0.23</v>
      </c>
      <c r="G96" s="6">
        <f>ROUND(SUM(Housekeeping!M191:N191),0)</f>
        <v>23201</v>
      </c>
      <c r="H96" s="6">
        <f>ROUND(+Housekeeping!V191,0)</f>
        <v>60387</v>
      </c>
      <c r="I96" s="7">
        <f t="shared" si="4"/>
        <v>0.38</v>
      </c>
      <c r="J96" s="7"/>
      <c r="K96" s="8">
        <f t="shared" si="5"/>
        <v>0.6522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ROUND(SUM(Housekeeping!M92:N92),0)</f>
        <v>0</v>
      </c>
      <c r="E97" s="6">
        <f>ROUND(+Housekeeping!V92,0)</f>
        <v>0</v>
      </c>
      <c r="F97" s="7">
        <f t="shared" si="3"/>
      </c>
      <c r="G97" s="6">
        <f>ROUND(SUM(Housekeeping!M192:N192),0)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ROUND(SUM(Housekeeping!M93:N93),0)</f>
        <v>0</v>
      </c>
      <c r="E98" s="6">
        <f>ROUND(+Housekeeping!V93,0)</f>
        <v>66308</v>
      </c>
      <c r="F98" s="7">
        <f t="shared" si="3"/>
      </c>
      <c r="G98" s="6">
        <f>ROUND(SUM(Housekeeping!M193:N193),0)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ROUND(SUM(Housekeeping!M94:N94),0)</f>
        <v>8318</v>
      </c>
      <c r="E99" s="6">
        <f>ROUND(+Housekeeping!V94,0)</f>
        <v>365</v>
      </c>
      <c r="F99" s="7">
        <f t="shared" si="3"/>
        <v>22.79</v>
      </c>
      <c r="G99" s="6">
        <f>ROUND(SUM(Housekeeping!M194:N194),0)</f>
        <v>208</v>
      </c>
      <c r="H99" s="6">
        <f>ROUND(+Housekeeping!V194,0)</f>
        <v>365</v>
      </c>
      <c r="I99" s="7">
        <f t="shared" si="4"/>
        <v>0.57</v>
      </c>
      <c r="J99" s="7"/>
      <c r="K99" s="8">
        <f t="shared" si="5"/>
        <v>-0.975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ROUND(SUM(Housekeeping!M95:N95),0)</f>
        <v>20845</v>
      </c>
      <c r="E100" s="6">
        <f>ROUND(+Housekeeping!V95,0)</f>
        <v>42055</v>
      </c>
      <c r="F100" s="7">
        <f t="shared" si="3"/>
        <v>0.5</v>
      </c>
      <c r="G100" s="6">
        <f>ROUND(SUM(Housekeeping!M195:N195),0)</f>
        <v>26916</v>
      </c>
      <c r="H100" s="6">
        <f>ROUND(+Housekeeping!V195,0)</f>
        <v>42730</v>
      </c>
      <c r="I100" s="7">
        <f t="shared" si="4"/>
        <v>0.63</v>
      </c>
      <c r="J100" s="7"/>
      <c r="K100" s="8">
        <f t="shared" si="5"/>
        <v>0.26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ROUND(SUM(Housekeeping!M96:N96),0)</f>
        <v>79883</v>
      </c>
      <c r="E101" s="6">
        <f>ROUND(+Housekeeping!V96,0)</f>
        <v>197631</v>
      </c>
      <c r="F101" s="7">
        <f t="shared" si="3"/>
        <v>0.4</v>
      </c>
      <c r="G101" s="6">
        <f>ROUND(SUM(Housekeeping!M196:N196),0)</f>
        <v>81624</v>
      </c>
      <c r="H101" s="6">
        <f>ROUND(+Housekeeping!V196,0)</f>
        <v>197631</v>
      </c>
      <c r="I101" s="7">
        <f t="shared" si="4"/>
        <v>0.41</v>
      </c>
      <c r="J101" s="7"/>
      <c r="K101" s="8">
        <f t="shared" si="5"/>
        <v>0.025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ROUND(SUM(Housekeeping!M97:N97),0)</f>
        <v>103698</v>
      </c>
      <c r="E102" s="6">
        <f>ROUND(+Housekeeping!V97,0)</f>
        <v>45557</v>
      </c>
      <c r="F102" s="7">
        <f t="shared" si="3"/>
        <v>2.28</v>
      </c>
      <c r="G102" s="6">
        <f>ROUND(SUM(Housekeeping!M197:N197),0)</f>
        <v>103037</v>
      </c>
      <c r="H102" s="6">
        <f>ROUND(+Housekeeping!V197,0)</f>
        <v>45557</v>
      </c>
      <c r="I102" s="7">
        <f t="shared" si="4"/>
        <v>2.26</v>
      </c>
      <c r="J102" s="7"/>
      <c r="K102" s="8">
        <f t="shared" si="5"/>
        <v>-0.0088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ROUND(SUM(Housekeeping!M98:N98),0)</f>
        <v>0</v>
      </c>
      <c r="E103" s="6">
        <f>ROUND(+Housekeeping!V98,0)</f>
        <v>0</v>
      </c>
      <c r="F103" s="7">
        <f t="shared" si="3"/>
      </c>
      <c r="G103" s="6">
        <f>ROUND(SUM(Housekeeping!M198:N198),0)</f>
        <v>18473</v>
      </c>
      <c r="H103" s="6">
        <f>ROUND(+Housekeeping!V198,0)</f>
        <v>19028</v>
      </c>
      <c r="I103" s="7">
        <f t="shared" si="4"/>
        <v>0.97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ROUND(SUM(Housekeeping!M99:N99),0)</f>
        <v>3355</v>
      </c>
      <c r="E104" s="6">
        <f>ROUND(+Housekeeping!V99,0)</f>
        <v>1113</v>
      </c>
      <c r="F104" s="7">
        <f t="shared" si="3"/>
        <v>3.01</v>
      </c>
      <c r="G104" s="6">
        <f>ROUND(SUM(Housekeeping!M199:N199),0)</f>
        <v>2412</v>
      </c>
      <c r="H104" s="6">
        <f>ROUND(+Housekeeping!V199,0)</f>
        <v>1113</v>
      </c>
      <c r="I104" s="7">
        <f t="shared" si="4"/>
        <v>2.17</v>
      </c>
      <c r="J104" s="7"/>
      <c r="K104" s="8">
        <f t="shared" si="5"/>
        <v>-0.2791</v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ROUND(SUM(Housekeeping!M100:N100),0)</f>
        <v>0</v>
      </c>
      <c r="E105" s="6">
        <f>ROUND(+Housekeeping!V100,0)</f>
        <v>9373</v>
      </c>
      <c r="F105" s="7">
        <f t="shared" si="3"/>
      </c>
      <c r="G105" s="6">
        <f>ROUND(SUM(Housekeeping!M200:N200),0)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ROUND(SUM(Housekeeping!M101:N101),0)</f>
        <v>235</v>
      </c>
      <c r="E106" s="6">
        <f>ROUND(+Housekeeping!V101,0)</f>
        <v>1503</v>
      </c>
      <c r="F106" s="7">
        <f t="shared" si="3"/>
        <v>0.16</v>
      </c>
      <c r="G106" s="6">
        <f>ROUND(SUM(Housekeeping!M201:N201),0)</f>
        <v>296</v>
      </c>
      <c r="H106" s="6">
        <f>ROUND(+Housekeeping!V201,0)</f>
        <v>1503</v>
      </c>
      <c r="I106" s="7">
        <f t="shared" si="4"/>
        <v>0.2</v>
      </c>
      <c r="J106" s="7"/>
      <c r="K106" s="8">
        <f t="shared" si="5"/>
        <v>0.25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7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456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ROUND(+Housekeeping!O5,0)</f>
        <v>69830</v>
      </c>
      <c r="E10" s="6">
        <f>ROUND(+Housekeeping!V5,0)</f>
        <v>1112507</v>
      </c>
      <c r="F10" s="7">
        <f>IF(D10=0,"",IF(E10=0,"",ROUND(D10/E10,2)))</f>
        <v>0.06</v>
      </c>
      <c r="G10" s="6">
        <f>ROUND(+Housekeeping!O105,0)</f>
        <v>56898</v>
      </c>
      <c r="H10" s="6">
        <f>ROUND(+Housekeeping!V105,0)</f>
        <v>1112507</v>
      </c>
      <c r="I10" s="7">
        <f>IF(G10=0,"",IF(H10=0,"",ROUND(G10/H10,2)))</f>
        <v>0.05</v>
      </c>
      <c r="J10" s="7"/>
      <c r="K10" s="8">
        <f>IF(D10=0,"",IF(E10=0,"",IF(G10=0,"",IF(H10=0,"",ROUND(I10/F10-1,4)))))</f>
        <v>-0.1667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ROUND(+Housekeeping!O6,0)</f>
        <v>27591</v>
      </c>
      <c r="E11" s="6">
        <f>ROUND(+Housekeeping!V6,0)</f>
        <v>240582</v>
      </c>
      <c r="F11" s="7">
        <f aca="true" t="shared" si="0" ref="F11:F74">IF(D11=0,"",IF(E11=0,"",ROUND(D11/E11,2)))</f>
        <v>0.11</v>
      </c>
      <c r="G11" s="6">
        <f>ROUND(+Housekeeping!O106,0)</f>
        <v>30772</v>
      </c>
      <c r="H11" s="6">
        <f>ROUND(+Housekeeping!V106,0)</f>
        <v>240582</v>
      </c>
      <c r="I11" s="7">
        <f aca="true" t="shared" si="1" ref="I11:I74">IF(G11=0,"",IF(H11=0,"",ROUND(G11/H11,2)))</f>
        <v>0.13</v>
      </c>
      <c r="J11" s="7"/>
      <c r="K11" s="8">
        <f aca="true" t="shared" si="2" ref="K11:K74">IF(D11=0,"",IF(E11=0,"",IF(G11=0,"",IF(H11=0,"",ROUND(I11/F11-1,4)))))</f>
        <v>0.1818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ROUND(+Housekeeping!O7,0)</f>
        <v>824</v>
      </c>
      <c r="E12" s="6">
        <f>ROUND(+Housekeeping!V7,0)</f>
        <v>1322</v>
      </c>
      <c r="F12" s="7">
        <f t="shared" si="0"/>
        <v>0.62</v>
      </c>
      <c r="G12" s="6">
        <f>ROUND(+Housekeeping!O107,0)</f>
        <v>317</v>
      </c>
      <c r="H12" s="6">
        <f>ROUND(+Housekeeping!V107,0)</f>
        <v>1322</v>
      </c>
      <c r="I12" s="7">
        <f t="shared" si="1"/>
        <v>0.24</v>
      </c>
      <c r="J12" s="7"/>
      <c r="K12" s="8">
        <f t="shared" si="2"/>
        <v>-0.6129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ROUND(+Housekeeping!O8,0)</f>
        <v>38776</v>
      </c>
      <c r="E13" s="6">
        <f>ROUND(+Housekeeping!V8,0)</f>
        <v>171074</v>
      </c>
      <c r="F13" s="7">
        <f t="shared" si="0"/>
        <v>0.23</v>
      </c>
      <c r="G13" s="6">
        <f>ROUND(+Housekeeping!O108,0)</f>
        <v>69421</v>
      </c>
      <c r="H13" s="6">
        <f>ROUND(+Housekeeping!V108,0)</f>
        <v>170088</v>
      </c>
      <c r="I13" s="7">
        <f t="shared" si="1"/>
        <v>0.41</v>
      </c>
      <c r="J13" s="7"/>
      <c r="K13" s="8">
        <f t="shared" si="2"/>
        <v>0.7826</v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ROUND(+Housekeeping!O9,0)</f>
        <v>11707</v>
      </c>
      <c r="E14" s="6">
        <f>ROUND(+Housekeeping!V9,0)</f>
        <v>76466</v>
      </c>
      <c r="F14" s="7">
        <f t="shared" si="0"/>
        <v>0.15</v>
      </c>
      <c r="G14" s="6">
        <f>ROUND(+Housekeeping!O109,0)</f>
        <v>3994</v>
      </c>
      <c r="H14" s="6">
        <f>ROUND(+Housekeeping!V109,0)</f>
        <v>93613</v>
      </c>
      <c r="I14" s="7">
        <f t="shared" si="1"/>
        <v>0.04</v>
      </c>
      <c r="J14" s="7"/>
      <c r="K14" s="8">
        <f t="shared" si="2"/>
        <v>-0.7333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ROUND(+Housekeeping!O10,0)</f>
        <v>0</v>
      </c>
      <c r="E15" s="6">
        <f>ROUND(+Housekeeping!V10,0)</f>
        <v>0</v>
      </c>
      <c r="F15" s="7">
        <f t="shared" si="0"/>
      </c>
      <c r="G15" s="6">
        <f>ROUND(+Housekeeping!O110,0)</f>
        <v>0</v>
      </c>
      <c r="H15" s="6">
        <f>ROUND(+Housekeeping!V110,0)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ROUND(+Housekeeping!O11,0)</f>
        <v>1144</v>
      </c>
      <c r="E16" s="6">
        <f>ROUND(+Housekeeping!V11,0)</f>
        <v>21092</v>
      </c>
      <c r="F16" s="7">
        <f t="shared" si="0"/>
        <v>0.05</v>
      </c>
      <c r="G16" s="6">
        <f>ROUND(+Housekeeping!O111,0)</f>
        <v>442</v>
      </c>
      <c r="H16" s="6">
        <f>ROUND(+Housekeeping!V111,0)</f>
        <v>21092</v>
      </c>
      <c r="I16" s="7">
        <f t="shared" si="1"/>
        <v>0.02</v>
      </c>
      <c r="J16" s="7"/>
      <c r="K16" s="8">
        <f t="shared" si="2"/>
        <v>-0.6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ROUND(+Housekeeping!O12,0)</f>
        <v>1109</v>
      </c>
      <c r="E17" s="6">
        <f>ROUND(+Housekeeping!V12,0)</f>
        <v>16226</v>
      </c>
      <c r="F17" s="7">
        <f t="shared" si="0"/>
        <v>0.07</v>
      </c>
      <c r="G17" s="6">
        <f>ROUND(+Housekeeping!O112,0)</f>
        <v>3305</v>
      </c>
      <c r="H17" s="6">
        <f>ROUND(+Housekeeping!V112,0)</f>
        <v>35161</v>
      </c>
      <c r="I17" s="7">
        <f t="shared" si="1"/>
        <v>0.09</v>
      </c>
      <c r="J17" s="7"/>
      <c r="K17" s="8">
        <f t="shared" si="2"/>
        <v>0.2857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ROUND(+Housekeeping!O13,0)</f>
        <v>0</v>
      </c>
      <c r="E18" s="6">
        <f>ROUND(+Housekeeping!V13,0)</f>
        <v>5712</v>
      </c>
      <c r="F18" s="7">
        <f t="shared" si="0"/>
      </c>
      <c r="G18" s="6">
        <f>ROUND(+Housekeeping!O113,0)</f>
        <v>25</v>
      </c>
      <c r="H18" s="6">
        <f>ROUND(+Housekeeping!V113,0)</f>
        <v>4464</v>
      </c>
      <c r="I18" s="7">
        <f t="shared" si="1"/>
        <v>0.01</v>
      </c>
      <c r="J18" s="7"/>
      <c r="K18" s="8">
        <f t="shared" si="2"/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ROUND(+Housekeeping!O14,0)</f>
        <v>2891</v>
      </c>
      <c r="E19" s="6">
        <f>ROUND(+Housekeeping!V14,0)</f>
        <v>273227</v>
      </c>
      <c r="F19" s="7">
        <f t="shared" si="0"/>
        <v>0.01</v>
      </c>
      <c r="G19" s="6">
        <f>ROUND(+Housekeeping!O114,0)</f>
        <v>2314</v>
      </c>
      <c r="H19" s="6">
        <f>ROUND(+Housekeeping!V114,0)</f>
        <v>273952</v>
      </c>
      <c r="I19" s="7">
        <f t="shared" si="1"/>
        <v>0.01</v>
      </c>
      <c r="J19" s="7"/>
      <c r="K19" s="8">
        <f t="shared" si="2"/>
        <v>0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ROUND(+Housekeeping!O15,0)</f>
        <v>20801</v>
      </c>
      <c r="E20" s="6">
        <f>ROUND(+Housekeeping!V15,0)</f>
        <v>110925</v>
      </c>
      <c r="F20" s="7">
        <f t="shared" si="0"/>
        <v>0.19</v>
      </c>
      <c r="G20" s="6">
        <f>ROUND(+Housekeeping!O115,0)</f>
        <v>3555</v>
      </c>
      <c r="H20" s="6">
        <f>ROUND(+Housekeeping!V115,0)</f>
        <v>146963</v>
      </c>
      <c r="I20" s="7">
        <f t="shared" si="1"/>
        <v>0.02</v>
      </c>
      <c r="J20" s="7"/>
      <c r="K20" s="8">
        <f t="shared" si="2"/>
        <v>-0.8947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ROUND(+Housekeeping!O16,0)</f>
        <v>27698</v>
      </c>
      <c r="E21" s="6">
        <f>ROUND(+Housekeeping!V16,0)</f>
        <v>284050</v>
      </c>
      <c r="F21" s="7">
        <f t="shared" si="0"/>
        <v>0.1</v>
      </c>
      <c r="G21" s="6">
        <f>ROUND(+Housekeeping!O116,0)</f>
        <v>4242</v>
      </c>
      <c r="H21" s="6">
        <f>ROUND(+Housekeeping!V116,0)</f>
        <v>284503</v>
      </c>
      <c r="I21" s="7">
        <f t="shared" si="1"/>
        <v>0.01</v>
      </c>
      <c r="J21" s="7"/>
      <c r="K21" s="8">
        <f t="shared" si="2"/>
        <v>-0.9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ROUND(+Housekeeping!O17,0)</f>
        <v>0</v>
      </c>
      <c r="E22" s="6">
        <f>ROUND(+Housekeeping!V17,0)</f>
        <v>11911</v>
      </c>
      <c r="F22" s="7">
        <f t="shared" si="0"/>
      </c>
      <c r="G22" s="6">
        <f>ROUND(+Housekeeping!O117,0)</f>
        <v>30</v>
      </c>
      <c r="H22" s="6">
        <f>ROUND(+Housekeeping!V117,0)</f>
        <v>11911</v>
      </c>
      <c r="I22" s="7">
        <f t="shared" si="1"/>
        <v>0</v>
      </c>
      <c r="J22" s="7"/>
      <c r="K22" s="8">
        <f t="shared" si="2"/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ROUND(+Housekeeping!O18,0)</f>
        <v>1579</v>
      </c>
      <c r="E23" s="6">
        <f>ROUND(+Housekeeping!V18,0)</f>
        <v>2838</v>
      </c>
      <c r="F23" s="7">
        <f t="shared" si="0"/>
        <v>0.56</v>
      </c>
      <c r="G23" s="6">
        <f>ROUND(+Housekeeping!O118,0)</f>
        <v>62</v>
      </c>
      <c r="H23" s="6">
        <f>ROUND(+Housekeeping!V118,0)</f>
        <v>291013</v>
      </c>
      <c r="I23" s="7">
        <f t="shared" si="1"/>
        <v>0</v>
      </c>
      <c r="J23" s="7"/>
      <c r="K23" s="8">
        <f t="shared" si="2"/>
        <v>-1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ROUND(+Housekeeping!O19,0)</f>
        <v>2289</v>
      </c>
      <c r="E24" s="6">
        <f>ROUND(+Housekeeping!V19,0)</f>
        <v>50707</v>
      </c>
      <c r="F24" s="7">
        <f t="shared" si="0"/>
        <v>0.05</v>
      </c>
      <c r="G24" s="6">
        <f>ROUND(+Housekeeping!O119,0)</f>
        <v>1593</v>
      </c>
      <c r="H24" s="6">
        <f>ROUND(+Housekeeping!V119,0)</f>
        <v>50707</v>
      </c>
      <c r="I24" s="7">
        <f t="shared" si="1"/>
        <v>0.03</v>
      </c>
      <c r="J24" s="7"/>
      <c r="K24" s="8">
        <f t="shared" si="2"/>
        <v>-0.4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ROUND(+Housekeeping!O20,0)</f>
        <v>4607</v>
      </c>
      <c r="E25" s="6">
        <f>ROUND(+Housekeeping!V20,0)</f>
        <v>9658</v>
      </c>
      <c r="F25" s="7">
        <f t="shared" si="0"/>
        <v>0.48</v>
      </c>
      <c r="G25" s="6">
        <f>ROUND(+Housekeeping!O120,0)</f>
        <v>4520</v>
      </c>
      <c r="H25" s="6">
        <f>ROUND(+Housekeeping!V120,0)</f>
        <v>26293</v>
      </c>
      <c r="I25" s="7">
        <f t="shared" si="1"/>
        <v>0.17</v>
      </c>
      <c r="J25" s="7"/>
      <c r="K25" s="8">
        <f t="shared" si="2"/>
        <v>-0.6458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ROUND(+Housekeeping!O21,0)</f>
        <v>451</v>
      </c>
      <c r="E26" s="6">
        <f>ROUND(+Housekeeping!V21,0)</f>
        <v>6444</v>
      </c>
      <c r="F26" s="7">
        <f t="shared" si="0"/>
        <v>0.07</v>
      </c>
      <c r="G26" s="6">
        <f>ROUND(+Housekeeping!O121,0)</f>
        <v>581</v>
      </c>
      <c r="H26" s="6">
        <f>ROUND(+Housekeeping!V121,0)</f>
        <v>6444</v>
      </c>
      <c r="I26" s="7">
        <f t="shared" si="1"/>
        <v>0.09</v>
      </c>
      <c r="J26" s="7"/>
      <c r="K26" s="8">
        <f t="shared" si="2"/>
        <v>0.2857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ROUND(+Housekeeping!O22,0)</f>
        <v>0</v>
      </c>
      <c r="E27" s="6">
        <f>ROUND(+Housekeeping!V22,0)</f>
        <v>3955</v>
      </c>
      <c r="F27" s="7">
        <f t="shared" si="0"/>
      </c>
      <c r="G27" s="6">
        <f>ROUND(+Housekeeping!O122,0)</f>
        <v>0</v>
      </c>
      <c r="H27" s="6">
        <f>ROUND(+Housekeeping!V122,0)</f>
        <v>3433</v>
      </c>
      <c r="I27" s="7">
        <f t="shared" si="1"/>
      </c>
      <c r="J27" s="7"/>
      <c r="K27" s="8">
        <f t="shared" si="2"/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ROUND(+Housekeeping!O23,0)</f>
        <v>24302</v>
      </c>
      <c r="E28" s="6">
        <f>ROUND(+Housekeeping!V23,0)</f>
        <v>7127</v>
      </c>
      <c r="F28" s="7">
        <f t="shared" si="0"/>
        <v>3.41</v>
      </c>
      <c r="G28" s="6">
        <f>ROUND(+Housekeeping!O123,0)</f>
        <v>0</v>
      </c>
      <c r="H28" s="6">
        <f>ROUND(+Housekeeping!V123,0)</f>
        <v>7127</v>
      </c>
      <c r="I28" s="7">
        <f t="shared" si="1"/>
      </c>
      <c r="J28" s="7"/>
      <c r="K28" s="8">
        <f t="shared" si="2"/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ROUND(+Housekeeping!O24,0)</f>
        <v>2134</v>
      </c>
      <c r="E29" s="6">
        <f>ROUND(+Housekeeping!V24,0)</f>
        <v>16314</v>
      </c>
      <c r="F29" s="7">
        <f t="shared" si="0"/>
        <v>0.13</v>
      </c>
      <c r="G29" s="6">
        <f>ROUND(+Housekeeping!O124,0)</f>
        <v>3291</v>
      </c>
      <c r="H29" s="6">
        <f>ROUND(+Housekeeping!V124,0)</f>
        <v>17704</v>
      </c>
      <c r="I29" s="7">
        <f t="shared" si="1"/>
        <v>0.19</v>
      </c>
      <c r="J29" s="7"/>
      <c r="K29" s="8">
        <f t="shared" si="2"/>
        <v>0.4615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ROUND(+Housekeeping!O25,0)</f>
        <v>165</v>
      </c>
      <c r="E30" s="6">
        <f>ROUND(+Housekeeping!V25,0)</f>
        <v>1764</v>
      </c>
      <c r="F30" s="7">
        <f t="shared" si="0"/>
        <v>0.09</v>
      </c>
      <c r="G30" s="6">
        <f>ROUND(+Housekeeping!O125,0)</f>
        <v>40</v>
      </c>
      <c r="H30" s="6">
        <f>ROUND(+Housekeeping!V125,0)</f>
        <v>1764</v>
      </c>
      <c r="I30" s="7">
        <f t="shared" si="1"/>
        <v>0.02</v>
      </c>
      <c r="J30" s="7"/>
      <c r="K30" s="8">
        <f t="shared" si="2"/>
        <v>-0.7778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ROUND(+Housekeeping!O26,0)</f>
        <v>0</v>
      </c>
      <c r="E31" s="6">
        <f>ROUND(+Housekeeping!V26,0)</f>
        <v>2464</v>
      </c>
      <c r="F31" s="7">
        <f t="shared" si="0"/>
      </c>
      <c r="G31" s="6">
        <f>ROUND(+Housekeeping!O126,0)</f>
        <v>0</v>
      </c>
      <c r="H31" s="6">
        <f>ROUND(+Housekeeping!V126,0)</f>
        <v>2464</v>
      </c>
      <c r="I31" s="7">
        <f t="shared" si="1"/>
      </c>
      <c r="J31" s="7"/>
      <c r="K31" s="8">
        <f t="shared" si="2"/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ROUND(+Housekeeping!O27,0)</f>
        <v>3438</v>
      </c>
      <c r="E32" s="6">
        <f>ROUND(+Housekeeping!V27,0)</f>
        <v>71676</v>
      </c>
      <c r="F32" s="7">
        <f t="shared" si="0"/>
        <v>0.05</v>
      </c>
      <c r="G32" s="6">
        <f>ROUND(+Housekeeping!O127,0)</f>
        <v>2081</v>
      </c>
      <c r="H32" s="6">
        <f>ROUND(+Housekeeping!V127,0)</f>
        <v>71650</v>
      </c>
      <c r="I32" s="7">
        <f t="shared" si="1"/>
        <v>0.03</v>
      </c>
      <c r="J32" s="7"/>
      <c r="K32" s="8">
        <f t="shared" si="2"/>
        <v>-0.4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ROUND(+Housekeeping!O28,0)</f>
        <v>438</v>
      </c>
      <c r="E33" s="6">
        <f>ROUND(+Housekeeping!V28,0)</f>
        <v>27116</v>
      </c>
      <c r="F33" s="7">
        <f t="shared" si="0"/>
        <v>0.02</v>
      </c>
      <c r="G33" s="6">
        <f>ROUND(+Housekeeping!O128,0)</f>
        <v>860</v>
      </c>
      <c r="H33" s="6">
        <f>ROUND(+Housekeeping!V128,0)</f>
        <v>30359</v>
      </c>
      <c r="I33" s="7">
        <f t="shared" si="1"/>
        <v>0.03</v>
      </c>
      <c r="J33" s="7"/>
      <c r="K33" s="8">
        <f t="shared" si="2"/>
        <v>0.5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ROUND(+Housekeeping!O29,0)</f>
        <v>911</v>
      </c>
      <c r="E34" s="6">
        <f>ROUND(+Housekeeping!V29,0)</f>
        <v>24966</v>
      </c>
      <c r="F34" s="7">
        <f t="shared" si="0"/>
        <v>0.04</v>
      </c>
      <c r="G34" s="6">
        <f>ROUND(+Housekeeping!O129,0)</f>
        <v>216</v>
      </c>
      <c r="H34" s="6">
        <f>ROUND(+Housekeeping!V129,0)</f>
        <v>21402</v>
      </c>
      <c r="I34" s="7">
        <f t="shared" si="1"/>
        <v>0.01</v>
      </c>
      <c r="J34" s="7"/>
      <c r="K34" s="8">
        <f t="shared" si="2"/>
        <v>-0.75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ROUND(+Housekeeping!O30,0)</f>
        <v>1328</v>
      </c>
      <c r="E35" s="6">
        <f>ROUND(+Housekeeping!V30,0)</f>
        <v>3453</v>
      </c>
      <c r="F35" s="7">
        <f t="shared" si="0"/>
        <v>0.38</v>
      </c>
      <c r="G35" s="6">
        <f>ROUND(+Housekeeping!O130,0)</f>
        <v>53</v>
      </c>
      <c r="H35" s="6">
        <f>ROUND(+Housekeeping!V130,0)</f>
        <v>3453</v>
      </c>
      <c r="I35" s="7">
        <f t="shared" si="1"/>
        <v>0.02</v>
      </c>
      <c r="J35" s="7"/>
      <c r="K35" s="8">
        <f t="shared" si="2"/>
        <v>-0.9474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ROUND(+Housekeeping!O31,0)</f>
        <v>53</v>
      </c>
      <c r="E36" s="6">
        <f>ROUND(+Housekeeping!V31,0)</f>
        <v>6767</v>
      </c>
      <c r="F36" s="7">
        <f t="shared" si="0"/>
        <v>0.01</v>
      </c>
      <c r="G36" s="6">
        <f>ROUND(+Housekeeping!O131,0)</f>
        <v>0</v>
      </c>
      <c r="H36" s="6">
        <f>ROUND(+Housekeeping!V131,0)</f>
        <v>6767</v>
      </c>
      <c r="I36" s="7">
        <f t="shared" si="1"/>
      </c>
      <c r="J36" s="7"/>
      <c r="K36" s="8">
        <f t="shared" si="2"/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ROUND(+Housekeeping!O32,0)</f>
        <v>6085</v>
      </c>
      <c r="E37" s="6">
        <f>ROUND(+Housekeeping!V32,0)</f>
        <v>98268</v>
      </c>
      <c r="F37" s="7">
        <f t="shared" si="0"/>
        <v>0.06</v>
      </c>
      <c r="G37" s="6">
        <f>ROUND(+Housekeeping!O132,0)</f>
        <v>0</v>
      </c>
      <c r="H37" s="6">
        <f>ROUND(+Housekeeping!V132,0)</f>
        <v>98268</v>
      </c>
      <c r="I37" s="7">
        <f t="shared" si="1"/>
      </c>
      <c r="J37" s="7"/>
      <c r="K37" s="8">
        <f t="shared" si="2"/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ROUND(+Housekeeping!O33,0)</f>
        <v>597</v>
      </c>
      <c r="E38" s="6">
        <f>ROUND(+Housekeeping!V33,0)</f>
        <v>1514</v>
      </c>
      <c r="F38" s="7">
        <f t="shared" si="0"/>
        <v>0.39</v>
      </c>
      <c r="G38" s="6">
        <f>ROUND(+Housekeeping!O133,0)</f>
        <v>895</v>
      </c>
      <c r="H38" s="6">
        <f>ROUND(+Housekeeping!V133,0)</f>
        <v>1514</v>
      </c>
      <c r="I38" s="7">
        <f t="shared" si="1"/>
        <v>0.59</v>
      </c>
      <c r="J38" s="7"/>
      <c r="K38" s="8">
        <f t="shared" si="2"/>
        <v>0.5128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ROUND(+Housekeeping!O34,0)</f>
        <v>23862</v>
      </c>
      <c r="E39" s="6">
        <f>ROUND(+Housekeeping!V34,0)</f>
        <v>128330</v>
      </c>
      <c r="F39" s="7">
        <f t="shared" si="0"/>
        <v>0.19</v>
      </c>
      <c r="G39" s="6">
        <f>ROUND(+Housekeeping!O134,0)</f>
        <v>3869</v>
      </c>
      <c r="H39" s="6">
        <f>ROUND(+Housekeeping!V134,0)</f>
        <v>128330</v>
      </c>
      <c r="I39" s="7">
        <f t="shared" si="1"/>
        <v>0.03</v>
      </c>
      <c r="J39" s="7"/>
      <c r="K39" s="8">
        <f t="shared" si="2"/>
        <v>-0.8421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ROUND(+Housekeeping!O35,0)</f>
        <v>3285</v>
      </c>
      <c r="E40" s="6">
        <f>ROUND(+Housekeeping!V35,0)</f>
        <v>8524</v>
      </c>
      <c r="F40" s="7">
        <f t="shared" si="0"/>
        <v>0.39</v>
      </c>
      <c r="G40" s="6">
        <f>ROUND(+Housekeeping!O135,0)</f>
        <v>4185</v>
      </c>
      <c r="H40" s="6">
        <f>ROUND(+Housekeeping!V135,0)</f>
        <v>8524</v>
      </c>
      <c r="I40" s="7">
        <f t="shared" si="1"/>
        <v>0.49</v>
      </c>
      <c r="J40" s="7"/>
      <c r="K40" s="8">
        <f t="shared" si="2"/>
        <v>0.2564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ROUND(+Housekeeping!O36,0)</f>
        <v>0</v>
      </c>
      <c r="E41" s="6">
        <f>ROUND(+Housekeeping!V36,0)</f>
        <v>4358</v>
      </c>
      <c r="F41" s="7">
        <f t="shared" si="0"/>
      </c>
      <c r="G41" s="6">
        <f>ROUND(+Housekeeping!O136,0)</f>
        <v>0</v>
      </c>
      <c r="H41" s="6">
        <f>ROUND(+Housekeeping!V136,0)</f>
        <v>4358</v>
      </c>
      <c r="I41" s="7">
        <f t="shared" si="1"/>
      </c>
      <c r="J41" s="7"/>
      <c r="K41" s="8">
        <f t="shared" si="2"/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ROUND(+Housekeeping!O37,0)</f>
        <v>4121</v>
      </c>
      <c r="E42" s="6">
        <f>ROUND(+Housekeeping!V37,0)</f>
        <v>125849</v>
      </c>
      <c r="F42" s="7">
        <f t="shared" si="0"/>
        <v>0.03</v>
      </c>
      <c r="G42" s="6">
        <f>ROUND(+Housekeeping!O137,0)</f>
        <v>14572</v>
      </c>
      <c r="H42" s="6">
        <f>ROUND(+Housekeeping!V137,0)</f>
        <v>125327</v>
      </c>
      <c r="I42" s="7">
        <f t="shared" si="1"/>
        <v>0.12</v>
      </c>
      <c r="J42" s="7"/>
      <c r="K42" s="8">
        <f t="shared" si="2"/>
        <v>3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ROUND(+Housekeeping!O38,0)</f>
        <v>120</v>
      </c>
      <c r="E43" s="6">
        <f>ROUND(+Housekeeping!V38,0)</f>
        <v>37717</v>
      </c>
      <c r="F43" s="7">
        <f t="shared" si="0"/>
        <v>0</v>
      </c>
      <c r="G43" s="6">
        <f>ROUND(+Housekeeping!O138,0)</f>
        <v>0</v>
      </c>
      <c r="H43" s="6">
        <f>ROUND(+Housekeeping!V138,0)</f>
        <v>49661</v>
      </c>
      <c r="I43" s="7">
        <f t="shared" si="1"/>
      </c>
      <c r="J43" s="7"/>
      <c r="K43" s="8">
        <f t="shared" si="2"/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ROUND(+Housekeeping!O39,0)</f>
        <v>8418</v>
      </c>
      <c r="E44" s="6">
        <f>ROUND(+Housekeeping!V39,0)</f>
        <v>7709</v>
      </c>
      <c r="F44" s="7">
        <f t="shared" si="0"/>
        <v>1.09</v>
      </c>
      <c r="G44" s="6">
        <f>ROUND(+Housekeeping!O139,0)</f>
        <v>240</v>
      </c>
      <c r="H44" s="6">
        <f>ROUND(+Housekeeping!V139,0)</f>
        <v>7709</v>
      </c>
      <c r="I44" s="7">
        <f t="shared" si="1"/>
        <v>0.03</v>
      </c>
      <c r="J44" s="7"/>
      <c r="K44" s="8">
        <f t="shared" si="2"/>
        <v>-0.9725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ROUND(+Housekeeping!O40,0)</f>
        <v>4867</v>
      </c>
      <c r="E45" s="6">
        <f>ROUND(+Housekeeping!V40,0)</f>
        <v>7205</v>
      </c>
      <c r="F45" s="7">
        <f t="shared" si="0"/>
        <v>0.68</v>
      </c>
      <c r="G45" s="6">
        <f>ROUND(+Housekeeping!O140,0)</f>
        <v>3402</v>
      </c>
      <c r="H45" s="6">
        <f>ROUND(+Housekeeping!V140,0)</f>
        <v>6582</v>
      </c>
      <c r="I45" s="7">
        <f t="shared" si="1"/>
        <v>0.52</v>
      </c>
      <c r="J45" s="7"/>
      <c r="K45" s="8">
        <f t="shared" si="2"/>
        <v>-0.2353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ROUND(+Housekeeping!O41,0)</f>
        <v>1929</v>
      </c>
      <c r="E46" s="6">
        <f>ROUND(+Housekeeping!V41,0)</f>
        <v>5009</v>
      </c>
      <c r="F46" s="7">
        <f t="shared" si="0"/>
        <v>0.39</v>
      </c>
      <c r="G46" s="6">
        <f>ROUND(+Housekeeping!O141,0)</f>
        <v>0</v>
      </c>
      <c r="H46" s="6">
        <f>ROUND(+Housekeeping!V141,0)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ROUND(+Housekeeping!O42,0)</f>
        <v>197</v>
      </c>
      <c r="E47" s="6">
        <f>ROUND(+Housekeeping!V42,0)</f>
        <v>2857</v>
      </c>
      <c r="F47" s="7">
        <f t="shared" si="0"/>
        <v>0.07</v>
      </c>
      <c r="G47" s="6">
        <f>ROUND(+Housekeeping!O142,0)</f>
        <v>0</v>
      </c>
      <c r="H47" s="6">
        <f>ROUND(+Housekeeping!V142,0)</f>
        <v>2857</v>
      </c>
      <c r="I47" s="7">
        <f t="shared" si="1"/>
      </c>
      <c r="J47" s="7"/>
      <c r="K47" s="8">
        <f t="shared" si="2"/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ROUND(+Housekeeping!O43,0)</f>
        <v>997</v>
      </c>
      <c r="E48" s="6">
        <f>ROUND(+Housekeeping!V43,0)</f>
        <v>2704</v>
      </c>
      <c r="F48" s="7">
        <f t="shared" si="0"/>
        <v>0.37</v>
      </c>
      <c r="G48" s="6">
        <f>ROUND(+Housekeeping!O143,0)</f>
        <v>278</v>
      </c>
      <c r="H48" s="6">
        <f>ROUND(+Housekeeping!V143,0)</f>
        <v>2704</v>
      </c>
      <c r="I48" s="7">
        <f t="shared" si="1"/>
        <v>0.1</v>
      </c>
      <c r="J48" s="7"/>
      <c r="K48" s="8">
        <f t="shared" si="2"/>
        <v>-0.7297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ROUND(+Housekeeping!O44,0)</f>
        <v>40</v>
      </c>
      <c r="E49" s="6">
        <f>ROUND(+Housekeeping!V44,0)</f>
        <v>92290</v>
      </c>
      <c r="F49" s="7">
        <f t="shared" si="0"/>
        <v>0</v>
      </c>
      <c r="G49" s="6">
        <f>ROUND(+Housekeeping!O144,0)</f>
        <v>150</v>
      </c>
      <c r="H49" s="6">
        <f>ROUND(+Housekeeping!V144,0)</f>
        <v>46536</v>
      </c>
      <c r="I49" s="7">
        <f t="shared" si="1"/>
        <v>0</v>
      </c>
      <c r="J49" s="7"/>
      <c r="K49" s="8" t="e">
        <f t="shared" si="2"/>
        <v>#DIV/0!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ROUND(+Housekeeping!O45,0)</f>
        <v>2791</v>
      </c>
      <c r="E50" s="6">
        <f>ROUND(+Housekeeping!V45,0)</f>
        <v>8782</v>
      </c>
      <c r="F50" s="7">
        <f t="shared" si="0"/>
        <v>0.32</v>
      </c>
      <c r="G50" s="6">
        <f>ROUND(+Housekeeping!O145,0)</f>
        <v>2772</v>
      </c>
      <c r="H50" s="6">
        <f>ROUND(+Housekeeping!V145,0)</f>
        <v>15608</v>
      </c>
      <c r="I50" s="7">
        <f t="shared" si="1"/>
        <v>0.18</v>
      </c>
      <c r="J50" s="7"/>
      <c r="K50" s="8">
        <f t="shared" si="2"/>
        <v>-0.4375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ROUND(+Housekeeping!O46,0)</f>
        <v>60</v>
      </c>
      <c r="E51" s="6">
        <f>ROUND(+Housekeeping!V46,0)</f>
        <v>2988</v>
      </c>
      <c r="F51" s="7">
        <f t="shared" si="0"/>
        <v>0.02</v>
      </c>
      <c r="G51" s="6">
        <f>ROUND(+Housekeeping!O146,0)</f>
        <v>0</v>
      </c>
      <c r="H51" s="6">
        <f>ROUND(+Housekeeping!V146,0)</f>
        <v>2988</v>
      </c>
      <c r="I51" s="7">
        <f t="shared" si="1"/>
      </c>
      <c r="J51" s="7"/>
      <c r="K51" s="8">
        <f t="shared" si="2"/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ROUND(+Housekeeping!O47,0)</f>
        <v>2257</v>
      </c>
      <c r="E52" s="6">
        <f>ROUND(+Housekeeping!V47,0)</f>
        <v>9665</v>
      </c>
      <c r="F52" s="7">
        <f t="shared" si="0"/>
        <v>0.23</v>
      </c>
      <c r="G52" s="6">
        <f>ROUND(+Housekeeping!O147,0)</f>
        <v>665</v>
      </c>
      <c r="H52" s="6">
        <f>ROUND(+Housekeeping!V147,0)</f>
        <v>9665</v>
      </c>
      <c r="I52" s="7">
        <f t="shared" si="1"/>
        <v>0.07</v>
      </c>
      <c r="J52" s="7"/>
      <c r="K52" s="8">
        <f t="shared" si="2"/>
        <v>-0.6957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ROUND(+Housekeeping!O48,0)</f>
        <v>0</v>
      </c>
      <c r="E53" s="6">
        <f>ROUND(+Housekeeping!V48,0)</f>
        <v>154847</v>
      </c>
      <c r="F53" s="7">
        <f t="shared" si="0"/>
      </c>
      <c r="G53" s="6">
        <f>ROUND(+Housekeeping!O148,0)</f>
        <v>0</v>
      </c>
      <c r="H53" s="6">
        <f>ROUND(+Housekeeping!V148,0)</f>
        <v>161412</v>
      </c>
      <c r="I53" s="7">
        <f t="shared" si="1"/>
      </c>
      <c r="J53" s="7"/>
      <c r="K53" s="8">
        <f t="shared" si="2"/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ROUND(+Housekeeping!O49,0)</f>
        <v>912</v>
      </c>
      <c r="E54" s="6">
        <f>ROUND(+Housekeeping!V49,0)</f>
        <v>26488</v>
      </c>
      <c r="F54" s="7">
        <f t="shared" si="0"/>
        <v>0.03</v>
      </c>
      <c r="G54" s="6">
        <f>ROUND(+Housekeeping!O149,0)</f>
        <v>886</v>
      </c>
      <c r="H54" s="6">
        <f>ROUND(+Housekeeping!V149,0)</f>
        <v>26488</v>
      </c>
      <c r="I54" s="7">
        <f t="shared" si="1"/>
        <v>0.03</v>
      </c>
      <c r="J54" s="7"/>
      <c r="K54" s="8">
        <f t="shared" si="2"/>
        <v>0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ROUND(+Housekeeping!O50,0)</f>
        <v>2328</v>
      </c>
      <c r="E55" s="6">
        <f>ROUND(+Housekeeping!V50,0)</f>
        <v>11813</v>
      </c>
      <c r="F55" s="7">
        <f t="shared" si="0"/>
        <v>0.2</v>
      </c>
      <c r="G55" s="6">
        <f>ROUND(+Housekeeping!O150,0)</f>
        <v>115</v>
      </c>
      <c r="H55" s="6">
        <f>ROUND(+Housekeeping!V150,0)</f>
        <v>11813</v>
      </c>
      <c r="I55" s="7">
        <f t="shared" si="1"/>
        <v>0.01</v>
      </c>
      <c r="J55" s="7"/>
      <c r="K55" s="8">
        <f t="shared" si="2"/>
        <v>-0.95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ROUND(+Housekeeping!O51,0)</f>
        <v>274</v>
      </c>
      <c r="E56" s="6">
        <f>ROUND(+Housekeeping!V51,0)</f>
        <v>18837</v>
      </c>
      <c r="F56" s="7">
        <f t="shared" si="0"/>
        <v>0.01</v>
      </c>
      <c r="G56" s="6">
        <f>ROUND(+Housekeeping!O151,0)</f>
        <v>0</v>
      </c>
      <c r="H56" s="6">
        <f>ROUND(+Housekeeping!V151,0)</f>
        <v>18837</v>
      </c>
      <c r="I56" s="7">
        <f t="shared" si="1"/>
      </c>
      <c r="J56" s="7"/>
      <c r="K56" s="8">
        <f t="shared" si="2"/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ROUND(+Housekeeping!O52,0)</f>
        <v>6804</v>
      </c>
      <c r="E57" s="6">
        <f>ROUND(+Housekeeping!V52,0)</f>
        <v>31200</v>
      </c>
      <c r="F57" s="7">
        <f t="shared" si="0"/>
        <v>0.22</v>
      </c>
      <c r="G57" s="6">
        <f>ROUND(+Housekeeping!O152,0)</f>
        <v>4962</v>
      </c>
      <c r="H57" s="6">
        <f>ROUND(+Housekeeping!V152,0)</f>
        <v>31200</v>
      </c>
      <c r="I57" s="7">
        <f t="shared" si="1"/>
        <v>0.16</v>
      </c>
      <c r="J57" s="7"/>
      <c r="K57" s="8">
        <f t="shared" si="2"/>
        <v>-0.2727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ROUND(+Housekeeping!O53,0)</f>
        <v>505</v>
      </c>
      <c r="E58" s="6">
        <f>ROUND(+Housekeeping!V53,0)</f>
        <v>30684</v>
      </c>
      <c r="F58" s="7">
        <f t="shared" si="0"/>
        <v>0.02</v>
      </c>
      <c r="G58" s="6">
        <f>ROUND(+Housekeeping!O153,0)</f>
        <v>385</v>
      </c>
      <c r="H58" s="6">
        <f>ROUND(+Housekeeping!V153,0)</f>
        <v>30684</v>
      </c>
      <c r="I58" s="7">
        <f t="shared" si="1"/>
        <v>0.01</v>
      </c>
      <c r="J58" s="7"/>
      <c r="K58" s="8">
        <f t="shared" si="2"/>
        <v>-0.5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ROUND(+Housekeeping!O54,0)</f>
        <v>301</v>
      </c>
      <c r="E59" s="6">
        <f>ROUND(+Housekeeping!V54,0)</f>
        <v>3649</v>
      </c>
      <c r="F59" s="7">
        <f t="shared" si="0"/>
        <v>0.08</v>
      </c>
      <c r="G59" s="6">
        <f>ROUND(+Housekeeping!O154,0)</f>
        <v>0</v>
      </c>
      <c r="H59" s="6">
        <f>ROUND(+Housekeeping!V154,0)</f>
        <v>3649</v>
      </c>
      <c r="I59" s="7">
        <f t="shared" si="1"/>
      </c>
      <c r="J59" s="7"/>
      <c r="K59" s="8">
        <f t="shared" si="2"/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ROUND(+Housekeeping!O55,0)</f>
        <v>90</v>
      </c>
      <c r="E60" s="6">
        <f>ROUND(+Housekeeping!V55,0)</f>
        <v>15598</v>
      </c>
      <c r="F60" s="7">
        <f t="shared" si="0"/>
        <v>0.01</v>
      </c>
      <c r="G60" s="6">
        <f>ROUND(+Housekeeping!O155,0)</f>
        <v>0</v>
      </c>
      <c r="H60" s="6">
        <f>ROUND(+Housekeeping!V155,0)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ROUND(+Housekeeping!O56,0)</f>
        <v>5353</v>
      </c>
      <c r="E61" s="6">
        <f>ROUND(+Housekeeping!V56,0)</f>
        <v>55305</v>
      </c>
      <c r="F61" s="7">
        <f t="shared" si="0"/>
        <v>0.1</v>
      </c>
      <c r="G61" s="6">
        <f>ROUND(+Housekeeping!O156,0)</f>
        <v>1170</v>
      </c>
      <c r="H61" s="6">
        <f>ROUND(+Housekeeping!V156,0)</f>
        <v>55164</v>
      </c>
      <c r="I61" s="7">
        <f t="shared" si="1"/>
        <v>0.02</v>
      </c>
      <c r="J61" s="7"/>
      <c r="K61" s="8">
        <f t="shared" si="2"/>
        <v>-0.8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ROUND(+Housekeeping!O57,0)</f>
        <v>447</v>
      </c>
      <c r="E62" s="6">
        <f>ROUND(+Housekeeping!V57,0)</f>
        <v>93766</v>
      </c>
      <c r="F62" s="7">
        <f t="shared" si="0"/>
        <v>0</v>
      </c>
      <c r="G62" s="6">
        <f>ROUND(+Housekeeping!O157,0)</f>
        <v>62</v>
      </c>
      <c r="H62" s="6">
        <f>ROUND(+Housekeeping!V157,0)</f>
        <v>192420</v>
      </c>
      <c r="I62" s="7">
        <f t="shared" si="1"/>
        <v>0</v>
      </c>
      <c r="J62" s="7"/>
      <c r="K62" s="8" t="e">
        <f t="shared" si="2"/>
        <v>#DIV/0!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ROUND(+Housekeeping!O58,0)</f>
        <v>0</v>
      </c>
      <c r="E63" s="6">
        <f>ROUND(+Housekeeping!V58,0)</f>
        <v>25276</v>
      </c>
      <c r="F63" s="7">
        <f t="shared" si="0"/>
      </c>
      <c r="G63" s="6">
        <f>ROUND(+Housekeeping!O158,0)</f>
        <v>0</v>
      </c>
      <c r="H63" s="6">
        <f>ROUND(+Housekeeping!V158,0)</f>
        <v>27678</v>
      </c>
      <c r="I63" s="7">
        <f t="shared" si="1"/>
      </c>
      <c r="J63" s="7"/>
      <c r="K63" s="8">
        <f t="shared" si="2"/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ROUND(+Housekeeping!O59,0)</f>
        <v>149</v>
      </c>
      <c r="E64" s="6">
        <f>ROUND(+Housekeeping!V59,0)</f>
        <v>0</v>
      </c>
      <c r="F64" s="7">
        <f t="shared" si="0"/>
      </c>
      <c r="G64" s="6">
        <f>ROUND(+Housekeeping!O159,0)</f>
        <v>134</v>
      </c>
      <c r="H64" s="6">
        <f>ROUND(+Housekeeping!V159,0)</f>
        <v>0</v>
      </c>
      <c r="I64" s="7">
        <f t="shared" si="1"/>
      </c>
      <c r="J64" s="7"/>
      <c r="K64" s="8">
        <f t="shared" si="2"/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ROUND(+Housekeeping!O60,0)</f>
        <v>0</v>
      </c>
      <c r="E65" s="6">
        <f>ROUND(+Housekeeping!V60,0)</f>
        <v>1656</v>
      </c>
      <c r="F65" s="7">
        <f t="shared" si="0"/>
      </c>
      <c r="G65" s="6">
        <f>ROUND(+Housekeeping!O160,0)</f>
        <v>0</v>
      </c>
      <c r="H65" s="6">
        <f>ROUND(+Housekeeping!V160,0)</f>
        <v>1656</v>
      </c>
      <c r="I65" s="7">
        <f t="shared" si="1"/>
      </c>
      <c r="J65" s="7"/>
      <c r="K65" s="8">
        <f t="shared" si="2"/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ROUND(+Housekeeping!O61,0)</f>
        <v>7436</v>
      </c>
      <c r="E66" s="6">
        <f>ROUND(+Housekeeping!V61,0)</f>
        <v>23946</v>
      </c>
      <c r="F66" s="7">
        <f t="shared" si="0"/>
        <v>0.31</v>
      </c>
      <c r="G66" s="6">
        <f>ROUND(+Housekeeping!O161,0)</f>
        <v>4746</v>
      </c>
      <c r="H66" s="6">
        <f>ROUND(+Housekeeping!V161,0)</f>
        <v>23946</v>
      </c>
      <c r="I66" s="7">
        <f t="shared" si="1"/>
        <v>0.2</v>
      </c>
      <c r="J66" s="7"/>
      <c r="K66" s="8">
        <f t="shared" si="2"/>
        <v>-0.3548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ROUND(+Housekeeping!O62,0)</f>
        <v>3282</v>
      </c>
      <c r="E67" s="6">
        <f>ROUND(+Housekeeping!V62,0)</f>
        <v>5700</v>
      </c>
      <c r="F67" s="7">
        <f t="shared" si="0"/>
        <v>0.58</v>
      </c>
      <c r="G67" s="6">
        <f>ROUND(+Housekeeping!O162,0)</f>
        <v>758</v>
      </c>
      <c r="H67" s="6">
        <f>ROUND(+Housekeeping!V162,0)</f>
        <v>6205</v>
      </c>
      <c r="I67" s="7">
        <f t="shared" si="1"/>
        <v>0.12</v>
      </c>
      <c r="J67" s="7"/>
      <c r="K67" s="8">
        <f t="shared" si="2"/>
        <v>-0.7931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ROUND(+Housekeeping!O63,0)</f>
        <v>982</v>
      </c>
      <c r="E68" s="6">
        <f>ROUND(+Housekeeping!V63,0)</f>
        <v>143126</v>
      </c>
      <c r="F68" s="7">
        <f t="shared" si="0"/>
        <v>0.01</v>
      </c>
      <c r="G68" s="6">
        <f>ROUND(+Housekeeping!O163,0)</f>
        <v>2201</v>
      </c>
      <c r="H68" s="6">
        <f>ROUND(+Housekeeping!V163,0)</f>
        <v>144923</v>
      </c>
      <c r="I68" s="7">
        <f t="shared" si="1"/>
        <v>0.02</v>
      </c>
      <c r="J68" s="7"/>
      <c r="K68" s="8">
        <f t="shared" si="2"/>
        <v>1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ROUND(+Housekeeping!O64,0)</f>
        <v>766</v>
      </c>
      <c r="E69" s="6">
        <f>ROUND(+Housekeeping!V64,0)</f>
        <v>7030</v>
      </c>
      <c r="F69" s="7">
        <f t="shared" si="0"/>
        <v>0.11</v>
      </c>
      <c r="G69" s="6">
        <f>ROUND(+Housekeeping!O164,0)</f>
        <v>0</v>
      </c>
      <c r="H69" s="6">
        <f>ROUND(+Housekeeping!V164,0)</f>
        <v>7030</v>
      </c>
      <c r="I69" s="7">
        <f t="shared" si="1"/>
      </c>
      <c r="J69" s="7"/>
      <c r="K69" s="8">
        <f t="shared" si="2"/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ROUND(+Housekeeping!O65,0)</f>
        <v>47</v>
      </c>
      <c r="E70" s="6">
        <f>ROUND(+Housekeeping!V65,0)</f>
        <v>0</v>
      </c>
      <c r="F70" s="7">
        <f t="shared" si="0"/>
      </c>
      <c r="G70" s="6">
        <f>ROUND(+Housekeeping!O165,0)</f>
        <v>0</v>
      </c>
      <c r="H70" s="6">
        <f>ROUND(+Housekeeping!V165,0)</f>
        <v>0</v>
      </c>
      <c r="I70" s="7">
        <f t="shared" si="1"/>
      </c>
      <c r="J70" s="7"/>
      <c r="K70" s="8">
        <f t="shared" si="2"/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ROUND(+Housekeeping!O66,0)</f>
        <v>9</v>
      </c>
      <c r="E71" s="6">
        <f>ROUND(+Housekeeping!V66,0)</f>
        <v>1716</v>
      </c>
      <c r="F71" s="7">
        <f t="shared" si="0"/>
        <v>0.01</v>
      </c>
      <c r="G71" s="6">
        <f>ROUND(+Housekeeping!O166,0)</f>
        <v>213</v>
      </c>
      <c r="H71" s="6">
        <f>ROUND(+Housekeeping!V166,0)</f>
        <v>1716</v>
      </c>
      <c r="I71" s="7">
        <f t="shared" si="1"/>
        <v>0.12</v>
      </c>
      <c r="J71" s="7"/>
      <c r="K71" s="8">
        <f t="shared" si="2"/>
        <v>11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ROUND(+Housekeeping!O67,0)</f>
        <v>20797</v>
      </c>
      <c r="E72" s="6">
        <f>ROUND(+Housekeeping!V67,0)</f>
        <v>130687</v>
      </c>
      <c r="F72" s="7">
        <f t="shared" si="0"/>
        <v>0.16</v>
      </c>
      <c r="G72" s="6">
        <f>ROUND(+Housekeeping!O167,0)</f>
        <v>15380</v>
      </c>
      <c r="H72" s="6">
        <f>ROUND(+Housekeeping!V167,0)</f>
        <v>162113</v>
      </c>
      <c r="I72" s="7">
        <f t="shared" si="1"/>
        <v>0.09</v>
      </c>
      <c r="J72" s="7"/>
      <c r="K72" s="8">
        <f t="shared" si="2"/>
        <v>-0.4375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ROUND(+Housekeeping!O68,0)</f>
        <v>872</v>
      </c>
      <c r="E73" s="6">
        <f>ROUND(+Housekeeping!V68,0)</f>
        <v>99434</v>
      </c>
      <c r="F73" s="7">
        <f t="shared" si="0"/>
        <v>0.01</v>
      </c>
      <c r="G73" s="6">
        <f>ROUND(+Housekeeping!O168,0)</f>
        <v>0</v>
      </c>
      <c r="H73" s="6">
        <f>ROUND(+Housekeeping!V168,0)</f>
        <v>194113</v>
      </c>
      <c r="I73" s="7">
        <f t="shared" si="1"/>
      </c>
      <c r="J73" s="7"/>
      <c r="K73" s="8">
        <f t="shared" si="2"/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ROUND(+Housekeeping!O69,0)</f>
        <v>4110</v>
      </c>
      <c r="E74" s="6">
        <f>ROUND(+Housekeeping!V69,0)</f>
        <v>93121</v>
      </c>
      <c r="F74" s="7">
        <f t="shared" si="0"/>
        <v>0.04</v>
      </c>
      <c r="G74" s="6">
        <f>ROUND(+Housekeeping!O169,0)</f>
        <v>1633</v>
      </c>
      <c r="H74" s="6">
        <f>ROUND(+Housekeeping!V169,0)</f>
        <v>93121</v>
      </c>
      <c r="I74" s="7">
        <f t="shared" si="1"/>
        <v>0.02</v>
      </c>
      <c r="J74" s="7"/>
      <c r="K74" s="8">
        <f t="shared" si="2"/>
        <v>-0.5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ROUND(+Housekeeping!O70,0)</f>
        <v>7444</v>
      </c>
      <c r="E75" s="6">
        <f>ROUND(+Housekeeping!V70,0)</f>
        <v>131984</v>
      </c>
      <c r="F75" s="7">
        <f aca="true" t="shared" si="3" ref="F75:F106">IF(D75=0,"",IF(E75=0,"",ROUND(D75/E75,2)))</f>
        <v>0.06</v>
      </c>
      <c r="G75" s="6">
        <f>ROUND(+Housekeeping!O170,0)</f>
        <v>6932</v>
      </c>
      <c r="H75" s="6">
        <f>ROUND(+Housekeeping!V170,0)</f>
        <v>614468</v>
      </c>
      <c r="I75" s="7">
        <f aca="true" t="shared" si="4" ref="I75:I106">IF(G75=0,"",IF(H75=0,"",ROUND(G75/H75,2)))</f>
        <v>0.01</v>
      </c>
      <c r="J75" s="7"/>
      <c r="K75" s="8">
        <f aca="true" t="shared" si="5" ref="K75:K106">IF(D75=0,"",IF(E75=0,"",IF(G75=0,"",IF(H75=0,"",ROUND(I75/F75-1,4)))))</f>
        <v>-0.8333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ROUND(+Housekeeping!O71,0)</f>
        <v>346</v>
      </c>
      <c r="E76" s="6">
        <f>ROUND(+Housekeeping!V71,0)</f>
        <v>2365</v>
      </c>
      <c r="F76" s="7">
        <f t="shared" si="3"/>
        <v>0.15</v>
      </c>
      <c r="G76" s="6">
        <f>ROUND(+Housekeeping!O171,0)</f>
        <v>60</v>
      </c>
      <c r="H76" s="6">
        <f>ROUND(+Housekeeping!V171,0)</f>
        <v>2365</v>
      </c>
      <c r="I76" s="7">
        <f t="shared" si="4"/>
        <v>0.03</v>
      </c>
      <c r="J76" s="7"/>
      <c r="K76" s="8">
        <f t="shared" si="5"/>
        <v>-0.8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ROUND(+Housekeeping!O72,0)</f>
        <v>0</v>
      </c>
      <c r="E77" s="6">
        <f>ROUND(+Housekeeping!V72,0)</f>
        <v>1665</v>
      </c>
      <c r="F77" s="7">
        <f t="shared" si="3"/>
      </c>
      <c r="G77" s="6">
        <f>ROUND(+Housekeeping!O172,0)</f>
        <v>0</v>
      </c>
      <c r="H77" s="6">
        <f>ROUND(+Housekeeping!V172,0)</f>
        <v>1665</v>
      </c>
      <c r="I77" s="7">
        <f t="shared" si="4"/>
      </c>
      <c r="J77" s="7"/>
      <c r="K77" s="8">
        <f t="shared" si="5"/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ROUND(+Housekeeping!O73,0)</f>
        <v>2987</v>
      </c>
      <c r="E78" s="6">
        <f>ROUND(+Housekeeping!V73,0)</f>
        <v>70777</v>
      </c>
      <c r="F78" s="7">
        <f t="shared" si="3"/>
        <v>0.04</v>
      </c>
      <c r="G78" s="6">
        <f>ROUND(+Housekeeping!O173,0)</f>
        <v>1878</v>
      </c>
      <c r="H78" s="6">
        <f>ROUND(+Housekeeping!V173,0)</f>
        <v>70777</v>
      </c>
      <c r="I78" s="7">
        <f t="shared" si="4"/>
        <v>0.03</v>
      </c>
      <c r="J78" s="7"/>
      <c r="K78" s="8">
        <f t="shared" si="5"/>
        <v>-0.25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ROUND(+Housekeeping!O74,0)</f>
        <v>0</v>
      </c>
      <c r="E79" s="6">
        <f>ROUND(+Housekeeping!V74,0)</f>
        <v>0</v>
      </c>
      <c r="F79" s="7">
        <f t="shared" si="3"/>
      </c>
      <c r="G79" s="6">
        <f>ROUND(+Housekeeping!O174,0)</f>
        <v>0</v>
      </c>
      <c r="H79" s="6">
        <f>ROUND(+Housekeeping!V174,0)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ROUND(+Housekeeping!O75,0)</f>
        <v>5340</v>
      </c>
      <c r="E80" s="6">
        <f>ROUND(+Housekeeping!V75,0)</f>
        <v>288296</v>
      </c>
      <c r="F80" s="7">
        <f t="shared" si="3"/>
        <v>0.02</v>
      </c>
      <c r="G80" s="6">
        <f>ROUND(+Housekeeping!O175,0)</f>
        <v>15973</v>
      </c>
      <c r="H80" s="6">
        <f>ROUND(+Housekeeping!V175,0)</f>
        <v>288296</v>
      </c>
      <c r="I80" s="7">
        <f t="shared" si="4"/>
        <v>0.06</v>
      </c>
      <c r="J80" s="7"/>
      <c r="K80" s="8">
        <f t="shared" si="5"/>
        <v>2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ROUND(+Housekeeping!O76,0)</f>
        <v>9854</v>
      </c>
      <c r="E81" s="6">
        <f>ROUND(+Housekeeping!V76,0)</f>
        <v>13151</v>
      </c>
      <c r="F81" s="7">
        <f t="shared" si="3"/>
        <v>0.75</v>
      </c>
      <c r="G81" s="6">
        <f>ROUND(+Housekeeping!O176,0)</f>
        <v>9295</v>
      </c>
      <c r="H81" s="6">
        <f>ROUND(+Housekeeping!V176,0)</f>
        <v>13151</v>
      </c>
      <c r="I81" s="7">
        <f t="shared" si="4"/>
        <v>0.71</v>
      </c>
      <c r="J81" s="7"/>
      <c r="K81" s="8">
        <f t="shared" si="5"/>
        <v>-0.0533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ROUND(+Housekeeping!O77,0)</f>
        <v>202</v>
      </c>
      <c r="E82" s="6">
        <f>ROUND(+Housekeeping!V77,0)</f>
        <v>14625</v>
      </c>
      <c r="F82" s="7">
        <f t="shared" si="3"/>
        <v>0.01</v>
      </c>
      <c r="G82" s="6">
        <f>ROUND(+Housekeeping!O177,0)</f>
        <v>14</v>
      </c>
      <c r="H82" s="6">
        <f>ROUND(+Housekeeping!V177,0)</f>
        <v>14625</v>
      </c>
      <c r="I82" s="7">
        <f t="shared" si="4"/>
        <v>0</v>
      </c>
      <c r="J82" s="7"/>
      <c r="K82" s="8">
        <f t="shared" si="5"/>
        <v>-1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ROUND(+Housekeeping!O78,0)</f>
        <v>3098</v>
      </c>
      <c r="E83" s="6">
        <f>ROUND(+Housekeeping!V78,0)</f>
        <v>23464</v>
      </c>
      <c r="F83" s="7">
        <f t="shared" si="3"/>
        <v>0.13</v>
      </c>
      <c r="G83" s="6">
        <f>ROUND(+Housekeeping!O178,0)</f>
        <v>2513</v>
      </c>
      <c r="H83" s="6">
        <f>ROUND(+Housekeeping!V178,0)</f>
        <v>23464</v>
      </c>
      <c r="I83" s="7">
        <f t="shared" si="4"/>
        <v>0.11</v>
      </c>
      <c r="J83" s="7"/>
      <c r="K83" s="8">
        <f t="shared" si="5"/>
        <v>-0.1538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ROUND(+Housekeeping!O79,0)</f>
        <v>11237</v>
      </c>
      <c r="E84" s="6">
        <f>ROUND(+Housekeeping!V79,0)</f>
        <v>216193</v>
      </c>
      <c r="F84" s="7">
        <f t="shared" si="3"/>
        <v>0.05</v>
      </c>
      <c r="G84" s="6">
        <f>ROUND(+Housekeeping!O179,0)</f>
        <v>9055</v>
      </c>
      <c r="H84" s="6">
        <f>ROUND(+Housekeeping!V179,0)</f>
        <v>216193</v>
      </c>
      <c r="I84" s="7">
        <f t="shared" si="4"/>
        <v>0.04</v>
      </c>
      <c r="J84" s="7"/>
      <c r="K84" s="8">
        <f t="shared" si="5"/>
        <v>-0.2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ROUND(+Housekeeping!O80,0)</f>
        <v>0</v>
      </c>
      <c r="E85" s="6">
        <f>ROUND(+Housekeeping!V80,0)</f>
        <v>2250</v>
      </c>
      <c r="F85" s="7">
        <f t="shared" si="3"/>
      </c>
      <c r="G85" s="6">
        <f>ROUND(+Housekeeping!O180,0)</f>
        <v>0</v>
      </c>
      <c r="H85" s="6">
        <f>ROUND(+Housekeeping!V180,0)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ROUND(+Housekeeping!O81,0)</f>
        <v>391</v>
      </c>
      <c r="E86" s="6">
        <f>ROUND(+Housekeeping!V81,0)</f>
        <v>27693</v>
      </c>
      <c r="F86" s="7">
        <f t="shared" si="3"/>
        <v>0.01</v>
      </c>
      <c r="G86" s="6">
        <f>ROUND(+Housekeeping!O181,0)</f>
        <v>0</v>
      </c>
      <c r="H86" s="6">
        <f>ROUND(+Housekeeping!V181,0)</f>
        <v>50550</v>
      </c>
      <c r="I86" s="7">
        <f t="shared" si="4"/>
      </c>
      <c r="J86" s="7"/>
      <c r="K86" s="8">
        <f t="shared" si="5"/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ROUND(+Housekeeping!O82,0)</f>
        <v>58836</v>
      </c>
      <c r="E87" s="6">
        <f>ROUND(+Housekeeping!V82,0)</f>
        <v>32430</v>
      </c>
      <c r="F87" s="7">
        <f t="shared" si="3"/>
        <v>1.81</v>
      </c>
      <c r="G87" s="6">
        <f>ROUND(+Housekeeping!O182,0)</f>
        <v>36346</v>
      </c>
      <c r="H87" s="6">
        <f>ROUND(+Housekeeping!V182,0)</f>
        <v>8416</v>
      </c>
      <c r="I87" s="7">
        <f t="shared" si="4"/>
        <v>4.32</v>
      </c>
      <c r="J87" s="7"/>
      <c r="K87" s="8">
        <f t="shared" si="5"/>
        <v>1.3867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ROUND(+Housekeeping!O83,0)</f>
        <v>413</v>
      </c>
      <c r="E88" s="6">
        <f>ROUND(+Housekeeping!V83,0)</f>
        <v>767</v>
      </c>
      <c r="F88" s="7">
        <f t="shared" si="3"/>
        <v>0.54</v>
      </c>
      <c r="G88" s="6">
        <f>ROUND(+Housekeeping!O183,0)</f>
        <v>394</v>
      </c>
      <c r="H88" s="6">
        <f>ROUND(+Housekeeping!V183,0)</f>
        <v>767</v>
      </c>
      <c r="I88" s="7">
        <f t="shared" si="4"/>
        <v>0.51</v>
      </c>
      <c r="J88" s="7"/>
      <c r="K88" s="8">
        <f t="shared" si="5"/>
        <v>-0.0556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ROUND(+Housekeeping!O84,0)</f>
        <v>8189</v>
      </c>
      <c r="E89" s="6">
        <f>ROUND(+Housekeeping!V84,0)</f>
        <v>60040</v>
      </c>
      <c r="F89" s="7">
        <f t="shared" si="3"/>
        <v>0.14</v>
      </c>
      <c r="G89" s="6">
        <f>ROUND(+Housekeeping!O184,0)</f>
        <v>8279</v>
      </c>
      <c r="H89" s="6">
        <f>ROUND(+Housekeeping!V184,0)</f>
        <v>60040</v>
      </c>
      <c r="I89" s="7">
        <f t="shared" si="4"/>
        <v>0.14</v>
      </c>
      <c r="J89" s="7"/>
      <c r="K89" s="8">
        <f t="shared" si="5"/>
        <v>0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ROUND(+Housekeeping!O85,0)</f>
        <v>-5299</v>
      </c>
      <c r="E90" s="6">
        <f>ROUND(+Housekeeping!V85,0)</f>
        <v>15381</v>
      </c>
      <c r="F90" s="7">
        <f t="shared" si="3"/>
        <v>-0.34</v>
      </c>
      <c r="G90" s="6">
        <f>ROUND(+Housekeeping!O185,0)</f>
        <v>-500</v>
      </c>
      <c r="H90" s="6">
        <f>ROUND(+Housekeeping!V185,0)</f>
        <v>29846</v>
      </c>
      <c r="I90" s="7">
        <f t="shared" si="4"/>
        <v>-0.02</v>
      </c>
      <c r="J90" s="7"/>
      <c r="K90" s="8">
        <f t="shared" si="5"/>
        <v>-0.9412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ROUND(+Housekeeping!O86,0)</f>
        <v>123</v>
      </c>
      <c r="E91" s="6">
        <f>ROUND(+Housekeeping!V86,0)</f>
        <v>6041</v>
      </c>
      <c r="F91" s="7">
        <f t="shared" si="3"/>
        <v>0.02</v>
      </c>
      <c r="G91" s="6">
        <f>ROUND(+Housekeeping!O186,0)</f>
        <v>609</v>
      </c>
      <c r="H91" s="6">
        <f>ROUND(+Housekeeping!V186,0)</f>
        <v>6041</v>
      </c>
      <c r="I91" s="7">
        <f t="shared" si="4"/>
        <v>0.1</v>
      </c>
      <c r="J91" s="7"/>
      <c r="K91" s="8">
        <f t="shared" si="5"/>
        <v>4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ROUND(+Housekeeping!O87,0)</f>
        <v>0</v>
      </c>
      <c r="E92" s="6">
        <f>ROUND(+Housekeeping!V87,0)</f>
        <v>2695</v>
      </c>
      <c r="F92" s="7">
        <f t="shared" si="3"/>
      </c>
      <c r="G92" s="6">
        <f>ROUND(+Housekeeping!O187,0)</f>
        <v>5583</v>
      </c>
      <c r="H92" s="6">
        <f>ROUND(+Housekeeping!V187,0)</f>
        <v>2899</v>
      </c>
      <c r="I92" s="7">
        <f t="shared" si="4"/>
        <v>1.93</v>
      </c>
      <c r="J92" s="7"/>
      <c r="K92" s="8">
        <f t="shared" si="5"/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ROUND(+Housekeeping!O88,0)</f>
        <v>58138</v>
      </c>
      <c r="E93" s="6">
        <f>ROUND(+Housekeeping!V88,0)</f>
        <v>31620</v>
      </c>
      <c r="F93" s="7">
        <f t="shared" si="3"/>
        <v>1.84</v>
      </c>
      <c r="G93" s="6">
        <f>ROUND(+Housekeeping!O188,0)</f>
        <v>7564</v>
      </c>
      <c r="H93" s="6">
        <f>ROUND(+Housekeeping!V188,0)</f>
        <v>31620</v>
      </c>
      <c r="I93" s="7">
        <f t="shared" si="4"/>
        <v>0.24</v>
      </c>
      <c r="J93" s="7"/>
      <c r="K93" s="8">
        <f t="shared" si="5"/>
        <v>-0.8696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ROUND(+Housekeeping!O89,0)</f>
        <v>2323</v>
      </c>
      <c r="E94" s="6">
        <f>ROUND(+Housekeeping!V89,0)</f>
        <v>7789</v>
      </c>
      <c r="F94" s="7">
        <f t="shared" si="3"/>
        <v>0.3</v>
      </c>
      <c r="G94" s="6">
        <f>ROUND(+Housekeeping!O189,0)</f>
        <v>2048</v>
      </c>
      <c r="H94" s="6">
        <f>ROUND(+Housekeeping!V189,0)</f>
        <v>7789</v>
      </c>
      <c r="I94" s="7">
        <f t="shared" si="4"/>
        <v>0.26</v>
      </c>
      <c r="J94" s="7"/>
      <c r="K94" s="8">
        <f t="shared" si="5"/>
        <v>-0.1333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ROUND(+Housekeeping!O90,0)</f>
        <v>196</v>
      </c>
      <c r="E95" s="6">
        <f>ROUND(+Housekeeping!V90,0)</f>
        <v>3107</v>
      </c>
      <c r="F95" s="7">
        <f t="shared" si="3"/>
        <v>0.06</v>
      </c>
      <c r="G95" s="6">
        <f>ROUND(+Housekeeping!O190,0)</f>
        <v>477</v>
      </c>
      <c r="H95" s="6">
        <f>ROUND(+Housekeeping!V190,0)</f>
        <v>3107</v>
      </c>
      <c r="I95" s="7">
        <f t="shared" si="4"/>
        <v>0.15</v>
      </c>
      <c r="J95" s="7"/>
      <c r="K95" s="8">
        <f t="shared" si="5"/>
        <v>1.5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ROUND(+Housekeeping!O91,0)</f>
        <v>337</v>
      </c>
      <c r="E96" s="6">
        <f>ROUND(+Housekeeping!V91,0)</f>
        <v>60387</v>
      </c>
      <c r="F96" s="7">
        <f t="shared" si="3"/>
        <v>0.01</v>
      </c>
      <c r="G96" s="6">
        <f>ROUND(+Housekeeping!O191,0)</f>
        <v>151</v>
      </c>
      <c r="H96" s="6">
        <f>ROUND(+Housekeeping!V191,0)</f>
        <v>60387</v>
      </c>
      <c r="I96" s="7">
        <f t="shared" si="4"/>
        <v>0</v>
      </c>
      <c r="J96" s="7"/>
      <c r="K96" s="8">
        <f t="shared" si="5"/>
        <v>-1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ROUND(+Housekeeping!O92,0)</f>
        <v>0</v>
      </c>
      <c r="E97" s="6">
        <f>ROUND(+Housekeeping!V92,0)</f>
        <v>0</v>
      </c>
      <c r="F97" s="7">
        <f t="shared" si="3"/>
      </c>
      <c r="G97" s="6">
        <f>ROUND(+Housekeeping!O192,0)</f>
        <v>0</v>
      </c>
      <c r="H97" s="6">
        <f>ROUND(+Housekeeping!V192,0)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ROUND(+Housekeeping!O93,0)</f>
        <v>0</v>
      </c>
      <c r="E98" s="6">
        <f>ROUND(+Housekeeping!V93,0)</f>
        <v>66308</v>
      </c>
      <c r="F98" s="7">
        <f t="shared" si="3"/>
      </c>
      <c r="G98" s="6">
        <f>ROUND(+Housekeeping!O193,0)</f>
        <v>0</v>
      </c>
      <c r="H98" s="6">
        <f>ROUND(+Housekeeping!V193,0)</f>
        <v>68544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ROUND(+Housekeeping!O94,0)</f>
        <v>3533</v>
      </c>
      <c r="E99" s="6">
        <f>ROUND(+Housekeeping!V94,0)</f>
        <v>365</v>
      </c>
      <c r="F99" s="7">
        <f t="shared" si="3"/>
        <v>9.68</v>
      </c>
      <c r="G99" s="6">
        <f>ROUND(+Housekeeping!O194,0)</f>
        <v>6300</v>
      </c>
      <c r="H99" s="6">
        <f>ROUND(+Housekeeping!V194,0)</f>
        <v>365</v>
      </c>
      <c r="I99" s="7">
        <f t="shared" si="4"/>
        <v>17.26</v>
      </c>
      <c r="J99" s="7"/>
      <c r="K99" s="8">
        <f t="shared" si="5"/>
        <v>0.7831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ROUND(+Housekeeping!O95,0)</f>
        <v>1605</v>
      </c>
      <c r="E100" s="6">
        <f>ROUND(+Housekeeping!V95,0)</f>
        <v>42055</v>
      </c>
      <c r="F100" s="7">
        <f t="shared" si="3"/>
        <v>0.04</v>
      </c>
      <c r="G100" s="6">
        <f>ROUND(+Housekeeping!O195,0)</f>
        <v>145</v>
      </c>
      <c r="H100" s="6">
        <f>ROUND(+Housekeeping!V195,0)</f>
        <v>42730</v>
      </c>
      <c r="I100" s="7">
        <f t="shared" si="4"/>
        <v>0</v>
      </c>
      <c r="J100" s="7"/>
      <c r="K100" s="8">
        <f t="shared" si="5"/>
        <v>-1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ROUND(+Housekeeping!O96,0)</f>
        <v>3068</v>
      </c>
      <c r="E101" s="6">
        <f>ROUND(+Housekeeping!V96,0)</f>
        <v>197631</v>
      </c>
      <c r="F101" s="7">
        <f t="shared" si="3"/>
        <v>0.02</v>
      </c>
      <c r="G101" s="6">
        <f>ROUND(+Housekeeping!O196,0)</f>
        <v>801</v>
      </c>
      <c r="H101" s="6">
        <f>ROUND(+Housekeeping!V196,0)</f>
        <v>197631</v>
      </c>
      <c r="I101" s="7">
        <f t="shared" si="4"/>
        <v>0</v>
      </c>
      <c r="J101" s="7"/>
      <c r="K101" s="8">
        <f t="shared" si="5"/>
        <v>-1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ROUND(+Housekeeping!O97,0)</f>
        <v>-40289</v>
      </c>
      <c r="E102" s="6">
        <f>ROUND(+Housekeeping!V97,0)</f>
        <v>45557</v>
      </c>
      <c r="F102" s="7">
        <f t="shared" si="3"/>
        <v>-0.88</v>
      </c>
      <c r="G102" s="6">
        <f>ROUND(+Housekeeping!O197,0)</f>
        <v>2113</v>
      </c>
      <c r="H102" s="6">
        <f>ROUND(+Housekeeping!V197,0)</f>
        <v>45557</v>
      </c>
      <c r="I102" s="7">
        <f t="shared" si="4"/>
        <v>0.05</v>
      </c>
      <c r="J102" s="7"/>
      <c r="K102" s="8">
        <f t="shared" si="5"/>
        <v>-1.0568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ROUND(+Housekeeping!O98,0)</f>
        <v>0</v>
      </c>
      <c r="E103" s="6">
        <f>ROUND(+Housekeeping!V98,0)</f>
        <v>0</v>
      </c>
      <c r="F103" s="7">
        <f t="shared" si="3"/>
      </c>
      <c r="G103" s="6">
        <f>ROUND(+Housekeeping!O198,0)</f>
        <v>4759</v>
      </c>
      <c r="H103" s="6">
        <f>ROUND(+Housekeeping!V198,0)</f>
        <v>19028</v>
      </c>
      <c r="I103" s="7">
        <f t="shared" si="4"/>
        <v>0.25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ROUND(+Housekeeping!O99,0)</f>
        <v>1511</v>
      </c>
      <c r="E104" s="6">
        <f>ROUND(+Housekeeping!V99,0)</f>
        <v>1113</v>
      </c>
      <c r="F104" s="7">
        <f t="shared" si="3"/>
        <v>1.36</v>
      </c>
      <c r="G104" s="6">
        <f>ROUND(+Housekeeping!O199,0)</f>
        <v>1628</v>
      </c>
      <c r="H104" s="6">
        <f>ROUND(+Housekeeping!V199,0)</f>
        <v>1113</v>
      </c>
      <c r="I104" s="7">
        <f t="shared" si="4"/>
        <v>1.46</v>
      </c>
      <c r="J104" s="7"/>
      <c r="K104" s="8">
        <f t="shared" si="5"/>
        <v>0.0735</v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ROUND(+Housekeeping!O100,0)</f>
        <v>0</v>
      </c>
      <c r="E105" s="6">
        <f>ROUND(+Housekeeping!V100,0)</f>
        <v>9373</v>
      </c>
      <c r="F105" s="7">
        <f t="shared" si="3"/>
      </c>
      <c r="G105" s="6">
        <f>ROUND(+Housekeeping!O200,0)</f>
        <v>0</v>
      </c>
      <c r="H105" s="6">
        <f>ROUND(+Housekeeping!V200,0)</f>
        <v>8963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ROUND(+Housekeeping!O101,0)</f>
        <v>167069</v>
      </c>
      <c r="E106" s="6">
        <f>ROUND(+Housekeeping!V101,0)</f>
        <v>1503</v>
      </c>
      <c r="F106" s="7">
        <f t="shared" si="3"/>
        <v>111.16</v>
      </c>
      <c r="G106" s="6">
        <f>ROUND(+Housekeeping!O201,0)</f>
        <v>192361</v>
      </c>
      <c r="H106" s="6">
        <f>ROUND(+Housekeeping!V201,0)</f>
        <v>1503</v>
      </c>
      <c r="I106" s="7">
        <f t="shared" si="4"/>
        <v>127.98</v>
      </c>
      <c r="J106" s="7"/>
      <c r="K106" s="8">
        <f t="shared" si="5"/>
        <v>0.1513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5" max="5" width="7.875" style="0" bestFit="1" customWidth="1"/>
    <col min="6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458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8">
        <f>ROUND(+Housekeeping!D5,0)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2:11" ht="12">
      <c r="B10">
        <f>+Housekeeping!A5</f>
        <v>1</v>
      </c>
      <c r="C10" t="str">
        <f>+Housekeeping!B5</f>
        <v>SWEDISH HEALTH SERVICES</v>
      </c>
      <c r="D10" s="6">
        <f>ROUND(+Housekeeping!G5,0)</f>
        <v>6774337</v>
      </c>
      <c r="E10" s="7">
        <f>ROUND(+Housekeeping!E5,2)</f>
        <v>176</v>
      </c>
      <c r="F10" s="7">
        <f>IF(D10=0,"",IF(E10=0,"",ROUND(D10/E10,2)))</f>
        <v>38490.55</v>
      </c>
      <c r="G10" s="6">
        <f>ROUND(+Housekeeping!G105,0)</f>
        <v>6879017</v>
      </c>
      <c r="H10" s="7">
        <f>ROUND(+Housekeeping!E105,2)</f>
        <v>177</v>
      </c>
      <c r="I10" s="7">
        <f>IF(G10=0,"",IF(H10=0,"",ROUND(G10/H10,2)))</f>
        <v>38864.5</v>
      </c>
      <c r="J10" s="7"/>
      <c r="K10" s="8">
        <f>IF(D10=0,"",IF(E10=0,"",IF(G10=0,"",IF(H10=0,"",ROUND(I10/F10-1,4)))))</f>
        <v>0.0097</v>
      </c>
    </row>
    <row r="11" spans="2:11" ht="12">
      <c r="B11">
        <f>+Housekeeping!A6</f>
        <v>3</v>
      </c>
      <c r="C11" t="str">
        <f>+Housekeeping!B6</f>
        <v>SWEDISH MEDICAL CENTER CHERRY HILL</v>
      </c>
      <c r="D11" s="6">
        <f>ROUND(+Housekeeping!G6,0)</f>
        <v>1973740</v>
      </c>
      <c r="E11" s="7">
        <f>ROUND(+Housekeeping!E6,2)</f>
        <v>49</v>
      </c>
      <c r="F11" s="7">
        <f aca="true" t="shared" si="0" ref="F11:F74">IF(D11=0,"",IF(E11=0,"",ROUND(D11/E11,2)))</f>
        <v>40280.41</v>
      </c>
      <c r="G11" s="6">
        <f>ROUND(+Housekeeping!G106,0)</f>
        <v>1841283</v>
      </c>
      <c r="H11" s="7">
        <f>ROUND(+Housekeeping!E106,2)</f>
        <v>45</v>
      </c>
      <c r="I11" s="7">
        <f aca="true" t="shared" si="1" ref="I11:I74">IF(G11=0,"",IF(H11=0,"",ROUND(G11/H11,2)))</f>
        <v>40917.4</v>
      </c>
      <c r="J11" s="7"/>
      <c r="K11" s="8">
        <f aca="true" t="shared" si="2" ref="K11:K74">IF(D11=0,"",IF(E11=0,"",IF(G11=0,"",IF(H11=0,"",ROUND(I11/F11-1,4)))))</f>
        <v>0.0158</v>
      </c>
    </row>
    <row r="12" spans="2:11" ht="12">
      <c r="B12">
        <f>+Housekeeping!A7</f>
        <v>8</v>
      </c>
      <c r="C12" t="str">
        <f>+Housekeeping!B7</f>
        <v>KLICKITAT VALLEY HOSPITAL</v>
      </c>
      <c r="D12" s="6">
        <f>ROUND(+Housekeeping!G7,0)</f>
        <v>156514</v>
      </c>
      <c r="E12" s="7">
        <f>ROUND(+Housekeeping!E7,2)</f>
        <v>6.88</v>
      </c>
      <c r="F12" s="7">
        <f t="shared" si="0"/>
        <v>22749.13</v>
      </c>
      <c r="G12" s="6">
        <f>ROUND(+Housekeeping!G107,0)</f>
        <v>164584</v>
      </c>
      <c r="H12" s="7">
        <f>ROUND(+Housekeeping!E107,2)</f>
        <v>6.53</v>
      </c>
      <c r="I12" s="7">
        <f t="shared" si="1"/>
        <v>25204.29</v>
      </c>
      <c r="J12" s="7"/>
      <c r="K12" s="8">
        <f t="shared" si="2"/>
        <v>0.1079</v>
      </c>
    </row>
    <row r="13" spans="2:11" ht="12">
      <c r="B13">
        <f>+Housekeeping!A8</f>
        <v>10</v>
      </c>
      <c r="C13" t="str">
        <f>+Housekeeping!B8</f>
        <v>VIRGINIA MASON MEDICAL CENTER</v>
      </c>
      <c r="D13" s="6">
        <f>ROUND(+Housekeeping!G8,0)</f>
        <v>0</v>
      </c>
      <c r="E13" s="7">
        <f>ROUND(+Housekeeping!E8,2)</f>
        <v>0</v>
      </c>
      <c r="F13" s="7">
        <f t="shared" si="0"/>
      </c>
      <c r="G13" s="6">
        <f>ROUND(+Housekeeping!G108,0)</f>
        <v>26620</v>
      </c>
      <c r="H13" s="7">
        <f>ROUND(+Housekeeping!E108,2)</f>
        <v>0.2</v>
      </c>
      <c r="I13" s="7">
        <f t="shared" si="1"/>
        <v>133100</v>
      </c>
      <c r="J13" s="7"/>
      <c r="K13" s="8">
        <f t="shared" si="2"/>
      </c>
    </row>
    <row r="14" spans="2:11" ht="12">
      <c r="B14">
        <f>+Housekeeping!A9</f>
        <v>14</v>
      </c>
      <c r="C14" t="str">
        <f>+Housekeeping!B9</f>
        <v>SEATTLE CHILDRENS HOSPITAL</v>
      </c>
      <c r="D14" s="6">
        <f>ROUND(+Housekeeping!G9,0)</f>
        <v>3142133</v>
      </c>
      <c r="E14" s="7">
        <f>ROUND(+Housekeeping!E9,2)</f>
        <v>95.53</v>
      </c>
      <c r="F14" s="7">
        <f t="shared" si="0"/>
        <v>32891.58</v>
      </c>
      <c r="G14" s="6">
        <f>ROUND(+Housekeeping!G109,0)</f>
        <v>3162490</v>
      </c>
      <c r="H14" s="7">
        <f>ROUND(+Housekeeping!E109,2)</f>
        <v>91.38</v>
      </c>
      <c r="I14" s="7">
        <f t="shared" si="1"/>
        <v>34608.12</v>
      </c>
      <c r="J14" s="7"/>
      <c r="K14" s="8">
        <f t="shared" si="2"/>
        <v>0.0522</v>
      </c>
    </row>
    <row r="15" spans="2:11" ht="12">
      <c r="B15">
        <f>+Housekeeping!A10</f>
        <v>20</v>
      </c>
      <c r="C15" t="str">
        <f>+Housekeeping!B10</f>
        <v>GROUP HEALTH CENTRAL</v>
      </c>
      <c r="D15" s="6">
        <f>ROUND(+Housekeeping!G10,0)</f>
        <v>0</v>
      </c>
      <c r="E15" s="7">
        <f>ROUND(+Housekeeping!E10,2)</f>
        <v>0</v>
      </c>
      <c r="F15" s="7">
        <f t="shared" si="0"/>
      </c>
      <c r="G15" s="6">
        <f>ROUND(+Housekeeping!G110,0)</f>
        <v>0</v>
      </c>
      <c r="H15" s="7">
        <f>ROUND(+Housekeeping!E110,2)</f>
        <v>0</v>
      </c>
      <c r="I15" s="7">
        <f t="shared" si="1"/>
      </c>
      <c r="J15" s="7"/>
      <c r="K15" s="8">
        <f t="shared" si="2"/>
      </c>
    </row>
    <row r="16" spans="2:11" ht="12">
      <c r="B16">
        <f>+Housekeeping!A11</f>
        <v>21</v>
      </c>
      <c r="C16" t="str">
        <f>+Housekeeping!B11</f>
        <v>NEWPORT COMMUNITY HOSPITAL</v>
      </c>
      <c r="D16" s="6">
        <f>ROUND(+Housekeeping!G11,0)</f>
        <v>312630</v>
      </c>
      <c r="E16" s="7">
        <f>ROUND(+Housekeeping!E11,2)</f>
        <v>12.31</v>
      </c>
      <c r="F16" s="7">
        <f t="shared" si="0"/>
        <v>25396.43</v>
      </c>
      <c r="G16" s="6">
        <f>ROUND(+Housekeeping!G111,0)</f>
        <v>294924</v>
      </c>
      <c r="H16" s="7">
        <f>ROUND(+Housekeeping!E111,2)</f>
        <v>10.7</v>
      </c>
      <c r="I16" s="7">
        <f t="shared" si="1"/>
        <v>27562.99</v>
      </c>
      <c r="J16" s="7"/>
      <c r="K16" s="8">
        <f t="shared" si="2"/>
        <v>0.0853</v>
      </c>
    </row>
    <row r="17" spans="2:11" ht="12">
      <c r="B17">
        <f>+Housekeeping!A12</f>
        <v>22</v>
      </c>
      <c r="C17" t="str">
        <f>+Housekeeping!B12</f>
        <v>LOURDES MEDICAL CENTER</v>
      </c>
      <c r="D17" s="6">
        <f>ROUND(+Housekeeping!G12,0)</f>
        <v>499012</v>
      </c>
      <c r="E17" s="7">
        <f>ROUND(+Housekeeping!E12,2)</f>
        <v>18.96</v>
      </c>
      <c r="F17" s="7">
        <f t="shared" si="0"/>
        <v>26319.2</v>
      </c>
      <c r="G17" s="6">
        <f>ROUND(+Housekeeping!G112,0)</f>
        <v>567751</v>
      </c>
      <c r="H17" s="7">
        <f>ROUND(+Housekeeping!E112,2)</f>
        <v>18.63</v>
      </c>
      <c r="I17" s="7">
        <f t="shared" si="1"/>
        <v>30475.09</v>
      </c>
      <c r="J17" s="7"/>
      <c r="K17" s="8">
        <f t="shared" si="2"/>
        <v>0.1579</v>
      </c>
    </row>
    <row r="18" spans="2:11" ht="12">
      <c r="B18">
        <f>+Housekeeping!A13</f>
        <v>23</v>
      </c>
      <c r="C18" t="str">
        <f>+Housekeeping!B13</f>
        <v>OKANOGAN-DOUGLAS DISTRICT HOSPITAL</v>
      </c>
      <c r="D18" s="6">
        <f>ROUND(+Housekeeping!G13,0)</f>
        <v>95941</v>
      </c>
      <c r="E18" s="7">
        <f>ROUND(+Housekeeping!E13,2)</f>
        <v>4.09</v>
      </c>
      <c r="F18" s="7">
        <f t="shared" si="0"/>
        <v>23457.46</v>
      </c>
      <c r="G18" s="6">
        <f>ROUND(+Housekeeping!G113,0)</f>
        <v>95953</v>
      </c>
      <c r="H18" s="7">
        <f>ROUND(+Housekeeping!E113,2)</f>
        <v>4.16</v>
      </c>
      <c r="I18" s="7">
        <f t="shared" si="1"/>
        <v>23065.63</v>
      </c>
      <c r="J18" s="7"/>
      <c r="K18" s="8">
        <f t="shared" si="2"/>
        <v>-0.0167</v>
      </c>
    </row>
    <row r="19" spans="2:11" ht="12">
      <c r="B19">
        <f>+Housekeeping!A14</f>
        <v>26</v>
      </c>
      <c r="C19" t="str">
        <f>+Housekeeping!B14</f>
        <v>PEACEHEALTH SAINT JOHN MEDICAL CENTER</v>
      </c>
      <c r="D19" s="6">
        <f>ROUND(+Housekeeping!G14,0)</f>
        <v>1681587</v>
      </c>
      <c r="E19" s="7">
        <f>ROUND(+Housekeeping!E14,2)</f>
        <v>53.6</v>
      </c>
      <c r="F19" s="7">
        <f t="shared" si="0"/>
        <v>31372.89</v>
      </c>
      <c r="G19" s="6">
        <f>ROUND(+Housekeeping!G114,0)</f>
        <v>1768886</v>
      </c>
      <c r="H19" s="7">
        <f>ROUND(+Housekeeping!E114,2)</f>
        <v>54.7</v>
      </c>
      <c r="I19" s="7">
        <f t="shared" si="1"/>
        <v>32337.95</v>
      </c>
      <c r="J19" s="7"/>
      <c r="K19" s="8">
        <f t="shared" si="2"/>
        <v>0.0308</v>
      </c>
    </row>
    <row r="20" spans="2:11" ht="12">
      <c r="B20">
        <f>+Housekeeping!A15</f>
        <v>29</v>
      </c>
      <c r="C20" t="str">
        <f>+Housekeeping!B15</f>
        <v>HARBORVIEW MEDICAL CENTER</v>
      </c>
      <c r="D20" s="6">
        <f>ROUND(+Housekeeping!G15,0)</f>
        <v>5297414</v>
      </c>
      <c r="E20" s="7">
        <f>ROUND(+Housekeeping!E15,2)</f>
        <v>173.08</v>
      </c>
      <c r="F20" s="7">
        <f t="shared" si="0"/>
        <v>30606.74</v>
      </c>
      <c r="G20" s="6">
        <f>ROUND(+Housekeeping!G115,0)</f>
        <v>6177933</v>
      </c>
      <c r="H20" s="7">
        <f>ROUND(+Housekeeping!E115,2)</f>
        <v>192.67</v>
      </c>
      <c r="I20" s="7">
        <f t="shared" si="1"/>
        <v>32064.84</v>
      </c>
      <c r="J20" s="7"/>
      <c r="K20" s="8">
        <f t="shared" si="2"/>
        <v>0.0476</v>
      </c>
    </row>
    <row r="21" spans="2:11" ht="12">
      <c r="B21">
        <f>+Housekeeping!A16</f>
        <v>32</v>
      </c>
      <c r="C21" t="str">
        <f>+Housekeeping!B16</f>
        <v>SAINT JOSEPH MEDICAL CENTER</v>
      </c>
      <c r="D21" s="6">
        <f>ROUND(+Housekeeping!G16,0)</f>
        <v>3029337</v>
      </c>
      <c r="E21" s="7">
        <f>ROUND(+Housekeeping!E16,2)</f>
        <v>97</v>
      </c>
      <c r="F21" s="7">
        <f t="shared" si="0"/>
        <v>31230.28</v>
      </c>
      <c r="G21" s="6">
        <f>ROUND(+Housekeeping!G116,0)</f>
        <v>3295641</v>
      </c>
      <c r="H21" s="7">
        <f>ROUND(+Housekeeping!E116,2)</f>
        <v>99</v>
      </c>
      <c r="I21" s="7">
        <f t="shared" si="1"/>
        <v>33289.3</v>
      </c>
      <c r="J21" s="7"/>
      <c r="K21" s="8">
        <f t="shared" si="2"/>
        <v>0.0659</v>
      </c>
    </row>
    <row r="22" spans="2:11" ht="12">
      <c r="B22">
        <f>+Housekeeping!A17</f>
        <v>35</v>
      </c>
      <c r="C22" t="str">
        <f>+Housekeeping!B17</f>
        <v>ENUMCLAW REGIONAL HOSPITAL</v>
      </c>
      <c r="D22" s="6">
        <f>ROUND(+Housekeeping!G17,0)</f>
        <v>294319</v>
      </c>
      <c r="E22" s="7">
        <f>ROUND(+Housekeeping!E17,2)</f>
        <v>8.67</v>
      </c>
      <c r="F22" s="7">
        <f t="shared" si="0"/>
        <v>33946.83</v>
      </c>
      <c r="G22" s="6">
        <f>ROUND(+Housekeeping!G117,0)</f>
        <v>271865</v>
      </c>
      <c r="H22" s="7">
        <f>ROUND(+Housekeeping!E117,2)</f>
        <v>8.92</v>
      </c>
      <c r="I22" s="7">
        <f t="shared" si="1"/>
        <v>30478.14</v>
      </c>
      <c r="J22" s="7"/>
      <c r="K22" s="8">
        <f t="shared" si="2"/>
        <v>-0.1022</v>
      </c>
    </row>
    <row r="23" spans="2:11" ht="12">
      <c r="B23">
        <f>+Housekeeping!A18</f>
        <v>37</v>
      </c>
      <c r="C23" t="str">
        <f>+Housekeeping!B18</f>
        <v>DEACONESS MEDICAL CENTER</v>
      </c>
      <c r="D23" s="6">
        <f>ROUND(+Housekeeping!G18,0)</f>
        <v>1656153</v>
      </c>
      <c r="E23" s="7">
        <f>ROUND(+Housekeeping!E18,2)</f>
        <v>70.95</v>
      </c>
      <c r="F23" s="7">
        <f t="shared" si="0"/>
        <v>23342.54</v>
      </c>
      <c r="G23" s="6">
        <f>ROUND(+Housekeeping!G118,0)</f>
        <v>2275506</v>
      </c>
      <c r="H23" s="7">
        <f>ROUND(+Housekeeping!E118,2)</f>
        <v>70.47</v>
      </c>
      <c r="I23" s="7">
        <f t="shared" si="1"/>
        <v>32290.42</v>
      </c>
      <c r="J23" s="7"/>
      <c r="K23" s="8">
        <f t="shared" si="2"/>
        <v>0.3833</v>
      </c>
    </row>
    <row r="24" spans="2:11" ht="12">
      <c r="B24">
        <f>+Housekeeping!A19</f>
        <v>38</v>
      </c>
      <c r="C24" t="str">
        <f>+Housekeeping!B19</f>
        <v>OLYMPIC MEDICAL CENTER</v>
      </c>
      <c r="D24" s="6">
        <f>ROUND(+Housekeeping!G19,0)</f>
        <v>752179</v>
      </c>
      <c r="E24" s="7">
        <f>ROUND(+Housekeeping!E19,2)</f>
        <v>25.7</v>
      </c>
      <c r="F24" s="7">
        <f t="shared" si="0"/>
        <v>29267.67</v>
      </c>
      <c r="G24" s="6">
        <f>ROUND(+Housekeeping!G119,0)</f>
        <v>784270</v>
      </c>
      <c r="H24" s="7">
        <f>ROUND(+Housekeeping!E119,2)</f>
        <v>27.3</v>
      </c>
      <c r="I24" s="7">
        <f t="shared" si="1"/>
        <v>28727.84</v>
      </c>
      <c r="J24" s="7"/>
      <c r="K24" s="8">
        <f t="shared" si="2"/>
        <v>-0.0184</v>
      </c>
    </row>
    <row r="25" spans="2:11" ht="12">
      <c r="B25">
        <f>+Housekeeping!A20</f>
        <v>39</v>
      </c>
      <c r="C25" t="str">
        <f>+Housekeeping!B20</f>
        <v>KENNEWICK GENERAL HOSPITAL</v>
      </c>
      <c r="D25" s="6">
        <f>ROUND(+Housekeeping!G20,0)</f>
        <v>934515</v>
      </c>
      <c r="E25" s="7">
        <f>ROUND(+Housekeeping!E20,2)</f>
        <v>32.9</v>
      </c>
      <c r="F25" s="7">
        <f t="shared" si="0"/>
        <v>28404.71</v>
      </c>
      <c r="G25" s="6">
        <f>ROUND(+Housekeeping!G120,0)</f>
        <v>1033415</v>
      </c>
      <c r="H25" s="7">
        <f>ROUND(+Housekeeping!E120,2)</f>
        <v>36.8</v>
      </c>
      <c r="I25" s="7">
        <f t="shared" si="1"/>
        <v>28081.93</v>
      </c>
      <c r="J25" s="7"/>
      <c r="K25" s="8">
        <f t="shared" si="2"/>
        <v>-0.0114</v>
      </c>
    </row>
    <row r="26" spans="2:11" ht="12">
      <c r="B26">
        <f>+Housekeeping!A21</f>
        <v>43</v>
      </c>
      <c r="C26" t="str">
        <f>+Housekeeping!B21</f>
        <v>WALLA WALLA GENERAL HOSPITAL</v>
      </c>
      <c r="D26" s="6">
        <f>ROUND(+Housekeeping!G21,0)</f>
        <v>252122</v>
      </c>
      <c r="E26" s="7">
        <f>ROUND(+Housekeeping!E21,2)</f>
        <v>9.9</v>
      </c>
      <c r="F26" s="7">
        <f t="shared" si="0"/>
        <v>25466.87</v>
      </c>
      <c r="G26" s="6">
        <f>ROUND(+Housekeeping!G121,0)</f>
        <v>267813</v>
      </c>
      <c r="H26" s="7">
        <f>ROUND(+Housekeeping!E121,2)</f>
        <v>10.11</v>
      </c>
      <c r="I26" s="7">
        <f t="shared" si="1"/>
        <v>26489.91</v>
      </c>
      <c r="J26" s="7"/>
      <c r="K26" s="8">
        <f t="shared" si="2"/>
        <v>0.0402</v>
      </c>
    </row>
    <row r="27" spans="2:11" ht="12">
      <c r="B27">
        <f>+Housekeeping!A22</f>
        <v>45</v>
      </c>
      <c r="C27" t="str">
        <f>+Housekeeping!B22</f>
        <v>COLUMBIA BASIN HOSPITAL</v>
      </c>
      <c r="D27" s="6">
        <f>ROUND(+Housekeeping!G22,0)</f>
        <v>215422</v>
      </c>
      <c r="E27" s="7">
        <f>ROUND(+Housekeeping!E22,2)</f>
        <v>8.33</v>
      </c>
      <c r="F27" s="7">
        <f t="shared" si="0"/>
        <v>25860.98</v>
      </c>
      <c r="G27" s="6">
        <f>ROUND(+Housekeeping!G122,0)</f>
        <v>244648</v>
      </c>
      <c r="H27" s="7">
        <f>ROUND(+Housekeeping!E122,2)</f>
        <v>9.2</v>
      </c>
      <c r="I27" s="7">
        <f t="shared" si="1"/>
        <v>26592.17</v>
      </c>
      <c r="J27" s="7"/>
      <c r="K27" s="8">
        <f t="shared" si="2"/>
        <v>0.0283</v>
      </c>
    </row>
    <row r="28" spans="2:11" ht="12">
      <c r="B28">
        <f>+Housekeeping!A23</f>
        <v>46</v>
      </c>
      <c r="C28" t="str">
        <f>+Housekeeping!B23</f>
        <v>PROSSER MEMORIAL HOSPITAL</v>
      </c>
      <c r="D28" s="6">
        <f>ROUND(+Housekeeping!G23,0)</f>
        <v>239009</v>
      </c>
      <c r="E28" s="7">
        <f>ROUND(+Housekeeping!E23,2)</f>
        <v>8.7</v>
      </c>
      <c r="F28" s="7">
        <f t="shared" si="0"/>
        <v>27472.3</v>
      </c>
      <c r="G28" s="6">
        <f>ROUND(+Housekeeping!G123,0)</f>
        <v>265880</v>
      </c>
      <c r="H28" s="7">
        <f>ROUND(+Housekeeping!E123,2)</f>
        <v>8.61</v>
      </c>
      <c r="I28" s="7">
        <f t="shared" si="1"/>
        <v>30880.37</v>
      </c>
      <c r="J28" s="7"/>
      <c r="K28" s="8">
        <f t="shared" si="2"/>
        <v>0.1241</v>
      </c>
    </row>
    <row r="29" spans="2:11" ht="12">
      <c r="B29">
        <f>+Housekeeping!A24</f>
        <v>50</v>
      </c>
      <c r="C29" t="str">
        <f>+Housekeeping!B24</f>
        <v>PROVIDENCE SAINT MARY MEDICAL CENTER</v>
      </c>
      <c r="D29" s="6">
        <f>ROUND(+Housekeeping!G24,0)</f>
        <v>837849</v>
      </c>
      <c r="E29" s="7">
        <f>ROUND(+Housekeeping!E24,2)</f>
        <v>31.95</v>
      </c>
      <c r="F29" s="7">
        <f t="shared" si="0"/>
        <v>26223.76</v>
      </c>
      <c r="G29" s="6">
        <f>ROUND(+Housekeeping!G124,0)</f>
        <v>808244</v>
      </c>
      <c r="H29" s="7">
        <f>ROUND(+Housekeeping!E124,2)</f>
        <v>27.74</v>
      </c>
      <c r="I29" s="7">
        <f t="shared" si="1"/>
        <v>29136.41</v>
      </c>
      <c r="J29" s="7"/>
      <c r="K29" s="8">
        <f t="shared" si="2"/>
        <v>0.1111</v>
      </c>
    </row>
    <row r="30" spans="2:11" ht="12">
      <c r="B30">
        <f>+Housekeeping!A25</f>
        <v>54</v>
      </c>
      <c r="C30" t="str">
        <f>+Housekeeping!B25</f>
        <v>FORKS COMMUNITY HOSPITAL</v>
      </c>
      <c r="D30" s="6">
        <f>ROUND(+Housekeeping!G25,0)</f>
        <v>280445</v>
      </c>
      <c r="E30" s="7">
        <f>ROUND(+Housekeeping!E25,2)</f>
        <v>11.65</v>
      </c>
      <c r="F30" s="7">
        <f t="shared" si="0"/>
        <v>24072.53</v>
      </c>
      <c r="G30" s="6">
        <f>ROUND(+Housekeeping!G125,0)</f>
        <v>306484</v>
      </c>
      <c r="H30" s="7">
        <f>ROUND(+Housekeeping!E125,2)</f>
        <v>12.28</v>
      </c>
      <c r="I30" s="7">
        <f t="shared" si="1"/>
        <v>24957.98</v>
      </c>
      <c r="J30" s="7"/>
      <c r="K30" s="8">
        <f t="shared" si="2"/>
        <v>0.0368</v>
      </c>
    </row>
    <row r="31" spans="2:11" ht="12">
      <c r="B31">
        <f>+Housekeeping!A26</f>
        <v>56</v>
      </c>
      <c r="C31" t="str">
        <f>+Housekeeping!B26</f>
        <v>WILLAPA HARBOR HOSPITAL</v>
      </c>
      <c r="D31" s="6">
        <f>ROUND(+Housekeeping!G26,0)</f>
        <v>95136</v>
      </c>
      <c r="E31" s="7">
        <f>ROUND(+Housekeeping!E26,2)</f>
        <v>2.91</v>
      </c>
      <c r="F31" s="7">
        <f t="shared" si="0"/>
        <v>32692.78</v>
      </c>
      <c r="G31" s="6">
        <f>ROUND(+Housekeeping!G126,0)</f>
        <v>89245</v>
      </c>
      <c r="H31" s="7">
        <f>ROUND(+Housekeeping!E126,2)</f>
        <v>2.46</v>
      </c>
      <c r="I31" s="7">
        <f t="shared" si="1"/>
        <v>36278.46</v>
      </c>
      <c r="J31" s="7"/>
      <c r="K31" s="8">
        <f t="shared" si="2"/>
        <v>0.1097</v>
      </c>
    </row>
    <row r="32" spans="2:11" ht="12">
      <c r="B32">
        <f>+Housekeeping!A27</f>
        <v>58</v>
      </c>
      <c r="C32" t="str">
        <f>+Housekeeping!B27</f>
        <v>YAKIMA VALLEY MEMORIAL HOSPITAL</v>
      </c>
      <c r="D32" s="6">
        <f>ROUND(+Housekeeping!G27,0)</f>
        <v>2009762</v>
      </c>
      <c r="E32" s="7">
        <f>ROUND(+Housekeeping!E27,2)</f>
        <v>75.26</v>
      </c>
      <c r="F32" s="7">
        <f t="shared" si="0"/>
        <v>26704.25</v>
      </c>
      <c r="G32" s="6">
        <f>ROUND(+Housekeeping!G127,0)</f>
        <v>1956444</v>
      </c>
      <c r="H32" s="7">
        <f>ROUND(+Housekeeping!E127,2)</f>
        <v>73.27</v>
      </c>
      <c r="I32" s="7">
        <f t="shared" si="1"/>
        <v>26701.84</v>
      </c>
      <c r="J32" s="7"/>
      <c r="K32" s="8">
        <f t="shared" si="2"/>
        <v>-0.0001</v>
      </c>
    </row>
    <row r="33" spans="2:11" ht="12">
      <c r="B33">
        <f>+Housekeeping!A28</f>
        <v>63</v>
      </c>
      <c r="C33" t="str">
        <f>+Housekeeping!B28</f>
        <v>GRAYS HARBOR COMMUNITY HOSPITAL</v>
      </c>
      <c r="D33" s="6">
        <f>ROUND(+Housekeeping!G28,0)</f>
        <v>855569</v>
      </c>
      <c r="E33" s="7">
        <f>ROUND(+Housekeeping!E28,2)</f>
        <v>26.41</v>
      </c>
      <c r="F33" s="7">
        <f t="shared" si="0"/>
        <v>32395.65</v>
      </c>
      <c r="G33" s="6">
        <f>ROUND(+Housekeeping!G128,0)</f>
        <v>897228</v>
      </c>
      <c r="H33" s="7">
        <f>ROUND(+Housekeeping!E128,2)</f>
        <v>26.42</v>
      </c>
      <c r="I33" s="7">
        <f t="shared" si="1"/>
        <v>33960.18</v>
      </c>
      <c r="J33" s="7"/>
      <c r="K33" s="8">
        <f t="shared" si="2"/>
        <v>0.0483</v>
      </c>
    </row>
    <row r="34" spans="2:11" ht="12">
      <c r="B34">
        <f>+Housekeeping!A29</f>
        <v>78</v>
      </c>
      <c r="C34" t="str">
        <f>+Housekeeping!B29</f>
        <v>SAMARITAN HOSPITAL</v>
      </c>
      <c r="D34" s="6">
        <f>ROUND(+Housekeeping!G29,0)</f>
        <v>882173</v>
      </c>
      <c r="E34" s="7">
        <f>ROUND(+Housekeeping!E29,2)</f>
        <v>32.75</v>
      </c>
      <c r="F34" s="7">
        <f t="shared" si="0"/>
        <v>26936.58</v>
      </c>
      <c r="G34" s="6">
        <f>ROUND(+Housekeeping!G129,0)</f>
        <v>880100</v>
      </c>
      <c r="H34" s="7">
        <f>ROUND(+Housekeeping!E129,2)</f>
        <v>31.04</v>
      </c>
      <c r="I34" s="7">
        <f t="shared" si="1"/>
        <v>28353.74</v>
      </c>
      <c r="J34" s="7"/>
      <c r="K34" s="8">
        <f t="shared" si="2"/>
        <v>0.0526</v>
      </c>
    </row>
    <row r="35" spans="2:11" ht="12">
      <c r="B35">
        <f>+Housekeeping!A30</f>
        <v>79</v>
      </c>
      <c r="C35" t="str">
        <f>+Housekeeping!B30</f>
        <v>OCEAN BEACH HOSPITAL</v>
      </c>
      <c r="D35" s="6">
        <f>ROUND(+Housekeeping!G30,0)</f>
        <v>273410</v>
      </c>
      <c r="E35" s="7">
        <f>ROUND(+Housekeeping!E30,2)</f>
        <v>8.09</v>
      </c>
      <c r="F35" s="7">
        <f t="shared" si="0"/>
        <v>33796.04</v>
      </c>
      <c r="G35" s="6">
        <f>ROUND(+Housekeeping!G130,0)</f>
        <v>260782</v>
      </c>
      <c r="H35" s="7">
        <f>ROUND(+Housekeeping!E130,2)</f>
        <v>8.1</v>
      </c>
      <c r="I35" s="7">
        <f t="shared" si="1"/>
        <v>32195.31</v>
      </c>
      <c r="J35" s="7"/>
      <c r="K35" s="8">
        <f t="shared" si="2"/>
        <v>-0.0474</v>
      </c>
    </row>
    <row r="36" spans="2:11" ht="12">
      <c r="B36">
        <f>+Housekeeping!A31</f>
        <v>80</v>
      </c>
      <c r="C36" t="str">
        <f>+Housekeeping!B31</f>
        <v>ODESSA MEMORIAL HOSPITAL</v>
      </c>
      <c r="D36" s="6">
        <f>ROUND(+Housekeeping!G31,0)</f>
        <v>52636</v>
      </c>
      <c r="E36" s="7">
        <f>ROUND(+Housekeeping!E31,2)</f>
        <v>3.65</v>
      </c>
      <c r="F36" s="7">
        <f t="shared" si="0"/>
        <v>14420.82</v>
      </c>
      <c r="G36" s="6">
        <f>ROUND(+Housekeeping!G131,0)</f>
        <v>48698</v>
      </c>
      <c r="H36" s="7">
        <f>ROUND(+Housekeeping!E131,2)</f>
        <v>2.58</v>
      </c>
      <c r="I36" s="7">
        <f t="shared" si="1"/>
        <v>18875.19</v>
      </c>
      <c r="J36" s="7"/>
      <c r="K36" s="8">
        <f t="shared" si="2"/>
        <v>0.3089</v>
      </c>
    </row>
    <row r="37" spans="2:11" ht="12">
      <c r="B37">
        <f>+Housekeeping!A32</f>
        <v>81</v>
      </c>
      <c r="C37" t="str">
        <f>+Housekeeping!B32</f>
        <v>GOOD SAMARITAN HOSPITAL</v>
      </c>
      <c r="D37" s="6">
        <f>ROUND(+Housekeeping!G32,0)</f>
        <v>1699821</v>
      </c>
      <c r="E37" s="7">
        <f>ROUND(+Housekeeping!E32,2)</f>
        <v>51.2</v>
      </c>
      <c r="F37" s="7">
        <f t="shared" si="0"/>
        <v>33199.63</v>
      </c>
      <c r="G37" s="6">
        <f>ROUND(+Housekeeping!G132,0)</f>
        <v>1442421</v>
      </c>
      <c r="H37" s="7">
        <f>ROUND(+Housekeeping!E132,2)</f>
        <v>47.92</v>
      </c>
      <c r="I37" s="7">
        <f t="shared" si="1"/>
        <v>30100.61</v>
      </c>
      <c r="J37" s="7"/>
      <c r="K37" s="8">
        <f t="shared" si="2"/>
        <v>-0.0933</v>
      </c>
    </row>
    <row r="38" spans="2:11" ht="12">
      <c r="B38">
        <f>+Housekeeping!A33</f>
        <v>82</v>
      </c>
      <c r="C38" t="str">
        <f>+Housekeeping!B33</f>
        <v>GARFIELD COUNTY MEMORIAL HOSPITAL</v>
      </c>
      <c r="D38" s="6">
        <f>ROUND(+Housekeeping!G33,0)</f>
        <v>100003</v>
      </c>
      <c r="E38" s="7">
        <f>ROUND(+Housekeeping!E33,2)</f>
        <v>4.27</v>
      </c>
      <c r="F38" s="7">
        <f t="shared" si="0"/>
        <v>23419.91</v>
      </c>
      <c r="G38" s="6">
        <f>ROUND(+Housekeeping!G133,0)</f>
        <v>109745</v>
      </c>
      <c r="H38" s="7">
        <f>ROUND(+Housekeeping!E133,2)</f>
        <v>4.8</v>
      </c>
      <c r="I38" s="7">
        <f t="shared" si="1"/>
        <v>22863.54</v>
      </c>
      <c r="J38" s="7"/>
      <c r="K38" s="8">
        <f t="shared" si="2"/>
        <v>-0.0238</v>
      </c>
    </row>
    <row r="39" spans="2:11" ht="12">
      <c r="B39">
        <f>+Housekeeping!A34</f>
        <v>84</v>
      </c>
      <c r="C39" t="str">
        <f>+Housekeeping!B34</f>
        <v>PROVIDENCE REGIONAL MEDICAL CENTER EVERETT</v>
      </c>
      <c r="D39" s="6">
        <f>ROUND(+Housekeeping!G34,0)</f>
        <v>3439096</v>
      </c>
      <c r="E39" s="7">
        <f>ROUND(+Housekeeping!E34,2)</f>
        <v>115.55</v>
      </c>
      <c r="F39" s="7">
        <f t="shared" si="0"/>
        <v>29762.84</v>
      </c>
      <c r="G39" s="6">
        <f>ROUND(+Housekeeping!G134,0)</f>
        <v>3579430</v>
      </c>
      <c r="H39" s="7">
        <f>ROUND(+Housekeeping!E134,2)</f>
        <v>110.94</v>
      </c>
      <c r="I39" s="7">
        <f t="shared" si="1"/>
        <v>32264.56</v>
      </c>
      <c r="J39" s="7"/>
      <c r="K39" s="8">
        <f t="shared" si="2"/>
        <v>0.0841</v>
      </c>
    </row>
    <row r="40" spans="2:11" ht="12">
      <c r="B40">
        <f>+Housekeeping!A35</f>
        <v>85</v>
      </c>
      <c r="C40" t="str">
        <f>+Housekeeping!B35</f>
        <v>JEFFERSON HEALTHCARE HOSPITAL</v>
      </c>
      <c r="D40" s="6">
        <f>ROUND(+Housekeeping!G35,0)</f>
        <v>585121</v>
      </c>
      <c r="E40" s="7">
        <f>ROUND(+Housekeeping!E35,2)</f>
        <v>17.98</v>
      </c>
      <c r="F40" s="7">
        <f t="shared" si="0"/>
        <v>32542.88</v>
      </c>
      <c r="G40" s="6">
        <f>ROUND(+Housekeeping!G135,0)</f>
        <v>649239</v>
      </c>
      <c r="H40" s="7">
        <f>ROUND(+Housekeeping!E135,2)</f>
        <v>19.46</v>
      </c>
      <c r="I40" s="7">
        <f t="shared" si="1"/>
        <v>33362.74</v>
      </c>
      <c r="J40" s="7"/>
      <c r="K40" s="8">
        <f t="shared" si="2"/>
        <v>0.0252</v>
      </c>
    </row>
    <row r="41" spans="2:11" ht="12">
      <c r="B41">
        <f>+Housekeeping!A36</f>
        <v>96</v>
      </c>
      <c r="C41" t="str">
        <f>+Housekeeping!B36</f>
        <v>SKYLINE HOSPITAL</v>
      </c>
      <c r="D41" s="6">
        <f>ROUND(+Housekeeping!G36,0)</f>
        <v>155050</v>
      </c>
      <c r="E41" s="7">
        <f>ROUND(+Housekeeping!E36,2)</f>
        <v>5.74</v>
      </c>
      <c r="F41" s="7">
        <f t="shared" si="0"/>
        <v>27012.2</v>
      </c>
      <c r="G41" s="6">
        <f>ROUND(+Housekeeping!G136,0)</f>
        <v>165949</v>
      </c>
      <c r="H41" s="7">
        <f>ROUND(+Housekeeping!E136,2)</f>
        <v>5.88</v>
      </c>
      <c r="I41" s="7">
        <f t="shared" si="1"/>
        <v>28222.62</v>
      </c>
      <c r="J41" s="7"/>
      <c r="K41" s="8">
        <f t="shared" si="2"/>
        <v>0.0448</v>
      </c>
    </row>
    <row r="42" spans="2:11" ht="12">
      <c r="B42">
        <f>+Housekeeping!A37</f>
        <v>102</v>
      </c>
      <c r="C42" t="str">
        <f>+Housekeeping!B37</f>
        <v>YAKIMA REGIONAL MEDICAL AND CARDIAC CENTER</v>
      </c>
      <c r="D42" s="6">
        <f>ROUND(+Housekeeping!G37,0)</f>
        <v>794423</v>
      </c>
      <c r="E42" s="7">
        <f>ROUND(+Housekeeping!E37,2)</f>
        <v>28.87</v>
      </c>
      <c r="F42" s="7">
        <f t="shared" si="0"/>
        <v>27517.25</v>
      </c>
      <c r="G42" s="6">
        <f>ROUND(+Housekeeping!G137,0)</f>
        <v>800933</v>
      </c>
      <c r="H42" s="7">
        <f>ROUND(+Housekeeping!E137,2)</f>
        <v>27.76</v>
      </c>
      <c r="I42" s="7">
        <f t="shared" si="1"/>
        <v>28852.05</v>
      </c>
      <c r="J42" s="7"/>
      <c r="K42" s="8">
        <f t="shared" si="2"/>
        <v>0.0485</v>
      </c>
    </row>
    <row r="43" spans="2:11" ht="12">
      <c r="B43">
        <f>+Housekeeping!A38</f>
        <v>104</v>
      </c>
      <c r="C43" t="str">
        <f>+Housekeeping!B38</f>
        <v>VALLEY GENERAL HOSPITAL</v>
      </c>
      <c r="D43" s="6">
        <f>ROUND(+Housekeeping!G38,0)</f>
        <v>656207</v>
      </c>
      <c r="E43" s="7">
        <f>ROUND(+Housekeeping!E38,2)</f>
        <v>20.06</v>
      </c>
      <c r="F43" s="7">
        <f t="shared" si="0"/>
        <v>32712.21</v>
      </c>
      <c r="G43" s="6">
        <f>ROUND(+Housekeeping!G138,0)</f>
        <v>777146</v>
      </c>
      <c r="H43" s="7">
        <f>ROUND(+Housekeeping!E138,2)</f>
        <v>22.16</v>
      </c>
      <c r="I43" s="7">
        <f t="shared" si="1"/>
        <v>35069.77</v>
      </c>
      <c r="J43" s="7"/>
      <c r="K43" s="8">
        <f t="shared" si="2"/>
        <v>0.0721</v>
      </c>
    </row>
    <row r="44" spans="2:11" ht="12">
      <c r="B44">
        <f>+Housekeeping!A39</f>
        <v>106</v>
      </c>
      <c r="C44" t="str">
        <f>+Housekeeping!B39</f>
        <v>CASCADE VALLEY HOSPITAL</v>
      </c>
      <c r="D44" s="6">
        <f>ROUND(+Housekeeping!G39,0)</f>
        <v>308644</v>
      </c>
      <c r="E44" s="7">
        <f>ROUND(+Housekeeping!E39,2)</f>
        <v>10.69</v>
      </c>
      <c r="F44" s="7">
        <f t="shared" si="0"/>
        <v>28872.22</v>
      </c>
      <c r="G44" s="6">
        <f>ROUND(+Housekeeping!G139,0)</f>
        <v>313720</v>
      </c>
      <c r="H44" s="7">
        <f>ROUND(+Housekeeping!E139,2)</f>
        <v>10.91</v>
      </c>
      <c r="I44" s="7">
        <f t="shared" si="1"/>
        <v>28755.27</v>
      </c>
      <c r="J44" s="7"/>
      <c r="K44" s="8">
        <f t="shared" si="2"/>
        <v>-0.0041</v>
      </c>
    </row>
    <row r="45" spans="2:11" ht="12">
      <c r="B45">
        <f>+Housekeeping!A40</f>
        <v>107</v>
      </c>
      <c r="C45" t="str">
        <f>+Housekeeping!B40</f>
        <v>NORTH VALLEY HOSPITAL</v>
      </c>
      <c r="D45" s="6">
        <f>ROUND(+Housekeeping!G40,0)</f>
        <v>171368</v>
      </c>
      <c r="E45" s="7">
        <f>ROUND(+Housekeeping!E40,2)</f>
        <v>5.15</v>
      </c>
      <c r="F45" s="7">
        <f t="shared" si="0"/>
        <v>33275.34</v>
      </c>
      <c r="G45" s="6">
        <f>ROUND(+Housekeeping!G140,0)</f>
        <v>161964</v>
      </c>
      <c r="H45" s="7">
        <f>ROUND(+Housekeeping!E140,2)</f>
        <v>4.95</v>
      </c>
      <c r="I45" s="7">
        <f t="shared" si="1"/>
        <v>32720</v>
      </c>
      <c r="J45" s="7"/>
      <c r="K45" s="8">
        <f t="shared" si="2"/>
        <v>-0.0167</v>
      </c>
    </row>
    <row r="46" spans="2:11" ht="12">
      <c r="B46">
        <f>+Housekeeping!A41</f>
        <v>108</v>
      </c>
      <c r="C46" t="str">
        <f>+Housekeeping!B41</f>
        <v>TRI-STATE MEMORIAL HOSPITAL</v>
      </c>
      <c r="D46" s="6">
        <f>ROUND(+Housekeeping!G41,0)</f>
        <v>352493</v>
      </c>
      <c r="E46" s="7">
        <f>ROUND(+Housekeeping!E41,2)</f>
        <v>13.67</v>
      </c>
      <c r="F46" s="7">
        <f t="shared" si="0"/>
        <v>25785.88</v>
      </c>
      <c r="G46" s="6">
        <f>ROUND(+Housekeeping!G141,0)</f>
        <v>0</v>
      </c>
      <c r="H46" s="7">
        <f>ROUND(+Housekeeping!E141,2)</f>
        <v>0</v>
      </c>
      <c r="I46" s="7">
        <f t="shared" si="1"/>
      </c>
      <c r="J46" s="7"/>
      <c r="K46" s="8">
        <f t="shared" si="2"/>
      </c>
    </row>
    <row r="47" spans="2:11" ht="12">
      <c r="B47">
        <f>+Housekeeping!A42</f>
        <v>111</v>
      </c>
      <c r="C47" t="str">
        <f>+Housekeeping!B42</f>
        <v>EAST ADAMS RURAL HOSPITAL</v>
      </c>
      <c r="D47" s="6">
        <f>ROUND(+Housekeeping!G42,0)</f>
        <v>34965</v>
      </c>
      <c r="E47" s="7">
        <f>ROUND(+Housekeeping!E42,2)</f>
        <v>1.56</v>
      </c>
      <c r="F47" s="7">
        <f t="shared" si="0"/>
        <v>22413.46</v>
      </c>
      <c r="G47" s="6">
        <f>ROUND(+Housekeeping!G142,0)</f>
        <v>29715</v>
      </c>
      <c r="H47" s="7">
        <f>ROUND(+Housekeeping!E142,2)</f>
        <v>1.74</v>
      </c>
      <c r="I47" s="7">
        <f t="shared" si="1"/>
        <v>17077.59</v>
      </c>
      <c r="J47" s="7"/>
      <c r="K47" s="8">
        <f t="shared" si="2"/>
        <v>-0.2381</v>
      </c>
    </row>
    <row r="48" spans="2:11" ht="12">
      <c r="B48">
        <f>+Housekeeping!A43</f>
        <v>125</v>
      </c>
      <c r="C48" t="str">
        <f>+Housekeeping!B43</f>
        <v>OTHELLO COMMUNITY HOSPITAL</v>
      </c>
      <c r="D48" s="6">
        <f>ROUND(+Housekeeping!G43,0)</f>
        <v>211869</v>
      </c>
      <c r="E48" s="7">
        <f>ROUND(+Housekeeping!E43,2)</f>
        <v>8.42</v>
      </c>
      <c r="F48" s="7">
        <f t="shared" si="0"/>
        <v>25162.59</v>
      </c>
      <c r="G48" s="6">
        <f>ROUND(+Housekeeping!G143,0)</f>
        <v>226059</v>
      </c>
      <c r="H48" s="7">
        <f>ROUND(+Housekeeping!E143,2)</f>
        <v>8.53</v>
      </c>
      <c r="I48" s="7">
        <f t="shared" si="1"/>
        <v>26501.64</v>
      </c>
      <c r="J48" s="7"/>
      <c r="K48" s="8">
        <f t="shared" si="2"/>
        <v>0.0532</v>
      </c>
    </row>
    <row r="49" spans="2:11" ht="12">
      <c r="B49">
        <f>+Housekeeping!A44</f>
        <v>126</v>
      </c>
      <c r="C49" t="str">
        <f>+Housekeeping!B44</f>
        <v>HIGHLINE MEDICAL CENTER</v>
      </c>
      <c r="D49" s="6">
        <f>ROUND(+Housekeeping!G44,0)</f>
        <v>1946833</v>
      </c>
      <c r="E49" s="7">
        <f>ROUND(+Housekeeping!E44,2)</f>
        <v>58.18</v>
      </c>
      <c r="F49" s="7">
        <f t="shared" si="0"/>
        <v>33462.24</v>
      </c>
      <c r="G49" s="6">
        <f>ROUND(+Housekeeping!G144,0)</f>
        <v>1768314</v>
      </c>
      <c r="H49" s="7">
        <f>ROUND(+Housekeeping!E144,2)</f>
        <v>52.14</v>
      </c>
      <c r="I49" s="7">
        <f t="shared" si="1"/>
        <v>33914.73</v>
      </c>
      <c r="J49" s="7"/>
      <c r="K49" s="8">
        <f t="shared" si="2"/>
        <v>0.0135</v>
      </c>
    </row>
    <row r="50" spans="2:11" ht="12">
      <c r="B50">
        <f>+Housekeeping!A45</f>
        <v>128</v>
      </c>
      <c r="C50" t="str">
        <f>+Housekeeping!B45</f>
        <v>UNIVERSITY OF WASHINGTON MEDICAL CENTER</v>
      </c>
      <c r="D50" s="6">
        <f>ROUND(+Housekeeping!G45,0)</f>
        <v>5543912</v>
      </c>
      <c r="E50" s="7">
        <f>ROUND(+Housekeeping!E45,2)</f>
        <v>177.14</v>
      </c>
      <c r="F50" s="7">
        <f t="shared" si="0"/>
        <v>31296.78</v>
      </c>
      <c r="G50" s="6">
        <f>ROUND(+Housekeeping!G145,0)</f>
        <v>5594383</v>
      </c>
      <c r="H50" s="7">
        <f>ROUND(+Housekeeping!E145,2)</f>
        <v>175.29</v>
      </c>
      <c r="I50" s="7">
        <f t="shared" si="1"/>
        <v>31915.02</v>
      </c>
      <c r="J50" s="7"/>
      <c r="K50" s="8">
        <f t="shared" si="2"/>
        <v>0.0198</v>
      </c>
    </row>
    <row r="51" spans="2:11" ht="12">
      <c r="B51">
        <f>+Housekeeping!A46</f>
        <v>129</v>
      </c>
      <c r="C51" t="str">
        <f>+Housekeeping!B46</f>
        <v>QUINCY VALLEY MEDICAL CENTER</v>
      </c>
      <c r="D51" s="6">
        <f>ROUND(+Housekeeping!G46,0)</f>
        <v>100546</v>
      </c>
      <c r="E51" s="7">
        <f>ROUND(+Housekeeping!E46,2)</f>
        <v>4.04</v>
      </c>
      <c r="F51" s="7">
        <f t="shared" si="0"/>
        <v>24887.62</v>
      </c>
      <c r="G51" s="6">
        <f>ROUND(+Housekeeping!G146,0)</f>
        <v>97929</v>
      </c>
      <c r="H51" s="7">
        <f>ROUND(+Housekeeping!E146,2)</f>
        <v>3.85</v>
      </c>
      <c r="I51" s="7">
        <f t="shared" si="1"/>
        <v>25436.1</v>
      </c>
      <c r="J51" s="7"/>
      <c r="K51" s="8">
        <f t="shared" si="2"/>
        <v>0.022</v>
      </c>
    </row>
    <row r="52" spans="2:11" ht="12">
      <c r="B52">
        <f>+Housekeeping!A47</f>
        <v>130</v>
      </c>
      <c r="C52" t="str">
        <f>+Housekeeping!B47</f>
        <v>NORTHWEST HOSPITAL &amp; MEDICAL CENTER</v>
      </c>
      <c r="D52" s="6">
        <f>ROUND(+Housekeeping!G47,0)</f>
        <v>1936002</v>
      </c>
      <c r="E52" s="7">
        <f>ROUND(+Housekeeping!E47,2)</f>
        <v>58.74</v>
      </c>
      <c r="F52" s="7">
        <f t="shared" si="0"/>
        <v>32958.84</v>
      </c>
      <c r="G52" s="6">
        <f>ROUND(+Housekeeping!G147,0)</f>
        <v>1962357</v>
      </c>
      <c r="H52" s="7">
        <f>ROUND(+Housekeeping!E147,2)</f>
        <v>57.3</v>
      </c>
      <c r="I52" s="7">
        <f t="shared" si="1"/>
        <v>34247.07</v>
      </c>
      <c r="J52" s="7"/>
      <c r="K52" s="8">
        <f t="shared" si="2"/>
        <v>0.0391</v>
      </c>
    </row>
    <row r="53" spans="2:11" ht="12">
      <c r="B53">
        <f>+Housekeeping!A48</f>
        <v>131</v>
      </c>
      <c r="C53" t="str">
        <f>+Housekeeping!B48</f>
        <v>OVERLAKE HOSPITAL MEDICAL CENTER</v>
      </c>
      <c r="D53" s="6">
        <f>ROUND(+Housekeeping!G48,0)</f>
        <v>2038473</v>
      </c>
      <c r="E53" s="7">
        <f>ROUND(+Housekeeping!E48,2)</f>
        <v>63.49</v>
      </c>
      <c r="F53" s="7">
        <f t="shared" si="0"/>
        <v>32106.99</v>
      </c>
      <c r="G53" s="6">
        <f>ROUND(+Housekeeping!G148,0)</f>
        <v>2378308</v>
      </c>
      <c r="H53" s="7">
        <f>ROUND(+Housekeeping!E148,2)</f>
        <v>72.35</v>
      </c>
      <c r="I53" s="7">
        <f t="shared" si="1"/>
        <v>32872.26</v>
      </c>
      <c r="J53" s="7"/>
      <c r="K53" s="8">
        <f t="shared" si="2"/>
        <v>0.0238</v>
      </c>
    </row>
    <row r="54" spans="2:11" ht="12">
      <c r="B54">
        <f>+Housekeeping!A49</f>
        <v>132</v>
      </c>
      <c r="C54" t="str">
        <f>+Housekeeping!B49</f>
        <v>SAINT CLARE HOSPITAL</v>
      </c>
      <c r="D54" s="6">
        <f>ROUND(+Housekeeping!G49,0)</f>
        <v>867108</v>
      </c>
      <c r="E54" s="7">
        <f>ROUND(+Housekeeping!E49,2)</f>
        <v>27.28</v>
      </c>
      <c r="F54" s="7">
        <f t="shared" si="0"/>
        <v>31785.48</v>
      </c>
      <c r="G54" s="6">
        <f>ROUND(+Housekeeping!G149,0)</f>
        <v>864805</v>
      </c>
      <c r="H54" s="7">
        <f>ROUND(+Housekeeping!E149,2)</f>
        <v>26.44</v>
      </c>
      <c r="I54" s="7">
        <f t="shared" si="1"/>
        <v>32708.21</v>
      </c>
      <c r="J54" s="7"/>
      <c r="K54" s="8">
        <f t="shared" si="2"/>
        <v>0.029</v>
      </c>
    </row>
    <row r="55" spans="2:11" ht="12">
      <c r="B55">
        <f>+Housekeeping!A50</f>
        <v>134</v>
      </c>
      <c r="C55" t="str">
        <f>+Housekeeping!B50</f>
        <v>ISLAND HOSPITAL</v>
      </c>
      <c r="D55" s="6">
        <f>ROUND(+Housekeeping!G50,0)</f>
        <v>835296</v>
      </c>
      <c r="E55" s="7">
        <f>ROUND(+Housekeeping!E50,2)</f>
        <v>26.92</v>
      </c>
      <c r="F55" s="7">
        <f t="shared" si="0"/>
        <v>31028.83</v>
      </c>
      <c r="G55" s="6">
        <f>ROUND(+Housekeeping!G150,0)</f>
        <v>888482</v>
      </c>
      <c r="H55" s="7">
        <f>ROUND(+Housekeeping!E150,2)</f>
        <v>26.93</v>
      </c>
      <c r="I55" s="7">
        <f t="shared" si="1"/>
        <v>32992.28</v>
      </c>
      <c r="J55" s="7"/>
      <c r="K55" s="8">
        <f t="shared" si="2"/>
        <v>0.0633</v>
      </c>
    </row>
    <row r="56" spans="2:11" ht="12">
      <c r="B56">
        <f>+Housekeeping!A51</f>
        <v>137</v>
      </c>
      <c r="C56" t="str">
        <f>+Housekeeping!B51</f>
        <v>LINCOLN HOSPITAL</v>
      </c>
      <c r="D56" s="6">
        <f>ROUND(+Housekeeping!G51,0)</f>
        <v>210967</v>
      </c>
      <c r="E56" s="7">
        <f>ROUND(+Housekeeping!E51,2)</f>
        <v>9.51</v>
      </c>
      <c r="F56" s="7">
        <f t="shared" si="0"/>
        <v>22183.7</v>
      </c>
      <c r="G56" s="6">
        <f>ROUND(+Housekeeping!G151,0)</f>
        <v>213378</v>
      </c>
      <c r="H56" s="7">
        <f>ROUND(+Housekeeping!E151,2)</f>
        <v>9.26</v>
      </c>
      <c r="I56" s="7">
        <f t="shared" si="1"/>
        <v>23042.98</v>
      </c>
      <c r="J56" s="7"/>
      <c r="K56" s="8">
        <f t="shared" si="2"/>
        <v>0.0387</v>
      </c>
    </row>
    <row r="57" spans="2:11" ht="12">
      <c r="B57">
        <f>+Housekeeping!A52</f>
        <v>138</v>
      </c>
      <c r="C57" t="str">
        <f>+Housekeeping!B52</f>
        <v>SWEDISH EDMONDS</v>
      </c>
      <c r="D57" s="6">
        <f>ROUND(+Housekeeping!G52,0)</f>
        <v>1205263</v>
      </c>
      <c r="E57" s="7">
        <f>ROUND(+Housekeeping!E52,2)</f>
        <v>36</v>
      </c>
      <c r="F57" s="7">
        <f t="shared" si="0"/>
        <v>33479.53</v>
      </c>
      <c r="G57" s="6">
        <f>ROUND(+Housekeeping!G152,0)</f>
        <v>1325459</v>
      </c>
      <c r="H57" s="7">
        <f>ROUND(+Housekeeping!E152,2)</f>
        <v>38.53</v>
      </c>
      <c r="I57" s="7">
        <f t="shared" si="1"/>
        <v>34400.7</v>
      </c>
      <c r="J57" s="7"/>
      <c r="K57" s="8">
        <f t="shared" si="2"/>
        <v>0.0275</v>
      </c>
    </row>
    <row r="58" spans="2:11" ht="12">
      <c r="B58">
        <f>+Housekeeping!A53</f>
        <v>139</v>
      </c>
      <c r="C58" t="str">
        <f>+Housekeeping!B53</f>
        <v>PROVIDENCE HOLY FAMILY HOSPITAL</v>
      </c>
      <c r="D58" s="6">
        <f>ROUND(+Housekeeping!G53,0)</f>
        <v>1083131</v>
      </c>
      <c r="E58" s="7">
        <f>ROUND(+Housekeeping!E53,2)</f>
        <v>35.27</v>
      </c>
      <c r="F58" s="7">
        <f t="shared" si="0"/>
        <v>30709.7</v>
      </c>
      <c r="G58" s="6">
        <f>ROUND(+Housekeeping!G153,0)</f>
        <v>1116585</v>
      </c>
      <c r="H58" s="7">
        <f>ROUND(+Housekeeping!E153,2)</f>
        <v>34.03</v>
      </c>
      <c r="I58" s="7">
        <f t="shared" si="1"/>
        <v>32811.78</v>
      </c>
      <c r="J58" s="7"/>
      <c r="K58" s="8">
        <f t="shared" si="2"/>
        <v>0.0685</v>
      </c>
    </row>
    <row r="59" spans="2:11" ht="12">
      <c r="B59">
        <f>+Housekeeping!A54</f>
        <v>140</v>
      </c>
      <c r="C59" t="str">
        <f>+Housekeeping!B54</f>
        <v>KITTITAS VALLEY HOSPITAL</v>
      </c>
      <c r="D59" s="6">
        <f>ROUND(+Housekeeping!G54,0)</f>
        <v>443590</v>
      </c>
      <c r="E59" s="7">
        <f>ROUND(+Housekeeping!E54,2)</f>
        <v>16.41</v>
      </c>
      <c r="F59" s="7">
        <f t="shared" si="0"/>
        <v>27031.69</v>
      </c>
      <c r="G59" s="6">
        <f>ROUND(+Housekeeping!G154,0)</f>
        <v>471167</v>
      </c>
      <c r="H59" s="7">
        <f>ROUND(+Housekeeping!E154,2)</f>
        <v>17.09</v>
      </c>
      <c r="I59" s="7">
        <f t="shared" si="1"/>
        <v>27569.75</v>
      </c>
      <c r="J59" s="7"/>
      <c r="K59" s="8">
        <f t="shared" si="2"/>
        <v>0.0199</v>
      </c>
    </row>
    <row r="60" spans="2:11" ht="12">
      <c r="B60">
        <f>+Housekeeping!A55</f>
        <v>141</v>
      </c>
      <c r="C60" t="str">
        <f>+Housekeeping!B55</f>
        <v>DAYTON GENERAL HOSPITAL</v>
      </c>
      <c r="D60" s="6">
        <f>ROUND(+Housekeeping!G55,0)</f>
        <v>94545</v>
      </c>
      <c r="E60" s="7">
        <f>ROUND(+Housekeeping!E55,2)</f>
        <v>5.13</v>
      </c>
      <c r="F60" s="7">
        <f t="shared" si="0"/>
        <v>18429.82</v>
      </c>
      <c r="G60" s="6">
        <f>ROUND(+Housekeeping!G155,0)</f>
        <v>0</v>
      </c>
      <c r="H60" s="7">
        <f>ROUND(+Housekeeping!E155,2)</f>
        <v>0</v>
      </c>
      <c r="I60" s="7">
        <f t="shared" si="1"/>
      </c>
      <c r="J60" s="7"/>
      <c r="K60" s="8">
        <f t="shared" si="2"/>
      </c>
    </row>
    <row r="61" spans="2:11" ht="12">
      <c r="B61">
        <f>+Housekeeping!A56</f>
        <v>142</v>
      </c>
      <c r="C61" t="str">
        <f>+Housekeeping!B56</f>
        <v>HARRISON MEDICAL CENTER</v>
      </c>
      <c r="D61" s="6">
        <f>ROUND(+Housekeeping!G56,0)</f>
        <v>2480337</v>
      </c>
      <c r="E61" s="7">
        <f>ROUND(+Housekeeping!E56,2)</f>
        <v>79.04</v>
      </c>
      <c r="F61" s="7">
        <f t="shared" si="0"/>
        <v>31380.78</v>
      </c>
      <c r="G61" s="6">
        <f>ROUND(+Housekeeping!G156,0)</f>
        <v>2549954</v>
      </c>
      <c r="H61" s="7">
        <f>ROUND(+Housekeeping!E156,2)</f>
        <v>78.8</v>
      </c>
      <c r="I61" s="7">
        <f t="shared" si="1"/>
        <v>32359.82</v>
      </c>
      <c r="J61" s="7"/>
      <c r="K61" s="8">
        <f t="shared" si="2"/>
        <v>0.0312</v>
      </c>
    </row>
    <row r="62" spans="2:11" ht="12">
      <c r="B62">
        <f>+Housekeeping!A57</f>
        <v>145</v>
      </c>
      <c r="C62" t="str">
        <f>+Housekeeping!B57</f>
        <v>PEACEHEALTH SAINT JOSEPH HOSPITAL</v>
      </c>
      <c r="D62" s="6">
        <f>ROUND(+Housekeeping!G57,0)</f>
        <v>1762674</v>
      </c>
      <c r="E62" s="7">
        <f>ROUND(+Housekeeping!E57,2)</f>
        <v>59.53</v>
      </c>
      <c r="F62" s="7">
        <f t="shared" si="0"/>
        <v>29609.84</v>
      </c>
      <c r="G62" s="6">
        <f>ROUND(+Housekeeping!G157,0)</f>
        <v>2278267</v>
      </c>
      <c r="H62" s="7">
        <f>ROUND(+Housekeeping!E157,2)</f>
        <v>75.75</v>
      </c>
      <c r="I62" s="7">
        <f t="shared" si="1"/>
        <v>30076.13</v>
      </c>
      <c r="J62" s="7"/>
      <c r="K62" s="8">
        <f t="shared" si="2"/>
        <v>0.0157</v>
      </c>
    </row>
    <row r="63" spans="2:11" ht="12">
      <c r="B63">
        <f>+Housekeeping!A58</f>
        <v>147</v>
      </c>
      <c r="C63" t="str">
        <f>+Housekeeping!B58</f>
        <v>MID VALLEY HOSPITAL</v>
      </c>
      <c r="D63" s="6">
        <f>ROUND(+Housekeeping!G58,0)</f>
        <v>229146</v>
      </c>
      <c r="E63" s="7">
        <f>ROUND(+Housekeeping!E58,2)</f>
        <v>8.26</v>
      </c>
      <c r="F63" s="7">
        <f t="shared" si="0"/>
        <v>27741.65</v>
      </c>
      <c r="G63" s="6">
        <f>ROUND(+Housekeeping!G158,0)</f>
        <v>237437</v>
      </c>
      <c r="H63" s="7">
        <f>ROUND(+Housekeeping!E158,2)</f>
        <v>8.3</v>
      </c>
      <c r="I63" s="7">
        <f t="shared" si="1"/>
        <v>28606.87</v>
      </c>
      <c r="J63" s="7"/>
      <c r="K63" s="8">
        <f t="shared" si="2"/>
        <v>0.0312</v>
      </c>
    </row>
    <row r="64" spans="2:11" ht="12">
      <c r="B64">
        <f>+Housekeeping!A59</f>
        <v>148</v>
      </c>
      <c r="C64" t="str">
        <f>+Housekeeping!B59</f>
        <v>KINDRED HOSPITAL - SEATTLE</v>
      </c>
      <c r="D64" s="6">
        <f>ROUND(+Housekeeping!G59,0)</f>
        <v>153985</v>
      </c>
      <c r="E64" s="7">
        <f>ROUND(+Housekeeping!E59,2)</f>
        <v>5.2</v>
      </c>
      <c r="F64" s="7">
        <f t="shared" si="0"/>
        <v>29612.5</v>
      </c>
      <c r="G64" s="6">
        <f>ROUND(+Housekeeping!G159,0)</f>
        <v>155794</v>
      </c>
      <c r="H64" s="7">
        <f>ROUND(+Housekeeping!E159,2)</f>
        <v>5.2</v>
      </c>
      <c r="I64" s="7">
        <f t="shared" si="1"/>
        <v>29960.38</v>
      </c>
      <c r="J64" s="7"/>
      <c r="K64" s="8">
        <f t="shared" si="2"/>
        <v>0.0117</v>
      </c>
    </row>
    <row r="65" spans="2:11" ht="12">
      <c r="B65">
        <f>+Housekeeping!A60</f>
        <v>150</v>
      </c>
      <c r="C65" t="str">
        <f>+Housekeeping!B60</f>
        <v>COULEE COMMUNITY HOSPITAL</v>
      </c>
      <c r="D65" s="6">
        <f>ROUND(+Housekeeping!G60,0)</f>
        <v>163010</v>
      </c>
      <c r="E65" s="7">
        <f>ROUND(+Housekeeping!E60,2)</f>
        <v>6.87</v>
      </c>
      <c r="F65" s="7">
        <f t="shared" si="0"/>
        <v>23727.8</v>
      </c>
      <c r="G65" s="6">
        <f>ROUND(+Housekeeping!G160,0)</f>
        <v>174947</v>
      </c>
      <c r="H65" s="7">
        <f>ROUND(+Housekeeping!E160,2)</f>
        <v>7.65</v>
      </c>
      <c r="I65" s="7">
        <f t="shared" si="1"/>
        <v>22868.89</v>
      </c>
      <c r="J65" s="7"/>
      <c r="K65" s="8">
        <f t="shared" si="2"/>
        <v>-0.0362</v>
      </c>
    </row>
    <row r="66" spans="2:11" ht="12">
      <c r="B66">
        <f>+Housekeeping!A61</f>
        <v>152</v>
      </c>
      <c r="C66" t="str">
        <f>+Housekeeping!B61</f>
        <v>MASON GENERAL HOSPITAL</v>
      </c>
      <c r="D66" s="6">
        <f>ROUND(+Housekeeping!G61,0)</f>
        <v>684889</v>
      </c>
      <c r="E66" s="7">
        <f>ROUND(+Housekeeping!E61,2)</f>
        <v>20.59</v>
      </c>
      <c r="F66" s="7">
        <f t="shared" si="0"/>
        <v>33263.19</v>
      </c>
      <c r="G66" s="6">
        <f>ROUND(+Housekeeping!G161,0)</f>
        <v>737682</v>
      </c>
      <c r="H66" s="7">
        <f>ROUND(+Housekeeping!E161,2)</f>
        <v>21.75</v>
      </c>
      <c r="I66" s="7">
        <f t="shared" si="1"/>
        <v>33916.41</v>
      </c>
      <c r="J66" s="7"/>
      <c r="K66" s="8">
        <f t="shared" si="2"/>
        <v>0.0196</v>
      </c>
    </row>
    <row r="67" spans="2:11" ht="12">
      <c r="B67">
        <f>+Housekeeping!A62</f>
        <v>153</v>
      </c>
      <c r="C67" t="str">
        <f>+Housekeeping!B62</f>
        <v>WHITMAN HOSPITAL AND MEDICAL CENTER</v>
      </c>
      <c r="D67" s="6">
        <f>ROUND(+Housekeeping!G62,0)</f>
        <v>257184</v>
      </c>
      <c r="E67" s="7">
        <f>ROUND(+Housekeeping!E62,2)</f>
        <v>9.48</v>
      </c>
      <c r="F67" s="7">
        <f t="shared" si="0"/>
        <v>27129.11</v>
      </c>
      <c r="G67" s="6">
        <f>ROUND(+Housekeeping!G162,0)</f>
        <v>328121</v>
      </c>
      <c r="H67" s="7">
        <f>ROUND(+Housekeeping!E162,2)</f>
        <v>11.99</v>
      </c>
      <c r="I67" s="7">
        <f t="shared" si="1"/>
        <v>27366.22</v>
      </c>
      <c r="J67" s="7"/>
      <c r="K67" s="8">
        <f t="shared" si="2"/>
        <v>0.0087</v>
      </c>
    </row>
    <row r="68" spans="2:11" ht="12">
      <c r="B68">
        <f>+Housekeeping!A63</f>
        <v>155</v>
      </c>
      <c r="C68" t="str">
        <f>+Housekeeping!B63</f>
        <v>VALLEY MEDICAL CENTER</v>
      </c>
      <c r="D68" s="6">
        <f>ROUND(+Housekeeping!G63,0)</f>
        <v>2490089</v>
      </c>
      <c r="E68" s="7">
        <f>ROUND(+Housekeeping!E63,2)</f>
        <v>76.72</v>
      </c>
      <c r="F68" s="7">
        <f t="shared" si="0"/>
        <v>32456.84</v>
      </c>
      <c r="G68" s="6">
        <f>ROUND(+Housekeeping!G163,0)</f>
        <v>2671802</v>
      </c>
      <c r="H68" s="7">
        <f>ROUND(+Housekeeping!E163,2)</f>
        <v>79.59</v>
      </c>
      <c r="I68" s="7">
        <f t="shared" si="1"/>
        <v>33569.57</v>
      </c>
      <c r="J68" s="7"/>
      <c r="K68" s="8">
        <f t="shared" si="2"/>
        <v>0.0343</v>
      </c>
    </row>
    <row r="69" spans="2:11" ht="12">
      <c r="B69">
        <f>+Housekeeping!A64</f>
        <v>156</v>
      </c>
      <c r="C69" t="str">
        <f>+Housekeeping!B64</f>
        <v>WHIDBEY GENERAL HOSPITAL</v>
      </c>
      <c r="D69" s="6">
        <f>ROUND(+Housekeeping!G64,0)</f>
        <v>733883</v>
      </c>
      <c r="E69" s="7">
        <f>ROUND(+Housekeeping!E64,2)</f>
        <v>22.21</v>
      </c>
      <c r="F69" s="7">
        <f t="shared" si="0"/>
        <v>33042.91</v>
      </c>
      <c r="G69" s="6">
        <f>ROUND(+Housekeeping!G164,0)</f>
        <v>790026</v>
      </c>
      <c r="H69" s="7">
        <f>ROUND(+Housekeeping!E164,2)</f>
        <v>23.34</v>
      </c>
      <c r="I69" s="7">
        <f t="shared" si="1"/>
        <v>33848.59</v>
      </c>
      <c r="J69" s="7"/>
      <c r="K69" s="8">
        <f t="shared" si="2"/>
        <v>0.0244</v>
      </c>
    </row>
    <row r="70" spans="2:11" ht="12">
      <c r="B70">
        <f>+Housekeeping!A65</f>
        <v>157</v>
      </c>
      <c r="C70" t="str">
        <f>+Housekeeping!B65</f>
        <v>SAINT LUKES REHABILIATION INSTITUTE</v>
      </c>
      <c r="D70" s="6">
        <f>ROUND(+Housekeeping!G65,0)</f>
        <v>478500</v>
      </c>
      <c r="E70" s="7">
        <f>ROUND(+Housekeeping!E65,2)</f>
        <v>16.78</v>
      </c>
      <c r="F70" s="7">
        <f t="shared" si="0"/>
        <v>28516.09</v>
      </c>
      <c r="G70" s="6">
        <f>ROUND(+Housekeeping!G165,0)</f>
        <v>511671</v>
      </c>
      <c r="H70" s="7">
        <f>ROUND(+Housekeeping!E165,2)</f>
        <v>17.08</v>
      </c>
      <c r="I70" s="7">
        <f t="shared" si="1"/>
        <v>29957.32</v>
      </c>
      <c r="J70" s="7"/>
      <c r="K70" s="8">
        <f t="shared" si="2"/>
        <v>0.0505</v>
      </c>
    </row>
    <row r="71" spans="2:11" ht="12">
      <c r="B71">
        <f>+Housekeeping!A66</f>
        <v>158</v>
      </c>
      <c r="C71" t="str">
        <f>+Housekeeping!B66</f>
        <v>CASCADE MEDICAL CENTER</v>
      </c>
      <c r="D71" s="6">
        <f>ROUND(+Housekeeping!G66,0)</f>
        <v>74386</v>
      </c>
      <c r="E71" s="7">
        <f>ROUND(+Housekeeping!E66,2)</f>
        <v>4.66</v>
      </c>
      <c r="F71" s="7">
        <f t="shared" si="0"/>
        <v>15962.66</v>
      </c>
      <c r="G71" s="6">
        <f>ROUND(+Housekeeping!G166,0)</f>
        <v>79017</v>
      </c>
      <c r="H71" s="7">
        <f>ROUND(+Housekeeping!E166,2)</f>
        <v>2.63</v>
      </c>
      <c r="I71" s="7">
        <f t="shared" si="1"/>
        <v>30044.49</v>
      </c>
      <c r="J71" s="7"/>
      <c r="K71" s="8">
        <f t="shared" si="2"/>
        <v>0.8822</v>
      </c>
    </row>
    <row r="72" spans="2:11" ht="12">
      <c r="B72">
        <f>+Housekeeping!A67</f>
        <v>159</v>
      </c>
      <c r="C72" t="str">
        <f>+Housekeeping!B67</f>
        <v>PROVIDENCE SAINT PETER HOSPITAL</v>
      </c>
      <c r="D72" s="6">
        <f>ROUND(+Housekeeping!G67,0)</f>
        <v>2428174</v>
      </c>
      <c r="E72" s="7">
        <f>ROUND(+Housekeeping!E67,2)</f>
        <v>72</v>
      </c>
      <c r="F72" s="7">
        <f t="shared" si="0"/>
        <v>33724.64</v>
      </c>
      <c r="G72" s="6">
        <f>ROUND(+Housekeeping!G167,0)</f>
        <v>2730692</v>
      </c>
      <c r="H72" s="7">
        <f>ROUND(+Housekeeping!E167,2)</f>
        <v>81</v>
      </c>
      <c r="I72" s="7">
        <f t="shared" si="1"/>
        <v>33712.25</v>
      </c>
      <c r="J72" s="7"/>
      <c r="K72" s="8">
        <f t="shared" si="2"/>
        <v>-0.0004</v>
      </c>
    </row>
    <row r="73" spans="2:11" ht="12">
      <c r="B73">
        <f>+Housekeeping!A68</f>
        <v>161</v>
      </c>
      <c r="C73" t="str">
        <f>+Housekeeping!B68</f>
        <v>KADLEC REGIONAL MEDICAL CENTER</v>
      </c>
      <c r="D73" s="6">
        <f>ROUND(+Housekeeping!G68,0)</f>
        <v>1552925</v>
      </c>
      <c r="E73" s="7">
        <f>ROUND(+Housekeeping!E68,2)</f>
        <v>50.97</v>
      </c>
      <c r="F73" s="7">
        <f t="shared" si="0"/>
        <v>30467.43</v>
      </c>
      <c r="G73" s="6">
        <f>ROUND(+Housekeeping!G168,0)</f>
        <v>1727301</v>
      </c>
      <c r="H73" s="7">
        <f>ROUND(+Housekeeping!E168,2)</f>
        <v>54.46</v>
      </c>
      <c r="I73" s="7">
        <f t="shared" si="1"/>
        <v>31716.87</v>
      </c>
      <c r="J73" s="7"/>
      <c r="K73" s="8">
        <f t="shared" si="2"/>
        <v>0.041</v>
      </c>
    </row>
    <row r="74" spans="2:11" ht="12">
      <c r="B74">
        <f>+Housekeeping!A69</f>
        <v>162</v>
      </c>
      <c r="C74" t="str">
        <f>+Housekeeping!B69</f>
        <v>PROVIDENCE SACRED HEART MEDICAL CENTER</v>
      </c>
      <c r="D74" s="6">
        <f>ROUND(+Housekeeping!G69,0)</f>
        <v>5135329</v>
      </c>
      <c r="E74" s="7">
        <f>ROUND(+Housekeeping!E69,2)</f>
        <v>167</v>
      </c>
      <c r="F74" s="7">
        <f t="shared" si="0"/>
        <v>30750.47</v>
      </c>
      <c r="G74" s="6">
        <f>ROUND(+Housekeeping!G169,0)</f>
        <v>5156171</v>
      </c>
      <c r="H74" s="7">
        <f>ROUND(+Housekeeping!E169,2)</f>
        <v>165.76</v>
      </c>
      <c r="I74" s="7">
        <f t="shared" si="1"/>
        <v>31106.24</v>
      </c>
      <c r="J74" s="7"/>
      <c r="K74" s="8">
        <f t="shared" si="2"/>
        <v>0.0116</v>
      </c>
    </row>
    <row r="75" spans="2:11" ht="12">
      <c r="B75">
        <f>+Housekeeping!A70</f>
        <v>164</v>
      </c>
      <c r="C75" t="str">
        <f>+Housekeeping!B70</f>
        <v>EVERGREEN HOSPITAL MEDICAL CENTER</v>
      </c>
      <c r="D75" s="6">
        <f>ROUND(+Housekeeping!G70,0)</f>
        <v>3218176</v>
      </c>
      <c r="E75" s="7">
        <f>ROUND(+Housekeeping!E70,2)</f>
        <v>101.71</v>
      </c>
      <c r="F75" s="7">
        <f aca="true" t="shared" si="3" ref="F75:F106">IF(D75=0,"",IF(E75=0,"",ROUND(D75/E75,2)))</f>
        <v>31640.7</v>
      </c>
      <c r="G75" s="6">
        <f>ROUND(+Housekeeping!G170,0)</f>
        <v>3537936</v>
      </c>
      <c r="H75" s="7">
        <f>ROUND(+Housekeeping!E170,2)</f>
        <v>107.62</v>
      </c>
      <c r="I75" s="7">
        <f aca="true" t="shared" si="4" ref="I75:I106">IF(G75=0,"",IF(H75=0,"",ROUND(G75/H75,2)))</f>
        <v>32874.34</v>
      </c>
      <c r="J75" s="7"/>
      <c r="K75" s="8">
        <f aca="true" t="shared" si="5" ref="K75:K106">IF(D75=0,"",IF(E75=0,"",IF(G75=0,"",IF(H75=0,"",ROUND(I75/F75-1,4)))))</f>
        <v>0.039</v>
      </c>
    </row>
    <row r="76" spans="2:11" ht="12">
      <c r="B76">
        <f>+Housekeeping!A71</f>
        <v>165</v>
      </c>
      <c r="C76" t="str">
        <f>+Housekeeping!B71</f>
        <v>LAKE CHELAN COMMUNITY HOSPITAL</v>
      </c>
      <c r="D76" s="6">
        <f>ROUND(+Housekeeping!G71,0)</f>
        <v>122776</v>
      </c>
      <c r="E76" s="7">
        <f>ROUND(+Housekeeping!E71,2)</f>
        <v>4.83</v>
      </c>
      <c r="F76" s="7">
        <f t="shared" si="3"/>
        <v>25419.46</v>
      </c>
      <c r="G76" s="6">
        <f>ROUND(+Housekeeping!G171,0)</f>
        <v>129344</v>
      </c>
      <c r="H76" s="7">
        <f>ROUND(+Housekeeping!E171,2)</f>
        <v>4.41</v>
      </c>
      <c r="I76" s="7">
        <f t="shared" si="4"/>
        <v>29329.71</v>
      </c>
      <c r="J76" s="7"/>
      <c r="K76" s="8">
        <f t="shared" si="5"/>
        <v>0.1538</v>
      </c>
    </row>
    <row r="77" spans="2:11" ht="12">
      <c r="B77">
        <f>+Housekeeping!A72</f>
        <v>167</v>
      </c>
      <c r="C77" t="str">
        <f>+Housekeeping!B72</f>
        <v>FERRY COUNTY MEMORIAL HOSPITAL</v>
      </c>
      <c r="D77" s="6">
        <f>ROUND(+Housekeeping!G72,0)</f>
        <v>81809</v>
      </c>
      <c r="E77" s="7">
        <f>ROUND(+Housekeeping!E72,2)</f>
        <v>3.56</v>
      </c>
      <c r="F77" s="7">
        <f t="shared" si="3"/>
        <v>22980.06</v>
      </c>
      <c r="G77" s="6">
        <f>ROUND(+Housekeeping!G172,0)</f>
        <v>81544</v>
      </c>
      <c r="H77" s="7">
        <f>ROUND(+Housekeeping!E172,2)</f>
        <v>3.2</v>
      </c>
      <c r="I77" s="7">
        <f t="shared" si="4"/>
        <v>25482.5</v>
      </c>
      <c r="J77" s="7"/>
      <c r="K77" s="8">
        <f t="shared" si="5"/>
        <v>0.1089</v>
      </c>
    </row>
    <row r="78" spans="2:11" ht="12">
      <c r="B78">
        <f>+Housekeeping!A73</f>
        <v>168</v>
      </c>
      <c r="C78" t="str">
        <f>+Housekeeping!B73</f>
        <v>CENTRAL WASHINGTON HOSPITAL</v>
      </c>
      <c r="D78" s="6">
        <f>ROUND(+Housekeeping!G73,0)</f>
        <v>1297805</v>
      </c>
      <c r="E78" s="7">
        <f>ROUND(+Housekeeping!E73,2)</f>
        <v>42.56</v>
      </c>
      <c r="F78" s="7">
        <f t="shared" si="3"/>
        <v>30493.54</v>
      </c>
      <c r="G78" s="6">
        <f>ROUND(+Housekeeping!G173,0)</f>
        <v>1391338</v>
      </c>
      <c r="H78" s="7">
        <f>ROUND(+Housekeeping!E173,2)</f>
        <v>43.17</v>
      </c>
      <c r="I78" s="7">
        <f t="shared" si="4"/>
        <v>32229.28</v>
      </c>
      <c r="J78" s="7"/>
      <c r="K78" s="8">
        <f t="shared" si="5"/>
        <v>0.0569</v>
      </c>
    </row>
    <row r="79" spans="2:11" ht="12">
      <c r="B79">
        <f>+Housekeeping!A74</f>
        <v>169</v>
      </c>
      <c r="C79" t="str">
        <f>+Housekeeping!B74</f>
        <v>GROUP HEALTH EASTSIDE</v>
      </c>
      <c r="D79" s="6">
        <f>ROUND(+Housekeeping!G74,0)</f>
        <v>0</v>
      </c>
      <c r="E79" s="7">
        <f>ROUND(+Housekeeping!E74,2)</f>
        <v>0</v>
      </c>
      <c r="F79" s="7">
        <f t="shared" si="3"/>
      </c>
      <c r="G79" s="6">
        <f>ROUND(+Housekeeping!G174,0)</f>
        <v>0</v>
      </c>
      <c r="H79" s="7">
        <f>ROUND(+Housekeeping!E174,2)</f>
        <v>0</v>
      </c>
      <c r="I79" s="7">
        <f t="shared" si="4"/>
      </c>
      <c r="J79" s="7"/>
      <c r="K79" s="8">
        <f t="shared" si="5"/>
      </c>
    </row>
    <row r="80" spans="2:11" ht="12">
      <c r="B80">
        <f>+Housekeeping!A75</f>
        <v>170</v>
      </c>
      <c r="C80" t="str">
        <f>+Housekeeping!B75</f>
        <v>SOUTHWEST WASHINGTON MEDICAL CENTER</v>
      </c>
      <c r="D80" s="6">
        <f>ROUND(+Housekeeping!G75,0)</f>
        <v>2993626</v>
      </c>
      <c r="E80" s="7">
        <f>ROUND(+Housekeeping!E75,2)</f>
        <v>109.46</v>
      </c>
      <c r="F80" s="7">
        <f t="shared" si="3"/>
        <v>27349.04</v>
      </c>
      <c r="G80" s="6">
        <f>ROUND(+Housekeeping!G175,0)</f>
        <v>3062106</v>
      </c>
      <c r="H80" s="7">
        <f>ROUND(+Housekeeping!E175,2)</f>
        <v>111.08</v>
      </c>
      <c r="I80" s="7">
        <f t="shared" si="4"/>
        <v>27566.67</v>
      </c>
      <c r="J80" s="7"/>
      <c r="K80" s="8">
        <f t="shared" si="5"/>
        <v>0.008</v>
      </c>
    </row>
    <row r="81" spans="2:11" ht="12">
      <c r="B81">
        <f>+Housekeeping!A76</f>
        <v>172</v>
      </c>
      <c r="C81" t="str">
        <f>+Housekeeping!B76</f>
        <v>PULLMAN REGIONAL HOSPITAL</v>
      </c>
      <c r="D81" s="6">
        <f>ROUND(+Housekeeping!G76,0)</f>
        <v>303834</v>
      </c>
      <c r="E81" s="7">
        <f>ROUND(+Housekeeping!E76,2)</f>
        <v>11.3</v>
      </c>
      <c r="F81" s="7">
        <f t="shared" si="3"/>
        <v>26887.96</v>
      </c>
      <c r="G81" s="6">
        <f>ROUND(+Housekeeping!G176,0)</f>
        <v>309992</v>
      </c>
      <c r="H81" s="7">
        <f>ROUND(+Housekeeping!E176,2)</f>
        <v>11.17</v>
      </c>
      <c r="I81" s="7">
        <f t="shared" si="4"/>
        <v>27752.19</v>
      </c>
      <c r="J81" s="7"/>
      <c r="K81" s="8">
        <f t="shared" si="5"/>
        <v>0.0321</v>
      </c>
    </row>
    <row r="82" spans="2:11" ht="12">
      <c r="B82">
        <f>+Housekeeping!A77</f>
        <v>173</v>
      </c>
      <c r="C82" t="str">
        <f>+Housekeeping!B77</f>
        <v>MORTON GENERAL HOSPITAL</v>
      </c>
      <c r="D82" s="6">
        <f>ROUND(+Housekeeping!G77,0)</f>
        <v>164200</v>
      </c>
      <c r="E82" s="7">
        <f>ROUND(+Housekeeping!E77,2)</f>
        <v>6.3</v>
      </c>
      <c r="F82" s="7">
        <f t="shared" si="3"/>
        <v>26063.49</v>
      </c>
      <c r="G82" s="6">
        <f>ROUND(+Housekeeping!G177,0)</f>
        <v>166679</v>
      </c>
      <c r="H82" s="7">
        <f>ROUND(+Housekeeping!E177,2)</f>
        <v>5.61</v>
      </c>
      <c r="I82" s="7">
        <f t="shared" si="4"/>
        <v>29711.05</v>
      </c>
      <c r="J82" s="7"/>
      <c r="K82" s="8">
        <f t="shared" si="5"/>
        <v>0.1399</v>
      </c>
    </row>
    <row r="83" spans="2:11" ht="12">
      <c r="B83">
        <f>+Housekeeping!A78</f>
        <v>175</v>
      </c>
      <c r="C83" t="str">
        <f>+Housekeeping!B78</f>
        <v>MARY BRIDGE CHILDRENS HEALTH CENTER</v>
      </c>
      <c r="D83" s="6">
        <f>ROUND(+Housekeeping!G78,0)</f>
        <v>800767</v>
      </c>
      <c r="E83" s="7">
        <f>ROUND(+Housekeeping!E78,2)</f>
        <v>23.83</v>
      </c>
      <c r="F83" s="7">
        <f t="shared" si="3"/>
        <v>33603.32</v>
      </c>
      <c r="G83" s="6">
        <f>ROUND(+Housekeeping!G178,0)</f>
        <v>822180</v>
      </c>
      <c r="H83" s="7">
        <f>ROUND(+Housekeeping!E178,2)</f>
        <v>26</v>
      </c>
      <c r="I83" s="7">
        <f t="shared" si="4"/>
        <v>31622.31</v>
      </c>
      <c r="J83" s="7"/>
      <c r="K83" s="8">
        <f t="shared" si="5"/>
        <v>-0.059</v>
      </c>
    </row>
    <row r="84" spans="2:11" ht="12">
      <c r="B84">
        <f>+Housekeeping!A79</f>
        <v>176</v>
      </c>
      <c r="C84" t="str">
        <f>+Housekeeping!B79</f>
        <v>TACOMA GENERAL ALLENMORE HOSPITAL</v>
      </c>
      <c r="D84" s="6">
        <f>ROUND(+Housekeeping!G79,0)</f>
        <v>2904706</v>
      </c>
      <c r="E84" s="7">
        <f>ROUND(+Housekeeping!E79,2)</f>
        <v>86.46</v>
      </c>
      <c r="F84" s="7">
        <f t="shared" si="3"/>
        <v>33595.95</v>
      </c>
      <c r="G84" s="6">
        <f>ROUND(+Housekeeping!G179,0)</f>
        <v>2962419</v>
      </c>
      <c r="H84" s="7">
        <f>ROUND(+Housekeeping!E179,2)</f>
        <v>93.68</v>
      </c>
      <c r="I84" s="7">
        <f t="shared" si="4"/>
        <v>31622.75</v>
      </c>
      <c r="J84" s="7"/>
      <c r="K84" s="8">
        <f t="shared" si="5"/>
        <v>-0.0587</v>
      </c>
    </row>
    <row r="85" spans="2:11" ht="12">
      <c r="B85">
        <f>+Housekeeping!A80</f>
        <v>178</v>
      </c>
      <c r="C85" t="str">
        <f>+Housekeeping!B80</f>
        <v>DEER PARK HOSPITAL</v>
      </c>
      <c r="D85" s="6">
        <f>ROUND(+Housekeeping!G80,0)</f>
        <v>27336</v>
      </c>
      <c r="E85" s="7">
        <f>ROUND(+Housekeeping!E80,2)</f>
        <v>1.09</v>
      </c>
      <c r="F85" s="7">
        <f t="shared" si="3"/>
        <v>25078.9</v>
      </c>
      <c r="G85" s="6">
        <f>ROUND(+Housekeeping!G180,0)</f>
        <v>0</v>
      </c>
      <c r="H85" s="7">
        <f>ROUND(+Housekeeping!E180,2)</f>
        <v>0</v>
      </c>
      <c r="I85" s="7">
        <f t="shared" si="4"/>
      </c>
      <c r="J85" s="7"/>
      <c r="K85" s="8">
        <f t="shared" si="5"/>
      </c>
    </row>
    <row r="86" spans="2:11" ht="12">
      <c r="B86">
        <f>+Housekeeping!A81</f>
        <v>180</v>
      </c>
      <c r="C86" t="str">
        <f>+Housekeeping!B81</f>
        <v>VALLEY HOSPITAL AND MEDICAL CENTER</v>
      </c>
      <c r="D86" s="6">
        <f>ROUND(+Housekeeping!G81,0)</f>
        <v>447494</v>
      </c>
      <c r="E86" s="7">
        <f>ROUND(+Housekeeping!E81,2)</f>
        <v>20.62</v>
      </c>
      <c r="F86" s="7">
        <f t="shared" si="3"/>
        <v>21701.94</v>
      </c>
      <c r="G86" s="6">
        <f>ROUND(+Housekeeping!G181,0)</f>
        <v>623167</v>
      </c>
      <c r="H86" s="7">
        <f>ROUND(+Housekeeping!E181,2)</f>
        <v>20.4</v>
      </c>
      <c r="I86" s="7">
        <f t="shared" si="4"/>
        <v>30547.4</v>
      </c>
      <c r="J86" s="7"/>
      <c r="K86" s="8">
        <f t="shared" si="5"/>
        <v>0.4076</v>
      </c>
    </row>
    <row r="87" spans="2:11" ht="12">
      <c r="B87">
        <f>+Housekeeping!A82</f>
        <v>183</v>
      </c>
      <c r="C87" t="str">
        <f>+Housekeeping!B82</f>
        <v>AUBURN REGIONAL MEDICAL CENTER</v>
      </c>
      <c r="D87" s="6">
        <f>ROUND(+Housekeeping!G82,0)</f>
        <v>1024646</v>
      </c>
      <c r="E87" s="7">
        <f>ROUND(+Housekeeping!E82,2)</f>
        <v>29.87</v>
      </c>
      <c r="F87" s="7">
        <f t="shared" si="3"/>
        <v>34303.52</v>
      </c>
      <c r="G87" s="6">
        <f>ROUND(+Housekeeping!G182,0)</f>
        <v>1002925</v>
      </c>
      <c r="H87" s="7">
        <f>ROUND(+Housekeeping!E182,2)</f>
        <v>27.49</v>
      </c>
      <c r="I87" s="7">
        <f t="shared" si="4"/>
        <v>36483.27</v>
      </c>
      <c r="J87" s="7"/>
      <c r="K87" s="8">
        <f t="shared" si="5"/>
        <v>0.0635</v>
      </c>
    </row>
    <row r="88" spans="2:11" ht="12">
      <c r="B88">
        <f>+Housekeeping!A83</f>
        <v>186</v>
      </c>
      <c r="C88" t="str">
        <f>+Housekeeping!B83</f>
        <v>MARK REED HOSPITAL</v>
      </c>
      <c r="D88" s="6">
        <f>ROUND(+Housekeeping!G83,0)</f>
        <v>42377</v>
      </c>
      <c r="E88" s="7">
        <f>ROUND(+Housekeeping!E83,2)</f>
        <v>1.7</v>
      </c>
      <c r="F88" s="7">
        <f t="shared" si="3"/>
        <v>24927.65</v>
      </c>
      <c r="G88" s="6">
        <f>ROUND(+Housekeeping!G183,0)</f>
        <v>50026</v>
      </c>
      <c r="H88" s="7">
        <f>ROUND(+Housekeeping!E183,2)</f>
        <v>1.91</v>
      </c>
      <c r="I88" s="7">
        <f t="shared" si="4"/>
        <v>26191.62</v>
      </c>
      <c r="J88" s="7"/>
      <c r="K88" s="8">
        <f t="shared" si="5"/>
        <v>0.0507</v>
      </c>
    </row>
    <row r="89" spans="2:11" ht="12">
      <c r="B89">
        <f>+Housekeeping!A84</f>
        <v>191</v>
      </c>
      <c r="C89" t="str">
        <f>+Housekeeping!B84</f>
        <v>PROVIDENCE CENTRALIA HOSPITAL</v>
      </c>
      <c r="D89" s="6">
        <f>ROUND(+Housekeeping!G84,0)</f>
        <v>774292</v>
      </c>
      <c r="E89" s="7">
        <f>ROUND(+Housekeeping!E84,2)</f>
        <v>26.56</v>
      </c>
      <c r="F89" s="7">
        <f t="shared" si="3"/>
        <v>29152.56</v>
      </c>
      <c r="G89" s="6">
        <f>ROUND(+Housekeeping!G184,0)</f>
        <v>929954</v>
      </c>
      <c r="H89" s="7">
        <f>ROUND(+Housekeeping!E184,2)</f>
        <v>31.8</v>
      </c>
      <c r="I89" s="7">
        <f t="shared" si="4"/>
        <v>29243.84</v>
      </c>
      <c r="J89" s="7"/>
      <c r="K89" s="8">
        <f t="shared" si="5"/>
        <v>0.0031</v>
      </c>
    </row>
    <row r="90" spans="2:11" ht="12">
      <c r="B90">
        <f>+Housekeeping!A85</f>
        <v>193</v>
      </c>
      <c r="C90" t="str">
        <f>+Housekeeping!B85</f>
        <v>PROVIDENCE MOUNT CARMEL HOSPITAL</v>
      </c>
      <c r="D90" s="6">
        <f>ROUND(+Housekeeping!G85,0)</f>
        <v>345324</v>
      </c>
      <c r="E90" s="7">
        <f>ROUND(+Housekeeping!E85,2)</f>
        <v>11.69</v>
      </c>
      <c r="F90" s="7">
        <f t="shared" si="3"/>
        <v>29540.12</v>
      </c>
      <c r="G90" s="6">
        <f>ROUND(+Housekeeping!G185,0)</f>
        <v>365900</v>
      </c>
      <c r="H90" s="7">
        <f>ROUND(+Housekeeping!E185,2)</f>
        <v>12.17</v>
      </c>
      <c r="I90" s="7">
        <f t="shared" si="4"/>
        <v>30065.74</v>
      </c>
      <c r="J90" s="7"/>
      <c r="K90" s="8">
        <f t="shared" si="5"/>
        <v>0.0178</v>
      </c>
    </row>
    <row r="91" spans="2:11" ht="12">
      <c r="B91">
        <f>+Housekeeping!A86</f>
        <v>194</v>
      </c>
      <c r="C91" t="str">
        <f>+Housekeeping!B86</f>
        <v>PROVIDENCE SAINT JOSEPHS HOSPITAL</v>
      </c>
      <c r="D91" s="6">
        <f>ROUND(+Housekeeping!G86,0)</f>
        <v>153634</v>
      </c>
      <c r="E91" s="7">
        <f>ROUND(+Housekeeping!E86,2)</f>
        <v>5.8</v>
      </c>
      <c r="F91" s="7">
        <f t="shared" si="3"/>
        <v>26488.62</v>
      </c>
      <c r="G91" s="6">
        <f>ROUND(+Housekeeping!G186,0)</f>
        <v>136407</v>
      </c>
      <c r="H91" s="7">
        <f>ROUND(+Housekeeping!E186,2)</f>
        <v>5.65</v>
      </c>
      <c r="I91" s="7">
        <f t="shared" si="4"/>
        <v>24142.83</v>
      </c>
      <c r="J91" s="7"/>
      <c r="K91" s="8">
        <f t="shared" si="5"/>
        <v>-0.0886</v>
      </c>
    </row>
    <row r="92" spans="2:11" ht="12">
      <c r="B92">
        <f>+Housekeeping!A87</f>
        <v>195</v>
      </c>
      <c r="C92" t="str">
        <f>+Housekeeping!B87</f>
        <v>SNOQUALMIE VALLEY HOSPITAL</v>
      </c>
      <c r="D92" s="6">
        <f>ROUND(+Housekeeping!G87,0)</f>
        <v>176427</v>
      </c>
      <c r="E92" s="7">
        <f>ROUND(+Housekeeping!E87,2)</f>
        <v>7.1</v>
      </c>
      <c r="F92" s="7">
        <f t="shared" si="3"/>
        <v>24848.87</v>
      </c>
      <c r="G92" s="6">
        <f>ROUND(+Housekeeping!G187,0)</f>
        <v>231562</v>
      </c>
      <c r="H92" s="7">
        <f>ROUND(+Housekeeping!E187,2)</f>
        <v>9.3</v>
      </c>
      <c r="I92" s="7">
        <f t="shared" si="4"/>
        <v>24899.14</v>
      </c>
      <c r="J92" s="7"/>
      <c r="K92" s="8">
        <f t="shared" si="5"/>
        <v>0.002</v>
      </c>
    </row>
    <row r="93" spans="2:11" ht="12">
      <c r="B93">
        <f>+Housekeeping!A88</f>
        <v>197</v>
      </c>
      <c r="C93" t="str">
        <f>+Housekeeping!B88</f>
        <v>CAPITAL MEDICAL CENTER</v>
      </c>
      <c r="D93" s="6">
        <f>ROUND(+Housekeeping!G88,0)</f>
        <v>472834</v>
      </c>
      <c r="E93" s="7">
        <f>ROUND(+Housekeeping!E88,2)</f>
        <v>13.97</v>
      </c>
      <c r="F93" s="7">
        <f t="shared" si="3"/>
        <v>33846.39</v>
      </c>
      <c r="G93" s="6">
        <f>ROUND(+Housekeeping!G188,0)</f>
        <v>513217</v>
      </c>
      <c r="H93" s="7">
        <f>ROUND(+Housekeeping!E188,2)</f>
        <v>15.06</v>
      </c>
      <c r="I93" s="7">
        <f t="shared" si="4"/>
        <v>34078.15</v>
      </c>
      <c r="J93" s="7"/>
      <c r="K93" s="8">
        <f t="shared" si="5"/>
        <v>0.0068</v>
      </c>
    </row>
    <row r="94" spans="2:11" ht="12">
      <c r="B94">
        <f>+Housekeeping!A89</f>
        <v>198</v>
      </c>
      <c r="C94" t="str">
        <f>+Housekeeping!B89</f>
        <v>SUNNYSIDE COMMUNITY HOSPITAL</v>
      </c>
      <c r="D94" s="6">
        <f>ROUND(+Housekeeping!G89,0)</f>
        <v>460485</v>
      </c>
      <c r="E94" s="7">
        <f>ROUND(+Housekeeping!E89,2)</f>
        <v>15.56</v>
      </c>
      <c r="F94" s="7">
        <f t="shared" si="3"/>
        <v>29594.15</v>
      </c>
      <c r="G94" s="6">
        <f>ROUND(+Housekeeping!G189,0)</f>
        <v>459437</v>
      </c>
      <c r="H94" s="7">
        <f>ROUND(+Housekeeping!E189,2)</f>
        <v>15.98</v>
      </c>
      <c r="I94" s="7">
        <f t="shared" si="4"/>
        <v>28750.75</v>
      </c>
      <c r="J94" s="7"/>
      <c r="K94" s="8">
        <f t="shared" si="5"/>
        <v>-0.0285</v>
      </c>
    </row>
    <row r="95" spans="2:11" ht="12">
      <c r="B95">
        <f>+Housekeeping!A90</f>
        <v>199</v>
      </c>
      <c r="C95" t="str">
        <f>+Housekeeping!B90</f>
        <v>TOPPENISH COMMUNITY HOSPITAL</v>
      </c>
      <c r="D95" s="6">
        <f>ROUND(+Housekeeping!G90,0)</f>
        <v>196035</v>
      </c>
      <c r="E95" s="7">
        <f>ROUND(+Housekeeping!E90,2)</f>
        <v>7.6</v>
      </c>
      <c r="F95" s="7">
        <f t="shared" si="3"/>
        <v>25794.08</v>
      </c>
      <c r="G95" s="6">
        <f>ROUND(+Housekeeping!G190,0)</f>
        <v>205940</v>
      </c>
      <c r="H95" s="7">
        <f>ROUND(+Housekeeping!E190,2)</f>
        <v>7.3</v>
      </c>
      <c r="I95" s="7">
        <f t="shared" si="4"/>
        <v>28210.96</v>
      </c>
      <c r="J95" s="7"/>
      <c r="K95" s="8">
        <f t="shared" si="5"/>
        <v>0.0937</v>
      </c>
    </row>
    <row r="96" spans="2:11" ht="12">
      <c r="B96">
        <f>+Housekeeping!A91</f>
        <v>201</v>
      </c>
      <c r="C96" t="str">
        <f>+Housekeeping!B91</f>
        <v>SAINT FRANCIS COMMUNITY HOSPITAL</v>
      </c>
      <c r="D96" s="6">
        <f>ROUND(+Housekeeping!G91,0)</f>
        <v>1050180</v>
      </c>
      <c r="E96" s="7">
        <f>ROUND(+Housekeeping!E91,2)</f>
        <v>30.77</v>
      </c>
      <c r="F96" s="7">
        <f t="shared" si="3"/>
        <v>34130</v>
      </c>
      <c r="G96" s="6">
        <f>ROUND(+Housekeeping!G191,0)</f>
        <v>1203259</v>
      </c>
      <c r="H96" s="7">
        <f>ROUND(+Housekeeping!E191,2)</f>
        <v>34.27</v>
      </c>
      <c r="I96" s="7">
        <f t="shared" si="4"/>
        <v>35111.15</v>
      </c>
      <c r="J96" s="7"/>
      <c r="K96" s="8">
        <f t="shared" si="5"/>
        <v>0.0287</v>
      </c>
    </row>
    <row r="97" spans="2:11" ht="12">
      <c r="B97">
        <f>+Housekeeping!A92</f>
        <v>202</v>
      </c>
      <c r="C97" t="str">
        <f>+Housekeeping!B92</f>
        <v>REGIONAL HOSP. FOR RESP. &amp; COMPLEX CARE</v>
      </c>
      <c r="D97" s="6">
        <f>ROUND(+Housekeeping!G92,0)</f>
        <v>0</v>
      </c>
      <c r="E97" s="7">
        <f>ROUND(+Housekeeping!E92,2)</f>
        <v>0</v>
      </c>
      <c r="F97" s="7">
        <f t="shared" si="3"/>
      </c>
      <c r="G97" s="6">
        <f>ROUND(+Housekeeping!G192,0)</f>
        <v>0</v>
      </c>
      <c r="H97" s="7">
        <f>ROUND(+Housekeeping!E192,2)</f>
        <v>0</v>
      </c>
      <c r="I97" s="7">
        <f t="shared" si="4"/>
      </c>
      <c r="J97" s="7"/>
      <c r="K97" s="8">
        <f t="shared" si="5"/>
      </c>
    </row>
    <row r="98" spans="2:11" ht="12">
      <c r="B98">
        <f>+Housekeeping!A93</f>
        <v>204</v>
      </c>
      <c r="C98" t="str">
        <f>+Housekeeping!B93</f>
        <v>SEATTLE CANCER CARE ALLIANCE</v>
      </c>
      <c r="D98" s="6">
        <f>ROUND(+Housekeeping!G93,0)</f>
        <v>0</v>
      </c>
      <c r="E98" s="7">
        <f>ROUND(+Housekeeping!E93,2)</f>
        <v>0</v>
      </c>
      <c r="F98" s="7">
        <f t="shared" si="3"/>
      </c>
      <c r="G98" s="6">
        <f>ROUND(+Housekeeping!G193,0)</f>
        <v>0</v>
      </c>
      <c r="H98" s="7">
        <f>ROUND(+Housekeeping!E193,2)</f>
        <v>0</v>
      </c>
      <c r="I98" s="7">
        <f t="shared" si="4"/>
      </c>
      <c r="J98" s="7"/>
      <c r="K98" s="8">
        <f t="shared" si="5"/>
      </c>
    </row>
    <row r="99" spans="2:11" ht="12">
      <c r="B99">
        <f>+Housekeeping!A94</f>
        <v>205</v>
      </c>
      <c r="C99" t="str">
        <f>+Housekeeping!B94</f>
        <v>WENATCHEE VALLEY MEDICAL CENTER</v>
      </c>
      <c r="D99" s="6">
        <f>ROUND(+Housekeeping!G94,0)</f>
        <v>240734</v>
      </c>
      <c r="E99" s="7">
        <f>ROUND(+Housekeeping!E94,2)</f>
        <v>7.56</v>
      </c>
      <c r="F99" s="7">
        <f t="shared" si="3"/>
        <v>31843.12</v>
      </c>
      <c r="G99" s="6">
        <f>ROUND(+Housekeeping!G194,0)</f>
        <v>264567</v>
      </c>
      <c r="H99" s="7">
        <f>ROUND(+Housekeeping!E194,2)</f>
        <v>9.26</v>
      </c>
      <c r="I99" s="7">
        <f t="shared" si="4"/>
        <v>28570.95</v>
      </c>
      <c r="J99" s="7"/>
      <c r="K99" s="8">
        <f t="shared" si="5"/>
        <v>-0.1028</v>
      </c>
    </row>
    <row r="100" spans="2:11" ht="12">
      <c r="B100">
        <f>+Housekeeping!A95</f>
        <v>206</v>
      </c>
      <c r="C100" t="str">
        <f>+Housekeeping!B95</f>
        <v>UNITED GENERAL HOSPITAL</v>
      </c>
      <c r="D100" s="6">
        <f>ROUND(+Housekeeping!G95,0)</f>
        <v>386216</v>
      </c>
      <c r="E100" s="7">
        <f>ROUND(+Housekeeping!E95,2)</f>
        <v>12.15</v>
      </c>
      <c r="F100" s="7">
        <f t="shared" si="3"/>
        <v>31787.33</v>
      </c>
      <c r="G100" s="6">
        <f>ROUND(+Housekeeping!G195,0)</f>
        <v>414513</v>
      </c>
      <c r="H100" s="7">
        <f>ROUND(+Housekeeping!E195,2)</f>
        <v>12.93</v>
      </c>
      <c r="I100" s="7">
        <f t="shared" si="4"/>
        <v>32058.24</v>
      </c>
      <c r="J100" s="7"/>
      <c r="K100" s="8">
        <f t="shared" si="5"/>
        <v>0.0085</v>
      </c>
    </row>
    <row r="101" spans="2:11" ht="12">
      <c r="B101">
        <f>+Housekeeping!A96</f>
        <v>207</v>
      </c>
      <c r="C101" t="str">
        <f>+Housekeeping!B96</f>
        <v>SKAGIT VALLEY HOSPITAL</v>
      </c>
      <c r="D101" s="6">
        <f>ROUND(+Housekeeping!G96,0)</f>
        <v>1273582</v>
      </c>
      <c r="E101" s="7">
        <f>ROUND(+Housekeeping!E96,2)</f>
        <v>40.13</v>
      </c>
      <c r="F101" s="7">
        <f t="shared" si="3"/>
        <v>31736.41</v>
      </c>
      <c r="G101" s="6">
        <f>ROUND(+Housekeeping!G196,0)</f>
        <v>1251516</v>
      </c>
      <c r="H101" s="7">
        <f>ROUND(+Housekeeping!E196,2)</f>
        <v>38.35</v>
      </c>
      <c r="I101" s="7">
        <f t="shared" si="4"/>
        <v>32634.05</v>
      </c>
      <c r="J101" s="7"/>
      <c r="K101" s="8">
        <f t="shared" si="5"/>
        <v>0.0283</v>
      </c>
    </row>
    <row r="102" spans="2:11" ht="12">
      <c r="B102">
        <f>+Housekeeping!A97</f>
        <v>208</v>
      </c>
      <c r="C102" t="str">
        <f>+Housekeeping!B97</f>
        <v>LEGACY SALMON CREEK HOSPITAL</v>
      </c>
      <c r="D102" s="6">
        <f>ROUND(+Housekeeping!G97,0)</f>
        <v>1034045</v>
      </c>
      <c r="E102" s="7">
        <f>ROUND(+Housekeeping!E97,2)</f>
        <v>36.47</v>
      </c>
      <c r="F102" s="7">
        <f t="shared" si="3"/>
        <v>28353.3</v>
      </c>
      <c r="G102" s="6">
        <f>ROUND(+Housekeeping!G197,0)</f>
        <v>1326267</v>
      </c>
      <c r="H102" s="7">
        <f>ROUND(+Housekeeping!E197,2)</f>
        <v>44.03</v>
      </c>
      <c r="I102" s="7">
        <f t="shared" si="4"/>
        <v>30121.89</v>
      </c>
      <c r="J102" s="7"/>
      <c r="K102" s="8">
        <f t="shared" si="5"/>
        <v>0.0624</v>
      </c>
    </row>
    <row r="103" spans="2:11" ht="12">
      <c r="B103">
        <f>+Housekeeping!A98</f>
        <v>209</v>
      </c>
      <c r="C103" t="str">
        <f>+Housekeeping!B98</f>
        <v>SAINT ANTHONY HOSPITAL</v>
      </c>
      <c r="D103" s="6">
        <f>ROUND(+Housekeeping!G98,0)</f>
        <v>0</v>
      </c>
      <c r="E103" s="7">
        <f>ROUND(+Housekeeping!E98,2)</f>
        <v>0</v>
      </c>
      <c r="F103" s="7">
        <f t="shared" si="3"/>
      </c>
      <c r="G103" s="6">
        <f>ROUND(+Housekeeping!G198,0)</f>
        <v>259435</v>
      </c>
      <c r="H103" s="7">
        <f>ROUND(+Housekeeping!E198,2)</f>
        <v>7.99</v>
      </c>
      <c r="I103" s="7">
        <f t="shared" si="4"/>
        <v>32469.96</v>
      </c>
      <c r="J103" s="7"/>
      <c r="K103" s="8">
        <f t="shared" si="5"/>
      </c>
    </row>
    <row r="104" spans="2:11" ht="12">
      <c r="B104">
        <f>+Housekeeping!A99</f>
        <v>904</v>
      </c>
      <c r="C104" t="str">
        <f>+Housekeeping!B99</f>
        <v>BHC FAIRFAX HOSPITAL</v>
      </c>
      <c r="D104" s="6">
        <f>ROUND(+Housekeeping!G99,0)</f>
        <v>0</v>
      </c>
      <c r="E104" s="7">
        <f>ROUND(+Housekeeping!E99,2)</f>
        <v>3</v>
      </c>
      <c r="F104" s="7">
        <f t="shared" si="3"/>
      </c>
      <c r="G104" s="6">
        <f>ROUND(+Housekeeping!G199,0)</f>
        <v>0</v>
      </c>
      <c r="H104" s="7">
        <f>ROUND(+Housekeeping!E199,2)</f>
        <v>3</v>
      </c>
      <c r="I104" s="7">
        <f t="shared" si="4"/>
      </c>
      <c r="J104" s="7"/>
      <c r="K104" s="8">
        <f t="shared" si="5"/>
      </c>
    </row>
    <row r="105" spans="2:11" ht="12">
      <c r="B105">
        <f>+Housekeeping!A100</f>
        <v>915</v>
      </c>
      <c r="C105" t="str">
        <f>+Housekeeping!B100</f>
        <v>LOURDES COUNSELING CENTER</v>
      </c>
      <c r="D105" s="6">
        <f>ROUND(+Housekeeping!G100,0)</f>
        <v>0</v>
      </c>
      <c r="E105" s="7">
        <f>ROUND(+Housekeeping!E100,2)</f>
        <v>0</v>
      </c>
      <c r="F105" s="7">
        <f t="shared" si="3"/>
      </c>
      <c r="G105" s="6">
        <f>ROUND(+Housekeeping!G200,0)</f>
        <v>0</v>
      </c>
      <c r="H105" s="7">
        <f>ROUND(+Housekeeping!E200,2)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+Housekeeping!A101</f>
        <v>919</v>
      </c>
      <c r="C106" t="str">
        <f>+Housekeeping!B101</f>
        <v>NAVOS</v>
      </c>
      <c r="D106" s="6">
        <f>ROUND(+Housekeeping!G101,0)</f>
        <v>0</v>
      </c>
      <c r="E106" s="7">
        <f>ROUND(+Housekeeping!E101,2)</f>
        <v>0</v>
      </c>
      <c r="F106" s="7">
        <f t="shared" si="3"/>
      </c>
      <c r="G106" s="6">
        <f>ROUND(+Housekeeping!G201,0)</f>
        <v>0</v>
      </c>
      <c r="H106" s="7">
        <f>ROUND(+Housekeeping!E201,2)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Housekeeping cost center screens</dc:title>
  <dc:subject>2009 comparative screens - housekeeping</dc:subject>
  <dc:creator>Washington State Dept of Health - EHSPHL - Hospital and Patient Data Systems</dc:creator>
  <cp:keywords/>
  <dc:description/>
  <cp:lastModifiedBy>Randy Huyck</cp:lastModifiedBy>
  <dcterms:created xsi:type="dcterms:W3CDTF">2000-10-10T21:06:22Z</dcterms:created>
  <dcterms:modified xsi:type="dcterms:W3CDTF">2011-09-15T17:39:26Z</dcterms:modified>
  <cp:category/>
  <cp:version/>
  <cp:contentType/>
  <cp:contentStatus/>
</cp:coreProperties>
</file>