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doh.sp.wa.gov/sites/EPH/ODW/centralserv/CommOutreach/Shared Documents/"/>
    </mc:Choice>
  </mc:AlternateContent>
  <bookViews>
    <workbookView xWindow="8595" yWindow="480" windowWidth="5925" windowHeight="7200" activeTab="1"/>
  </bookViews>
  <sheets>
    <sheet name="MOR" sheetId="1" r:id="rId1"/>
    <sheet name="Calculations" sheetId="2" r:id="rId2"/>
  </sheets>
  <definedNames>
    <definedName name="_xlnm.Print_Area" localSheetId="1">Calculations!$A$1:$J$104</definedName>
  </definedNames>
  <calcPr calcId="152511"/>
</workbook>
</file>

<file path=xl/calcChain.xml><?xml version="1.0" encoding="utf-8"?>
<calcChain xmlns="http://schemas.openxmlformats.org/spreadsheetml/2006/main">
  <c r="H50" i="1" l="1"/>
  <c r="H49" i="1"/>
  <c r="H48" i="1"/>
  <c r="H47" i="1"/>
  <c r="H46" i="1"/>
  <c r="H45" i="1"/>
  <c r="H44" i="1"/>
  <c r="H42" i="1"/>
  <c r="H41" i="1"/>
  <c r="H40" i="1"/>
  <c r="H39" i="1"/>
  <c r="H38" i="1"/>
  <c r="H37" i="1"/>
  <c r="H36" i="1"/>
  <c r="H35" i="1"/>
  <c r="H34" i="1"/>
  <c r="H33" i="1"/>
  <c r="H32" i="1"/>
  <c r="H31" i="1"/>
  <c r="H30" i="1"/>
  <c r="H29" i="1"/>
  <c r="H28" i="1"/>
  <c r="H27" i="1"/>
  <c r="H26" i="1"/>
  <c r="H25" i="1"/>
  <c r="H23" i="1"/>
  <c r="H21" i="1"/>
  <c r="H20" i="1"/>
  <c r="H18" i="1"/>
  <c r="H19" i="1"/>
  <c r="H17" i="1"/>
  <c r="H51" i="1" l="1"/>
  <c r="L51" i="1"/>
  <c r="S51" i="1"/>
  <c r="Z53" i="1"/>
  <c r="Z54" i="1"/>
  <c r="W54" i="1"/>
  <c r="W53" i="1"/>
  <c r="Z56" i="1" l="1"/>
  <c r="Z57" i="1" s="1"/>
  <c r="W56" i="1"/>
  <c r="Z55" i="1"/>
  <c r="W55" i="1"/>
  <c r="Z52" i="1"/>
  <c r="W52" i="1"/>
  <c r="W57" i="1" l="1"/>
  <c r="AA76" i="1"/>
  <c r="AA74" i="1"/>
  <c r="AA72" i="1"/>
  <c r="I76" i="1"/>
  <c r="I74" i="1"/>
  <c r="I72" i="1"/>
</calcChain>
</file>

<file path=xl/sharedStrings.xml><?xml version="1.0" encoding="utf-8"?>
<sst xmlns="http://schemas.openxmlformats.org/spreadsheetml/2006/main" count="171" uniqueCount="145">
  <si>
    <t xml:space="preserve"> </t>
  </si>
  <si>
    <t>Fluoridation Monthly Operations Report Form</t>
  </si>
  <si>
    <t>for Sodium Fluoride Saturators</t>
  </si>
  <si>
    <t xml:space="preserve">DOH Form 331-496
Jan. 2016 </t>
  </si>
  <si>
    <t>System Name :</t>
  </si>
  <si>
    <t>System ID:</t>
  </si>
  <si>
    <t>FIP No:</t>
  </si>
  <si>
    <t>Contact Name:</t>
  </si>
  <si>
    <t>Month/Year:</t>
  </si>
  <si>
    <t xml:space="preserve">Phone #: </t>
  </si>
  <si>
    <t>Date</t>
  </si>
  <si>
    <t xml:space="preserve">Water Production </t>
  </si>
  <si>
    <t xml:space="preserve">Fluoride Additive </t>
  </si>
  <si>
    <t xml:space="preserve">Monitoring </t>
  </si>
  <si>
    <t xml:space="preserve">Meter Reading </t>
  </si>
  <si>
    <t>Added To</t>
  </si>
  <si>
    <t>Meter Reading</t>
  </si>
  <si>
    <t>Volume Used</t>
  </si>
  <si>
    <t>Calculated Dosage</t>
  </si>
  <si>
    <t>Field Test Results*</t>
  </si>
  <si>
    <t>(1000 gals)</t>
  </si>
  <si>
    <t>(lbs)</t>
  </si>
  <si>
    <t>(gals)</t>
  </si>
  <si>
    <t>(mg/L)</t>
  </si>
  <si>
    <t>Prev.</t>
  </si>
  <si>
    <t>Total</t>
  </si>
  <si>
    <t>Min</t>
  </si>
  <si>
    <t>Max</t>
  </si>
  <si>
    <t>Avg</t>
  </si>
  <si>
    <t xml:space="preserve">Count Total </t>
  </si>
  <si>
    <t>Percent within Range</t>
  </si>
  <si>
    <t>The Department of Health supports water fluoridation as a sound population-based public health measure, and supports communities in their efforts to maintain and fluoridate community water supplies.</t>
  </si>
  <si>
    <t>Raw Water Data:</t>
  </si>
  <si>
    <t>Date of Last Sample:</t>
  </si>
  <si>
    <t>Lab Result:</t>
  </si>
  <si>
    <t xml:space="preserve"> mg/L</t>
  </si>
  <si>
    <t>Explain cause and corrective actions taken for interruption(s) on back of page.</t>
  </si>
  <si>
    <t>Please send your report to us by the 10th day of the following month.</t>
  </si>
  <si>
    <t>Volume Treated</t>
  </si>
  <si>
    <t xml:space="preserve">Certified Operator Signature:         </t>
  </si>
  <si>
    <t>Washington Certification No.:</t>
  </si>
  <si>
    <t>Date(s)</t>
  </si>
  <si>
    <t>Cause and Response</t>
  </si>
  <si>
    <t>Fluoridation Monthly Operations Report - Supplemental Form</t>
  </si>
  <si>
    <t>Explain cause and corrective actions taken for each interruption/overfeed.</t>
  </si>
  <si>
    <t>(Use this page to the report if these occurred during the month.  Add additional pages, if needed.)</t>
  </si>
  <si>
    <t>Certified Officer Signature:</t>
  </si>
  <si>
    <t>Date:</t>
  </si>
  <si>
    <t>(Use additional pages, if needed.)</t>
  </si>
  <si>
    <t>Fluoride Additive Data:</t>
  </si>
  <si>
    <t xml:space="preserve">ANSI-NSF Standard 60 Approved </t>
  </si>
  <si>
    <t>Manufacturer:</t>
  </si>
  <si>
    <t>Testing and Monitoring:</t>
  </si>
  <si>
    <t xml:space="preserve">Method used: </t>
  </si>
  <si>
    <t>*Instrument used in field testing (Make/Model)</t>
  </si>
  <si>
    <t>Weekly Instrument Calibration:</t>
  </si>
  <si>
    <t>Standard mg/L</t>
  </si>
  <si>
    <t>Result mg/L</t>
  </si>
  <si>
    <t>Process Interuption(s) (date/time):</t>
  </si>
  <si>
    <t>1st Start:</t>
  </si>
  <si>
    <t>End:</t>
  </si>
  <si>
    <t>2nd Start:</t>
  </si>
  <si>
    <t>3rd Start:</t>
  </si>
  <si>
    <t xml:space="preserve">4th Start: </t>
  </si>
  <si>
    <r>
      <t xml:space="preserve">Please send report to: Fluoride@doh.wa.gov </t>
    </r>
    <r>
      <rPr>
        <i/>
        <sz val="9.5"/>
        <color theme="1"/>
        <rFont val="Segoe UI"/>
        <family val="2"/>
      </rPr>
      <t xml:space="preserve">(preferred) </t>
    </r>
    <r>
      <rPr>
        <b/>
        <sz val="9.5"/>
        <color theme="1"/>
        <rFont val="Segoe UI"/>
        <family val="2"/>
      </rPr>
      <t>OR</t>
    </r>
    <r>
      <rPr>
        <sz val="9.5"/>
        <color theme="1"/>
        <rFont val="Segoe UI"/>
        <family val="2"/>
      </rPr>
      <t xml:space="preserve"> PO BOX 47822, Olympia, WA  98504-7822  </t>
    </r>
    <r>
      <rPr>
        <b/>
        <sz val="9.5"/>
        <color theme="1"/>
        <rFont val="Segoe UI"/>
        <family val="2"/>
      </rPr>
      <t>OR</t>
    </r>
    <r>
      <rPr>
        <sz val="9.5"/>
        <color theme="1"/>
        <rFont val="Segoe UI"/>
        <family val="2"/>
      </rPr>
      <t xml:space="preserve">  Fax: 360-236-2252</t>
    </r>
  </si>
  <si>
    <t xml:space="preserve">Date Split Sample Taken: </t>
  </si>
  <si>
    <t>Split Sample Result mg/L:</t>
  </si>
  <si>
    <t>If you need this publication in an alternative format, call 800.525.0127 (TDD/TTY call 711).</t>
  </si>
  <si>
    <t>http://www.doh.wa.gov/drinkingwater</t>
  </si>
  <si>
    <t xml:space="preserve">This and other publications are available at: </t>
  </si>
  <si>
    <t>Count within Range</t>
  </si>
  <si>
    <t>Dosage (mg/l) = Optimal level (mg/l) - Natural level(mg/l)</t>
  </si>
  <si>
    <t>Dosage (mg/l) = 0.7 mg/l - 0.2mg/l</t>
  </si>
  <si>
    <t>Dosage = 0.5 mg/l</t>
  </si>
  <si>
    <t>Here are some simple conversions:</t>
  </si>
  <si>
    <t>gpm × 1440 minutes(per day) = gallons per day (gpd)</t>
  </si>
  <si>
    <t>gpd ÷ 1,000,000 = millions of gallons per day (MGD)</t>
  </si>
  <si>
    <t>cubic foot (cuft)  ×  7.48 = gallons</t>
  </si>
  <si>
    <t>gallon of water  ×  8.34 = pounds of water</t>
  </si>
  <si>
    <t xml:space="preserve">Chemical </t>
  </si>
  <si>
    <t>Formula</t>
  </si>
  <si>
    <t>Purity</t>
  </si>
  <si>
    <t>Available Fluoride Ion Concentration (AFI)</t>
  </si>
  <si>
    <t>Sodium Fluoride</t>
  </si>
  <si>
    <t>NaF</t>
  </si>
  <si>
    <t>Fluoride Feed Rate (lb/min) =</t>
  </si>
  <si>
    <r>
      <t xml:space="preserve">dosage (mg/l) </t>
    </r>
    <r>
      <rPr>
        <sz val="11"/>
        <color theme="1"/>
        <rFont val="Calibri"/>
        <family val="2"/>
      </rPr>
      <t>× capacity(gpm) × 8.34 lbs/gal</t>
    </r>
  </si>
  <si>
    <r>
      <t xml:space="preserve">1,000,000 </t>
    </r>
    <r>
      <rPr>
        <sz val="11"/>
        <color theme="1"/>
        <rFont val="Calibri"/>
        <family val="2"/>
      </rPr>
      <t xml:space="preserve">× </t>
    </r>
    <r>
      <rPr>
        <sz val="11"/>
        <color theme="1"/>
        <rFont val="Calibri"/>
        <family val="2"/>
        <scheme val="minor"/>
      </rPr>
      <t xml:space="preserve">AFI </t>
    </r>
    <r>
      <rPr>
        <sz val="11"/>
        <color theme="1"/>
        <rFont val="Calibri"/>
        <family val="2"/>
      </rPr>
      <t>× chemical purity</t>
    </r>
  </si>
  <si>
    <t>capacity(gpm) × dosage (mg/l)</t>
  </si>
  <si>
    <t>18,000 mg/l</t>
  </si>
  <si>
    <t>Fluoride Feed Rate (gal/min) =</t>
  </si>
  <si>
    <r>
      <t xml:space="preserve">1,000,000 </t>
    </r>
    <r>
      <rPr>
        <sz val="11"/>
        <color theme="1"/>
        <rFont val="Calibri"/>
        <family val="2"/>
      </rPr>
      <t xml:space="preserve">× </t>
    </r>
    <r>
      <rPr>
        <sz val="11"/>
        <color theme="1"/>
        <rFont val="Calibri"/>
        <family val="2"/>
        <scheme val="minor"/>
      </rPr>
      <t xml:space="preserve">AFI </t>
    </r>
    <r>
      <rPr>
        <sz val="11"/>
        <color theme="1"/>
        <rFont val="Calibri"/>
        <family val="2"/>
      </rPr>
      <t>× chemical purity × % concentration × density</t>
    </r>
  </si>
  <si>
    <t xml:space="preserve">*Fluoride Feed Rate (gpm) = </t>
  </si>
  <si>
    <t xml:space="preserve">*The calculation above is derived from the following: </t>
  </si>
  <si>
    <r>
      <t xml:space="preserve">1,000,000 </t>
    </r>
    <r>
      <rPr>
        <sz val="11"/>
        <color theme="1"/>
        <rFont val="Calibri"/>
        <family val="2"/>
      </rPr>
      <t xml:space="preserve">× </t>
    </r>
    <r>
      <rPr>
        <sz val="11"/>
        <color theme="1"/>
        <rFont val="Calibri"/>
        <family val="2"/>
        <scheme val="minor"/>
      </rPr>
      <t xml:space="preserve">0.45 </t>
    </r>
    <r>
      <rPr>
        <sz val="11"/>
        <color theme="1"/>
        <rFont val="Calibri"/>
        <family val="2"/>
      </rPr>
      <t>× 100% × 4% × 8.34 lb/gal</t>
    </r>
  </si>
  <si>
    <r>
      <t xml:space="preserve">dosage (mg/l) </t>
    </r>
    <r>
      <rPr>
        <sz val="11"/>
        <color theme="1"/>
        <rFont val="Calibri"/>
        <family val="2"/>
      </rPr>
      <t xml:space="preserve">× capacity(gpm) </t>
    </r>
  </si>
  <si>
    <r>
      <t xml:space="preserve">1,000,000 </t>
    </r>
    <r>
      <rPr>
        <sz val="11"/>
        <color theme="1"/>
        <rFont val="Calibri"/>
        <family val="2"/>
      </rPr>
      <t>× 0.45 × 1.00 × 0.04</t>
    </r>
  </si>
  <si>
    <t>1,000,000 gpd × 0.7 mg/l</t>
  </si>
  <si>
    <t xml:space="preserve"> = 38.9 gpd</t>
  </si>
  <si>
    <r>
      <t xml:space="preserve">180 gpm </t>
    </r>
    <r>
      <rPr>
        <sz val="11"/>
        <color theme="1"/>
        <rFont val="Calibri"/>
        <family val="2"/>
      </rPr>
      <t>× (0.7 - 0.1)mg/l</t>
    </r>
  </si>
  <si>
    <t xml:space="preserve"> =0.006 gpm</t>
  </si>
  <si>
    <t>3785 milliliters = 1 Gallon</t>
  </si>
  <si>
    <r>
      <t xml:space="preserve">0.006 gpm </t>
    </r>
    <r>
      <rPr>
        <sz val="11"/>
        <color theme="1"/>
        <rFont val="Calibri"/>
        <family val="2"/>
      </rPr>
      <t>×</t>
    </r>
    <r>
      <rPr>
        <sz val="15.95"/>
        <color theme="1"/>
        <rFont val="Calibri"/>
        <family val="2"/>
      </rPr>
      <t xml:space="preserve"> </t>
    </r>
    <r>
      <rPr>
        <sz val="11"/>
        <color theme="1"/>
        <rFont val="Calibri"/>
        <family val="2"/>
      </rPr>
      <t>3785 ml/gal</t>
    </r>
  </si>
  <si>
    <t xml:space="preserve"> = 22.71 ml/min</t>
  </si>
  <si>
    <t xml:space="preserve">Calculated Dosage (mg/l) = </t>
  </si>
  <si>
    <t>It takes approximately 39 gallons of saturated solution to treat 1.0 MG of water at a dose of 0.7 mg/l</t>
  </si>
  <si>
    <t>So 23 ml/min of sodium fluoride solution must be fed into the water to obtain 0.7 mg/l of fluoride.</t>
  </si>
  <si>
    <r>
      <t xml:space="preserve">Solution fed (gal) </t>
    </r>
    <r>
      <rPr>
        <sz val="10"/>
        <color theme="1"/>
        <rFont val="Calibri"/>
        <family val="2"/>
      </rPr>
      <t>× 18,000 mg/l</t>
    </r>
    <r>
      <rPr>
        <sz val="14.5"/>
        <color theme="1"/>
        <rFont val="Segoe UI"/>
        <family val="2"/>
      </rPr>
      <t xml:space="preserve"> </t>
    </r>
  </si>
  <si>
    <t>Actual production (gal)</t>
  </si>
  <si>
    <t>Examples of Feed Rate Calculations:</t>
  </si>
  <si>
    <r>
      <t xml:space="preserve">10 gallons </t>
    </r>
    <r>
      <rPr>
        <sz val="10"/>
        <color theme="1"/>
        <rFont val="Calibri"/>
        <family val="2"/>
      </rPr>
      <t>×</t>
    </r>
    <r>
      <rPr>
        <sz val="10"/>
        <color theme="1"/>
        <rFont val="Segoe UI"/>
        <family val="2"/>
      </rPr>
      <t xml:space="preserve"> 18,000mg/l</t>
    </r>
  </si>
  <si>
    <t>200,000 gallons (water)</t>
  </si>
  <si>
    <t xml:space="preserve"> = 0.9 mg/l</t>
  </si>
  <si>
    <t>Examples of Calculated Dosage Calculation:</t>
  </si>
  <si>
    <t>Resources</t>
  </si>
  <si>
    <t>If the AFI is multiplied by the chemical purity, the result is the amount of fluoride ion that is available after the additive is dissolved in water.  For example, sodium fluoride contains 45 percent fluoride ion and has a commercial purity of 98% to yield 44%.  Which is to say that 44% of the additive used is fluoride ion.</t>
  </si>
  <si>
    <t>This simplifies the calculation because it eliminates the need for weighing the chemicals. All that is needed is the volume of solution added to the water; for calculated dosage, this volume is provided by a meter on the water inlet of the saturator.</t>
  </si>
  <si>
    <t>The fluoride feed rate will have the same units as the capacity.  If the capacity is in gallons per minute (gpm), the feed rate will be in gpm also.  If the capacity is in gallons per day (gpd), the feed rate will be in gpd.</t>
  </si>
  <si>
    <t>To change the Fluoride Feed Rate from pounds of dry feed to gallons of solution, divide by the concentration of sodium fluoride and the density of the solution (water).  (Note: The purity of the sodium fluoride in the solution will be 100%)</t>
  </si>
  <si>
    <r>
      <t xml:space="preserve">* Center for Disease Control and Prevention . (1986. reprint 1991). </t>
    </r>
    <r>
      <rPr>
        <i/>
        <sz val="11"/>
        <rFont val="Calibri"/>
        <family val="2"/>
        <scheme val="minor"/>
      </rPr>
      <t>Water Fluoridation; A Manual for          Engineers and Technicians.</t>
    </r>
    <r>
      <rPr>
        <sz val="11"/>
        <rFont val="Calibri"/>
        <family val="2"/>
        <scheme val="minor"/>
      </rPr>
      <t xml:space="preserve"> (pp.62 - 72). Atlanta, Georgia:  Reeves, Thomas G. </t>
    </r>
  </si>
  <si>
    <t xml:space="preserve">Most fluoride additives made for drinking water use are not 100% pure fluoride, so understanding the AFI is essential to obtaining the correct fluoride injection rate to optimize your fluoride program.  The following chart gives the purity and AFI of the  most commonly used additives for fluoride saturators. </t>
  </si>
  <si>
    <r>
      <rPr>
        <b/>
        <sz val="11"/>
        <color theme="1"/>
        <rFont val="Calibri"/>
        <family val="2"/>
        <scheme val="minor"/>
      </rPr>
      <t>Example 1.</t>
    </r>
    <r>
      <rPr>
        <sz val="11"/>
        <color theme="1"/>
        <rFont val="Calibri"/>
        <family val="2"/>
        <scheme val="minor"/>
      </rPr>
      <t xml:space="preserve"> A water plant produces 1.0 MGD and has less than 0.1 mg/l of natural fluoride.  What would the feed rate be to obtain 0.7 mg/l in water?</t>
    </r>
  </si>
  <si>
    <t>*Fluoride Feed Rate (gpd):</t>
  </si>
  <si>
    <r>
      <rPr>
        <b/>
        <sz val="11"/>
        <color theme="1"/>
        <rFont val="Calibri"/>
        <family val="2"/>
        <scheme val="minor"/>
      </rPr>
      <t>Example 2.</t>
    </r>
    <r>
      <rPr>
        <sz val="11"/>
        <color theme="1"/>
        <rFont val="Calibri"/>
        <family val="2"/>
        <scheme val="minor"/>
      </rPr>
      <t xml:space="preserve"> Assume a small water plant will have a daily flow of drinking water at 180 gpm and the natural fluoride level is 0.1 mg/l.  If 0.7 mg/l is desired in the water, at what rate, in ml/min, must the sodium fluoride be fed?</t>
    </r>
  </si>
  <si>
    <t>Convert to ml/min:</t>
  </si>
  <si>
    <r>
      <rPr>
        <b/>
        <sz val="11"/>
        <color theme="1"/>
        <rFont val="Calibri"/>
        <family val="2"/>
        <scheme val="minor"/>
      </rPr>
      <t xml:space="preserve">Example 1. </t>
    </r>
    <r>
      <rPr>
        <sz val="11"/>
        <color theme="1"/>
        <rFont val="Calibri"/>
        <family val="2"/>
        <scheme val="minor"/>
      </rPr>
      <t>: A plant used 10 gallons of sodium fluoride from its saturator to dose 200,000                                                gallons of water.  What is the calculated dosage?</t>
    </r>
  </si>
  <si>
    <t>Calculated Dosage:</t>
  </si>
  <si>
    <t>Fluoridation Systems - Calculations for Sodium Fluoride</t>
  </si>
  <si>
    <t>Optimal Fluoride Level</t>
  </si>
  <si>
    <t>Dosage</t>
  </si>
  <si>
    <t>Maximum Pumping Rate (Capacity)</t>
  </si>
  <si>
    <t>Chemical Purity and Available Fluoride Ion (AFI) Concentrations</t>
  </si>
  <si>
    <t xml:space="preserve">Saturator Fluoride Feed Rate </t>
  </si>
  <si>
    <t xml:space="preserve">Calculated Dosage </t>
  </si>
  <si>
    <r>
      <t xml:space="preserve">Terms that will be used interchangeably to describe flow rate of fluoride feeders are </t>
    </r>
    <r>
      <rPr>
        <b/>
        <i/>
        <sz val="11"/>
        <color theme="1"/>
        <rFont val="Calibri"/>
        <family val="2"/>
        <scheme val="minor"/>
      </rPr>
      <t xml:space="preserve">the maximum pumping rate, plant capacity, average daily production rate, and the actual daily production. </t>
    </r>
    <r>
      <rPr>
        <sz val="11"/>
        <color theme="1"/>
        <rFont val="Calibri"/>
        <family val="2"/>
        <scheme val="minor"/>
      </rPr>
      <t xml:space="preserve"> </t>
    </r>
  </si>
  <si>
    <t xml:space="preserve">The daily production of water treated is determined from the daily meter readings and recorded on your Monthly Operations Report (MOR).  This is recorded in thousands of gallons per day.   </t>
  </si>
  <si>
    <t>The following formula is a general equation used to calculate the concentration of an additive  to water.</t>
  </si>
  <si>
    <t>The unit of expression, milligram per liter, is used in laboratory work to indicate very small concentrations.  It is a weight/volume relationship.  Milligrams per liter (mg/l) and parts per million (ppm) are equivalent so long as the liquid used has a density of 1.0 grams per cubic centimeter (the density of water is 1.0).  In this guidance the terms ppm and mg/l are used interchangeably.  While mg/l is the preferred term, ppm is used in many instances in the interest of clarity or tradition.  (Note: the term "ppm" is a unitless expression).  The dosage is defined as the amount of fluoride additive needed to obtain the optimal fluoride level in the drinking water.</t>
  </si>
  <si>
    <t>The optimal fluoridation level for Washington State is 0.7 mg/L</t>
  </si>
  <si>
    <t>The dosage, expressed as milligrams per liter (mg/l) or parts per million (ppm), is obtained by subtracting the naturally occurring fluoride level from the desired fluoride level.  For example, if the desired fluoride level is 0.7 mg/l and the natural fluoride level is 0.2 mg/l of the water to be fluoridated, the desired dosage will be 0.5 mg/l:</t>
  </si>
  <si>
    <t xml:space="preserve">The maximum pumping rate refers to the maximum amount of water that can be produced.  The capacity of the water plant may be measured in gallons per minute (gpm), or million gallons per day (MGD).  It is important to note that the sizing of a fluoride feeder is based on the maximum flow rate at the point of injection. </t>
  </si>
  <si>
    <r>
      <t xml:space="preserve">A sodium fluoride saturator is unique in that the strength of the saturated solution is always 18,000ppm.  This is because sodium fluoride has a solubility which is practically constant at 4.0 grams per 100 milliliters of water at temperatures generally encountered in water treatment.  This means that each liter of solution contains 18,000 milligrams of fluoride ion.  (40,000 mg/l </t>
    </r>
    <r>
      <rPr>
        <b/>
        <sz val="11"/>
        <color rgb="FFFF0000"/>
        <rFont val="Calibri"/>
        <family val="2"/>
      </rPr>
      <t>×</t>
    </r>
    <r>
      <rPr>
        <sz val="11"/>
        <color theme="1"/>
        <rFont val="Calibri"/>
        <family val="2"/>
        <scheme val="minor"/>
      </rPr>
      <t xml:space="preserve"> the percent available fluoride [45 percent] </t>
    </r>
    <r>
      <rPr>
        <b/>
        <sz val="11"/>
        <color rgb="FFFF0000"/>
        <rFont val="Calibri"/>
        <family val="2"/>
        <scheme val="minor"/>
      </rPr>
      <t>=</t>
    </r>
    <r>
      <rPr>
        <sz val="11"/>
        <color theme="1"/>
        <rFont val="Calibri"/>
        <family val="2"/>
        <scheme val="minor"/>
      </rPr>
      <t xml:space="preserve"> 18,000 mg/l).</t>
    </r>
  </si>
  <si>
    <r>
      <t xml:space="preserve">Washington State requires that the operators record the amount of chemical used, and that the theoretical concentration of chemical in the water be determined mathematically.  In order to find the theoretical concentration of  fluoride, the calculated dosage must be determined.  Adding the calculated dosage to the natural fluoride level in the water supply will yield the theoretical concentration of fluoride in the water.  </t>
    </r>
    <r>
      <rPr>
        <b/>
        <i/>
        <sz val="11"/>
        <color theme="1"/>
        <rFont val="Calibri"/>
        <family val="2"/>
        <scheme val="minor"/>
      </rPr>
      <t>The theoretical concentration is calculated as a safety precaution to ensure that an accidental overfeed does not occur.</t>
    </r>
    <r>
      <rPr>
        <sz val="11"/>
        <color theme="1"/>
        <rFont val="Calibri"/>
        <family val="2"/>
        <scheme val="minor"/>
      </rPr>
      <t xml:space="preserve">  It is also an aid in solving trouble-shooting problems.  If the theoretical concertation is significantly higher or lower than the measured concentration, steps should be taken to determine the discrepancy.  </t>
    </r>
  </si>
  <si>
    <t xml:space="preserve">The formula for calculated dosage with saturators is as follows: </t>
  </si>
  <si>
    <t xml:space="preserve">DOH Form 331-496
May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</si>
</sst>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lt;=9999999]###\-####;\(###\)\ ###\-####"/>
    <numFmt numFmtId="166" formatCode="0.0"/>
    <numFmt numFmtId="167" formatCode="[$-F400]h:mm:ss\ AM/PM"/>
  </numFmts>
  <fonts count="42" x14ac:knownFonts="1">
    <font>
      <sz val="11"/>
      <color theme="1"/>
      <name val="Calibri"/>
      <family val="2"/>
      <scheme val="minor"/>
    </font>
    <font>
      <sz val="11"/>
      <color theme="1"/>
      <name val="Segoe UI"/>
      <family val="2"/>
    </font>
    <font>
      <b/>
      <sz val="11"/>
      <color theme="1"/>
      <name val="Segoe UI"/>
      <family val="2"/>
    </font>
    <font>
      <sz val="7"/>
      <color theme="1"/>
      <name val="Segoe UI"/>
      <family val="2"/>
    </font>
    <font>
      <b/>
      <i/>
      <sz val="8"/>
      <color theme="1"/>
      <name val="Segoe UI"/>
      <family val="2"/>
    </font>
    <font>
      <sz val="10"/>
      <color theme="1"/>
      <name val="Segoe UI"/>
      <family val="2"/>
    </font>
    <font>
      <sz val="9"/>
      <color theme="1"/>
      <name val="Segoe UI"/>
      <family val="2"/>
    </font>
    <font>
      <sz val="8.5"/>
      <color theme="1"/>
      <name val="Segoe UI"/>
      <family val="2"/>
    </font>
    <font>
      <sz val="8"/>
      <color theme="1"/>
      <name val="Segoe UI"/>
      <family val="2"/>
    </font>
    <font>
      <i/>
      <sz val="9"/>
      <color theme="1"/>
      <name val="Segoe UI"/>
      <family val="2"/>
    </font>
    <font>
      <b/>
      <u/>
      <sz val="9"/>
      <color theme="1"/>
      <name val="Segoe UI"/>
      <family val="2"/>
    </font>
    <font>
      <sz val="8.25"/>
      <color theme="1"/>
      <name val="Segoe UI"/>
      <family val="2"/>
    </font>
    <font>
      <b/>
      <sz val="8"/>
      <color theme="1"/>
      <name val="Segoe UI"/>
      <family val="2"/>
    </font>
    <font>
      <b/>
      <sz val="10"/>
      <color theme="1"/>
      <name val="Segoe UI"/>
      <family val="2"/>
    </font>
    <font>
      <b/>
      <sz val="9"/>
      <color theme="1"/>
      <name val="Segoe UI"/>
      <family val="2"/>
    </font>
    <font>
      <sz val="10"/>
      <color theme="1"/>
      <name val="Calibri"/>
      <family val="2"/>
      <scheme val="minor"/>
    </font>
    <font>
      <sz val="9.5"/>
      <color theme="1"/>
      <name val="Segoe UI"/>
      <family val="2"/>
    </font>
    <font>
      <sz val="8"/>
      <color rgb="FF000000"/>
      <name val="Tahoma"/>
      <family val="2"/>
    </font>
    <font>
      <i/>
      <sz val="9.5"/>
      <color theme="1"/>
      <name val="Segoe UI"/>
      <family val="2"/>
    </font>
    <font>
      <b/>
      <sz val="9.5"/>
      <color theme="1"/>
      <name val="Segoe UI"/>
      <family val="2"/>
    </font>
    <font>
      <u/>
      <sz val="11"/>
      <color theme="10"/>
      <name val="Calibri"/>
      <family val="2"/>
      <scheme val="minor"/>
    </font>
    <font>
      <sz val="8.75"/>
      <color theme="1"/>
      <name val="Segoe UI"/>
      <family val="2"/>
    </font>
    <font>
      <strike/>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sz val="11"/>
      <color theme="1"/>
      <name val="Calibri"/>
      <family val="2"/>
    </font>
    <font>
      <sz val="15.95"/>
      <color theme="1"/>
      <name val="Calibri"/>
      <family val="2"/>
    </font>
    <font>
      <sz val="11"/>
      <name val="Calibri"/>
      <family val="2"/>
      <scheme val="minor"/>
    </font>
    <font>
      <b/>
      <sz val="11"/>
      <name val="Calibri"/>
      <family val="2"/>
      <scheme val="minor"/>
    </font>
    <font>
      <b/>
      <sz val="10"/>
      <name val="Segoe UI"/>
      <family val="2"/>
    </font>
    <font>
      <sz val="10"/>
      <name val="Segoe UI"/>
      <family val="2"/>
    </font>
    <font>
      <sz val="10"/>
      <color theme="1"/>
      <name val="Calibri"/>
      <family val="2"/>
    </font>
    <font>
      <sz val="14.5"/>
      <color theme="1"/>
      <name val="Segoe UI"/>
      <family val="2"/>
    </font>
    <font>
      <sz val="9"/>
      <color theme="1"/>
      <name val="Calibri"/>
      <family val="2"/>
      <scheme val="minor"/>
    </font>
    <font>
      <b/>
      <sz val="15"/>
      <name val="Calibri"/>
      <family val="2"/>
      <scheme val="minor"/>
    </font>
    <font>
      <b/>
      <sz val="7"/>
      <color theme="1"/>
      <name val="Segoe UI"/>
      <family val="2"/>
    </font>
    <font>
      <i/>
      <sz val="11"/>
      <name val="Calibri"/>
      <family val="2"/>
      <scheme val="minor"/>
    </font>
    <font>
      <b/>
      <sz val="11"/>
      <color rgb="FFFF0000"/>
      <name val="Calibri"/>
      <family val="2"/>
      <scheme val="minor"/>
    </font>
    <font>
      <b/>
      <sz val="11"/>
      <color rgb="FFFF0000"/>
      <name val="Calibri"/>
      <family val="2"/>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FECDC"/>
        <bgColor indexed="64"/>
      </patternFill>
    </fill>
  </fills>
  <borders count="59">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auto="1"/>
      </left>
      <right style="thin">
        <color auto="1"/>
      </right>
      <top style="medium">
        <color auto="1"/>
      </top>
      <bottom style="thin">
        <color auto="1"/>
      </bottom>
      <diagonal/>
    </border>
    <border diagonalUp="1">
      <left/>
      <right/>
      <top/>
      <bottom style="thin">
        <color indexed="64"/>
      </bottom>
      <diagonal style="thin">
        <color auto="1"/>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auto="1"/>
      </right>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s>
  <cellStyleXfs count="3">
    <xf numFmtId="0" fontId="0" fillId="0" borderId="0"/>
    <xf numFmtId="0" fontId="20" fillId="0" borderId="0" applyNumberFormat="0" applyFill="0" applyBorder="0" applyAlignment="0" applyProtection="0"/>
    <xf numFmtId="9" fontId="23" fillId="0" borderId="0" applyFont="0" applyFill="0" applyBorder="0" applyAlignment="0" applyProtection="0"/>
  </cellStyleXfs>
  <cellXfs count="312">
    <xf numFmtId="0" fontId="0" fillId="0" borderId="0" xfId="0"/>
    <xf numFmtId="0" fontId="1" fillId="0" borderId="0" xfId="0" applyFont="1"/>
    <xf numFmtId="0" fontId="5" fillId="0" borderId="0" xfId="0" applyFont="1"/>
    <xf numFmtId="0" fontId="5" fillId="0" borderId="0" xfId="0" applyFont="1" applyBorder="1"/>
    <xf numFmtId="0" fontId="3" fillId="0" borderId="0" xfId="0" applyFont="1" applyAlignment="1"/>
    <xf numFmtId="0" fontId="6" fillId="0" borderId="0" xfId="0" applyFont="1"/>
    <xf numFmtId="0" fontId="6" fillId="0" borderId="0" xfId="0" applyFont="1" applyBorder="1"/>
    <xf numFmtId="0" fontId="6" fillId="3" borderId="0" xfId="0" applyFont="1" applyFill="1" applyBorder="1"/>
    <xf numFmtId="0" fontId="6" fillId="3" borderId="0" xfId="0" applyFont="1" applyFill="1"/>
    <xf numFmtId="0" fontId="6" fillId="3" borderId="0" xfId="0" applyFont="1" applyFill="1" applyAlignment="1">
      <alignment vertical="top" wrapText="1"/>
    </xf>
    <xf numFmtId="0" fontId="6" fillId="0" borderId="0" xfId="0" applyFont="1" applyBorder="1" applyAlignment="1">
      <alignment horizontal="left"/>
    </xf>
    <xf numFmtId="0" fontId="6" fillId="0" borderId="2" xfId="0" applyFont="1" applyBorder="1"/>
    <xf numFmtId="0" fontId="5" fillId="3" borderId="0" xfId="0" applyFont="1" applyFill="1"/>
    <xf numFmtId="0" fontId="5" fillId="0" borderId="1" xfId="0" applyFont="1" applyBorder="1"/>
    <xf numFmtId="0" fontId="15" fillId="0" borderId="0" xfId="0" applyFont="1" applyAlignment="1"/>
    <xf numFmtId="0" fontId="5" fillId="0" borderId="0" xfId="0" applyFont="1" applyAlignment="1"/>
    <xf numFmtId="0" fontId="13" fillId="0" borderId="0" xfId="0" applyFont="1" applyAlignment="1">
      <alignment horizontal="center"/>
    </xf>
    <xf numFmtId="49" fontId="5" fillId="0" borderId="0" xfId="0" applyNumberFormat="1" applyFont="1"/>
    <xf numFmtId="0" fontId="6" fillId="0" borderId="0" xfId="0" applyFont="1" applyAlignment="1"/>
    <xf numFmtId="164" fontId="5" fillId="0" borderId="29" xfId="0" applyNumberFormat="1" applyFont="1" applyBorder="1" applyAlignment="1"/>
    <xf numFmtId="0" fontId="19" fillId="0" borderId="0" xfId="0" applyFont="1" applyBorder="1"/>
    <xf numFmtId="0" fontId="5" fillId="0" borderId="33" xfId="0" applyFont="1" applyBorder="1"/>
    <xf numFmtId="0" fontId="5" fillId="0" borderId="35" xfId="0" applyFont="1" applyBorder="1"/>
    <xf numFmtId="0" fontId="5" fillId="0" borderId="37" xfId="0" applyFont="1" applyFill="1" applyBorder="1"/>
    <xf numFmtId="0" fontId="5" fillId="0" borderId="39" xfId="0" applyFont="1" applyBorder="1"/>
    <xf numFmtId="0" fontId="5" fillId="0" borderId="41" xfId="0" applyFont="1" applyBorder="1"/>
    <xf numFmtId="0" fontId="5" fillId="0" borderId="33" xfId="0" applyFont="1" applyFill="1" applyBorder="1"/>
    <xf numFmtId="0" fontId="6" fillId="0" borderId="33" xfId="0" applyFont="1" applyBorder="1" applyAlignment="1"/>
    <xf numFmtId="0" fontId="6" fillId="0" borderId="40" xfId="0" applyFont="1" applyBorder="1"/>
    <xf numFmtId="0" fontId="6" fillId="0" borderId="41" xfId="0" applyFont="1" applyBorder="1"/>
    <xf numFmtId="0" fontId="6" fillId="0" borderId="39" xfId="0" applyFont="1" applyBorder="1"/>
    <xf numFmtId="0" fontId="8" fillId="0" borderId="40" xfId="0" applyFont="1" applyBorder="1"/>
    <xf numFmtId="0" fontId="6" fillId="0" borderId="37" xfId="0" applyFont="1" applyBorder="1"/>
    <xf numFmtId="0" fontId="6" fillId="0" borderId="38" xfId="0" applyFont="1" applyBorder="1"/>
    <xf numFmtId="0" fontId="6" fillId="3" borderId="2" xfId="0" applyFont="1" applyFill="1" applyBorder="1"/>
    <xf numFmtId="0" fontId="6" fillId="3" borderId="41" xfId="0" applyFont="1" applyFill="1" applyBorder="1"/>
    <xf numFmtId="0" fontId="20" fillId="0" borderId="0" xfId="1"/>
    <xf numFmtId="0" fontId="20" fillId="0" borderId="0" xfId="1" applyAlignment="1"/>
    <xf numFmtId="0" fontId="21" fillId="0" borderId="0" xfId="0" applyFont="1" applyAlignment="1">
      <alignment horizontal="left"/>
    </xf>
    <xf numFmtId="0" fontId="5" fillId="0" borderId="0" xfId="0" applyFont="1" applyBorder="1" applyAlignment="1"/>
    <xf numFmtId="164" fontId="3" fillId="0" borderId="0" xfId="0" applyNumberFormat="1" applyFont="1" applyBorder="1" applyAlignment="1"/>
    <xf numFmtId="0" fontId="22" fillId="0" borderId="0" xfId="0" applyFont="1"/>
    <xf numFmtId="0" fontId="0" fillId="0" borderId="0" xfId="0" applyAlignment="1"/>
    <xf numFmtId="0" fontId="0" fillId="0" borderId="0" xfId="0" applyAlignment="1"/>
    <xf numFmtId="0" fontId="0" fillId="0" borderId="0" xfId="0" applyFill="1" applyBorder="1" applyAlignment="1"/>
    <xf numFmtId="0" fontId="0" fillId="0" borderId="0" xfId="0" applyAlignment="1">
      <alignment horizontal="left" vertical="center" indent="4"/>
    </xf>
    <xf numFmtId="0" fontId="0" fillId="0" borderId="0" xfId="0" applyAlignment="1">
      <alignment horizontal="left"/>
    </xf>
    <xf numFmtId="0" fontId="0" fillId="0" borderId="0" xfId="0" applyFill="1"/>
    <xf numFmtId="0" fontId="24" fillId="0" borderId="0" xfId="0" applyFont="1" applyFill="1" applyBorder="1" applyAlignment="1">
      <alignment horizontal="center" vertical="center"/>
    </xf>
    <xf numFmtId="0" fontId="0" fillId="0" borderId="0" xfId="0" applyFill="1" applyBorder="1" applyAlignment="1">
      <alignment horizontal="center"/>
    </xf>
    <xf numFmtId="0" fontId="24" fillId="0" borderId="0" xfId="0" applyFont="1" applyAlignment="1">
      <alignment horizontal="left"/>
    </xf>
    <xf numFmtId="0" fontId="0" fillId="0" borderId="0" xfId="0" applyFont="1"/>
    <xf numFmtId="0" fontId="22" fillId="0" borderId="0" xfId="0" applyFont="1" applyAlignment="1">
      <alignment horizontal="left" indent="3"/>
    </xf>
    <xf numFmtId="0" fontId="22" fillId="0" borderId="0" xfId="0" applyFont="1" applyAlignment="1"/>
    <xf numFmtId="0" fontId="0" fillId="0" borderId="0" xfId="0" applyFont="1" applyAlignment="1">
      <alignment horizontal="left"/>
    </xf>
    <xf numFmtId="0" fontId="15" fillId="0" borderId="0" xfId="0" applyFont="1" applyAlignment="1">
      <alignment horizontal="left"/>
    </xf>
    <xf numFmtId="0" fontId="15" fillId="0" borderId="0" xfId="0" applyFont="1"/>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24" fillId="0" borderId="0" xfId="0" applyFont="1" applyFill="1" applyBorder="1" applyAlignment="1">
      <alignment horizontal="center" vertical="center"/>
    </xf>
    <xf numFmtId="0" fontId="0" fillId="0" borderId="0" xfId="0" applyFill="1" applyBorder="1" applyAlignment="1">
      <alignment horizontal="center"/>
    </xf>
    <xf numFmtId="0" fontId="25" fillId="0" borderId="0" xfId="0" applyFont="1" applyAlignment="1">
      <alignment horizontal="left"/>
    </xf>
    <xf numFmtId="0" fontId="0" fillId="0" borderId="0" xfId="0" applyAlignment="1">
      <alignment horizontal="center"/>
    </xf>
    <xf numFmtId="0" fontId="24" fillId="0" borderId="0" xfId="0" applyFont="1" applyAlignment="1">
      <alignment horizontal="left"/>
    </xf>
    <xf numFmtId="0" fontId="0" fillId="0" borderId="0" xfId="0" applyFill="1" applyBorder="1" applyAlignment="1"/>
    <xf numFmtId="0" fontId="25" fillId="0" borderId="0" xfId="0" applyFont="1" applyAlignment="1"/>
    <xf numFmtId="0" fontId="24" fillId="0" borderId="0" xfId="0" applyFont="1" applyFill="1" applyBorder="1" applyAlignment="1">
      <alignment horizontal="left" vertical="center" indent="3"/>
    </xf>
    <xf numFmtId="0" fontId="0" fillId="0" borderId="0" xfId="0" applyFont="1" applyAlignment="1"/>
    <xf numFmtId="0" fontId="0" fillId="0" borderId="0" xfId="0" applyFont="1" applyFill="1" applyBorder="1" applyAlignment="1">
      <alignment vertical="center"/>
    </xf>
    <xf numFmtId="0" fontId="0" fillId="0" borderId="0" xfId="0" applyFont="1" applyAlignment="1">
      <alignment horizontal="left" indent="3"/>
    </xf>
    <xf numFmtId="0" fontId="24" fillId="0" borderId="0" xfId="0" applyFont="1" applyAlignment="1">
      <alignment horizontal="left" indent="3"/>
    </xf>
    <xf numFmtId="0" fontId="0" fillId="0" borderId="0" xfId="0" applyFont="1" applyAlignment="1">
      <alignment horizontal="left" indent="4"/>
    </xf>
    <xf numFmtId="0" fontId="0" fillId="0" borderId="0" xfId="0" applyFont="1" applyFill="1" applyAlignment="1"/>
    <xf numFmtId="0" fontId="0" fillId="0" borderId="0" xfId="0" applyFont="1" applyFill="1"/>
    <xf numFmtId="0" fontId="24" fillId="0" borderId="0" xfId="0" applyFont="1" applyFill="1" applyAlignment="1">
      <alignment vertical="center"/>
    </xf>
    <xf numFmtId="0" fontId="0" fillId="0" borderId="0" xfId="0" applyBorder="1"/>
    <xf numFmtId="0" fontId="29" fillId="0" borderId="0" xfId="0" applyFont="1" applyFill="1" applyBorder="1"/>
    <xf numFmtId="0" fontId="30" fillId="0" borderId="0" xfId="0" applyFont="1" applyFill="1" applyBorder="1" applyAlignment="1">
      <alignment horizontal="center" vertical="center"/>
    </xf>
    <xf numFmtId="0" fontId="29" fillId="0" borderId="0" xfId="0" applyFont="1" applyFill="1" applyBorder="1" applyAlignment="1">
      <alignment horizontal="center"/>
    </xf>
    <xf numFmtId="0" fontId="29" fillId="0" borderId="0" xfId="0" applyFont="1" applyFill="1" applyBorder="1" applyAlignment="1"/>
    <xf numFmtId="0" fontId="5" fillId="0" borderId="0" xfId="0" applyFont="1" applyFill="1" applyBorder="1" applyAlignment="1">
      <alignment vertical="center"/>
    </xf>
    <xf numFmtId="0" fontId="13" fillId="0" borderId="0" xfId="0" applyFont="1" applyFill="1" applyBorder="1"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left"/>
    </xf>
    <xf numFmtId="0" fontId="5" fillId="0" borderId="0" xfId="0" applyFont="1" applyFill="1" applyBorder="1" applyAlignment="1">
      <alignment horizontal="center"/>
    </xf>
    <xf numFmtId="0" fontId="25" fillId="0" borderId="0" xfId="0" applyFont="1" applyAlignment="1"/>
    <xf numFmtId="0" fontId="35" fillId="0" borderId="0" xfId="0" applyFont="1" applyAlignment="1">
      <alignment horizontal="left" indent="2"/>
    </xf>
    <xf numFmtId="0" fontId="36"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xf numFmtId="0" fontId="0" fillId="0" borderId="0" xfId="0" applyFill="1" applyBorder="1" applyAlignment="1">
      <alignment wrapText="1"/>
    </xf>
    <xf numFmtId="0" fontId="0" fillId="0" borderId="0" xfId="0" applyAlignment="1">
      <alignment horizontal="left" wrapText="1"/>
    </xf>
    <xf numFmtId="0" fontId="6"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Alignment="1">
      <alignment horizontal="left" wrapText="1"/>
    </xf>
    <xf numFmtId="0" fontId="0" fillId="0" borderId="0" xfId="0" applyFont="1" applyFill="1" applyBorder="1" applyAlignment="1">
      <alignment horizontal="left" vertical="center" wrapText="1"/>
    </xf>
    <xf numFmtId="0" fontId="24" fillId="0" borderId="0" xfId="0" applyFont="1" applyFill="1" applyBorder="1" applyAlignment="1">
      <alignment vertical="center"/>
    </xf>
    <xf numFmtId="0" fontId="24" fillId="0" borderId="0" xfId="0" applyFont="1" applyAlignment="1"/>
    <xf numFmtId="0" fontId="0" fillId="0" borderId="0" xfId="0" applyFont="1" applyAlignment="1">
      <alignment horizontal="left" indent="2"/>
    </xf>
    <xf numFmtId="0" fontId="24" fillId="4" borderId="0" xfId="0" applyFont="1" applyFill="1" applyAlignment="1"/>
    <xf numFmtId="0" fontId="24" fillId="0" borderId="0" xfId="0" applyFont="1" applyFill="1" applyAlignment="1"/>
    <xf numFmtId="0" fontId="6" fillId="4" borderId="0" xfId="0" applyFont="1" applyFill="1" applyBorder="1" applyAlignment="1">
      <alignment horizontal="left" vertical="center" indent="4"/>
    </xf>
    <xf numFmtId="0" fontId="6" fillId="4" borderId="0" xfId="0" applyFont="1" applyFill="1" applyBorder="1" applyAlignment="1">
      <alignment vertical="center"/>
    </xf>
    <xf numFmtId="0" fontId="14" fillId="4" borderId="0" xfId="0" applyFont="1" applyFill="1" applyBorder="1" applyAlignment="1">
      <alignment horizontal="left" vertical="center" indent="4"/>
    </xf>
    <xf numFmtId="0" fontId="14" fillId="4" borderId="0" xfId="0" applyFont="1" applyFill="1" applyBorder="1" applyAlignment="1">
      <alignment vertical="center"/>
    </xf>
    <xf numFmtId="0" fontId="5" fillId="4" borderId="0" xfId="0" applyFont="1" applyFill="1" applyBorder="1" applyAlignment="1"/>
    <xf numFmtId="0" fontId="13" fillId="0" borderId="0" xfId="0" applyFont="1" applyFill="1" applyAlignment="1">
      <alignment horizontal="center" vertical="center" wrapText="1"/>
    </xf>
    <xf numFmtId="0" fontId="0" fillId="4" borderId="0" xfId="0" applyFill="1"/>
    <xf numFmtId="0" fontId="41" fillId="0" borderId="0" xfId="0" applyFont="1" applyAlignment="1">
      <alignment horizontal="left" indent="5"/>
    </xf>
    <xf numFmtId="167" fontId="5" fillId="0" borderId="25" xfId="0" applyNumberFormat="1" applyFont="1" applyBorder="1" applyAlignment="1">
      <alignment horizontal="center"/>
    </xf>
    <xf numFmtId="0" fontId="8" fillId="0" borderId="6" xfId="0" applyFont="1" applyBorder="1" applyAlignment="1">
      <alignment horizontal="left" wrapText="1"/>
    </xf>
    <xf numFmtId="0" fontId="8" fillId="0" borderId="5" xfId="0" applyFont="1" applyBorder="1" applyAlignment="1">
      <alignment horizontal="left" wrapText="1"/>
    </xf>
    <xf numFmtId="0" fontId="8" fillId="0" borderId="8" xfId="0" applyFont="1" applyBorder="1" applyAlignment="1">
      <alignment horizontal="left" wrapText="1"/>
    </xf>
    <xf numFmtId="0" fontId="8" fillId="0" borderId="1" xfId="0" applyFont="1" applyBorder="1" applyAlignment="1">
      <alignment horizontal="left" wrapText="1"/>
    </xf>
    <xf numFmtId="0" fontId="5" fillId="0" borderId="0"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164" fontId="8" fillId="0" borderId="5" xfId="0" applyNumberFormat="1" applyFont="1" applyBorder="1" applyAlignment="1">
      <alignment horizontal="center"/>
    </xf>
    <xf numFmtId="164" fontId="8" fillId="0" borderId="7" xfId="0" applyNumberFormat="1" applyFont="1" applyBorder="1" applyAlignment="1">
      <alignment horizontal="center"/>
    </xf>
    <xf numFmtId="164" fontId="8" fillId="0" borderId="1" xfId="0" applyNumberFormat="1" applyFont="1" applyBorder="1" applyAlignment="1">
      <alignment horizontal="center"/>
    </xf>
    <xf numFmtId="164" fontId="8" fillId="0" borderId="9" xfId="0" applyNumberFormat="1" applyFont="1" applyBorder="1" applyAlignment="1">
      <alignment horizontal="center"/>
    </xf>
    <xf numFmtId="164" fontId="5" fillId="0" borderId="21" xfId="0" applyNumberFormat="1" applyFont="1" applyBorder="1" applyAlignment="1">
      <alignment horizontal="center"/>
    </xf>
    <xf numFmtId="164" fontId="5" fillId="0" borderId="22" xfId="0" applyNumberFormat="1" applyFont="1" applyBorder="1" applyAlignment="1">
      <alignment horizontal="center"/>
    </xf>
    <xf numFmtId="164" fontId="5" fillId="0" borderId="23" xfId="0" applyNumberFormat="1" applyFont="1" applyBorder="1" applyAlignment="1">
      <alignment horizontal="center"/>
    </xf>
    <xf numFmtId="164" fontId="5" fillId="0" borderId="27" xfId="0" applyNumberFormat="1" applyFont="1" applyBorder="1" applyAlignment="1">
      <alignment horizontal="center"/>
    </xf>
    <xf numFmtId="164" fontId="5" fillId="0" borderId="25" xfId="0" applyNumberFormat="1" applyFont="1" applyBorder="1" applyAlignment="1">
      <alignment horizontal="center"/>
    </xf>
    <xf numFmtId="164" fontId="5" fillId="0" borderId="26" xfId="0" applyNumberFormat="1" applyFont="1" applyBorder="1" applyAlignment="1">
      <alignment horizontal="center"/>
    </xf>
    <xf numFmtId="0" fontId="6" fillId="0" borderId="1" xfId="0" applyFont="1" applyBorder="1" applyAlignment="1">
      <alignment horizontal="left"/>
    </xf>
    <xf numFmtId="0" fontId="6" fillId="0" borderId="42" xfId="0" applyFont="1" applyBorder="1" applyAlignment="1">
      <alignment horizontal="left"/>
    </xf>
    <xf numFmtId="164" fontId="5" fillId="0" borderId="1" xfId="0" applyNumberFormat="1" applyFont="1" applyBorder="1" applyAlignment="1">
      <alignment horizontal="center"/>
    </xf>
    <xf numFmtId="49" fontId="5" fillId="0" borderId="1" xfId="0" applyNumberFormat="1" applyFont="1" applyBorder="1" applyAlignment="1">
      <alignment horizontal="right"/>
    </xf>
    <xf numFmtId="49" fontId="5" fillId="0" borderId="1" xfId="0" applyNumberFormat="1" applyFont="1" applyBorder="1" applyAlignment="1">
      <alignment horizontal="left"/>
    </xf>
    <xf numFmtId="0" fontId="21" fillId="0" borderId="0" xfId="0" applyFont="1" applyAlignment="1">
      <alignment horizontal="left"/>
    </xf>
    <xf numFmtId="167" fontId="5" fillId="0" borderId="22" xfId="0" applyNumberFormat="1" applyFont="1" applyBorder="1" applyAlignment="1">
      <alignment horizontal="center"/>
    </xf>
    <xf numFmtId="164" fontId="5" fillId="0" borderId="24" xfId="0" applyNumberFormat="1" applyFont="1" applyFill="1" applyBorder="1" applyAlignment="1">
      <alignment horizontal="center"/>
    </xf>
    <xf numFmtId="164" fontId="5" fillId="0" borderId="1" xfId="0" applyNumberFormat="1" applyFont="1" applyFill="1" applyBorder="1" applyAlignment="1">
      <alignment horizont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40" xfId="0" applyFont="1" applyBorder="1" applyAlignment="1">
      <alignment horizontal="center" vertical="center"/>
    </xf>
    <xf numFmtId="0" fontId="12" fillId="0" borderId="2" xfId="0" applyFont="1" applyBorder="1" applyAlignment="1">
      <alignment horizontal="center" vertical="center"/>
    </xf>
    <xf numFmtId="166" fontId="6" fillId="0" borderId="0" xfId="0" applyNumberFormat="1" applyFont="1" applyBorder="1" applyAlignment="1">
      <alignment horizontal="center" vertical="center"/>
    </xf>
    <xf numFmtId="166" fontId="6" fillId="0" borderId="2" xfId="0" applyNumberFormat="1" applyFont="1" applyBorder="1" applyAlignment="1">
      <alignment horizontal="center" vertical="center"/>
    </xf>
    <xf numFmtId="0" fontId="6" fillId="0" borderId="3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6" fillId="0" borderId="34" xfId="0" applyFont="1" applyBorder="1" applyAlignment="1">
      <alignment horizontal="right"/>
    </xf>
    <xf numFmtId="0" fontId="6" fillId="0" borderId="22" xfId="0" applyFont="1" applyBorder="1" applyAlignment="1">
      <alignment horizontal="right"/>
    </xf>
    <xf numFmtId="0" fontId="6" fillId="0" borderId="23" xfId="0" applyFont="1" applyBorder="1" applyAlignment="1">
      <alignment horizontal="right"/>
    </xf>
    <xf numFmtId="0" fontId="5" fillId="0" borderId="0" xfId="0" applyFont="1" applyAlignment="1">
      <alignment horizontal="center"/>
    </xf>
    <xf numFmtId="0" fontId="5" fillId="0" borderId="0" xfId="0" applyFont="1" applyAlignment="1">
      <alignment horizontal="right"/>
    </xf>
    <xf numFmtId="164" fontId="5" fillId="0" borderId="1" xfId="0" applyNumberFormat="1" applyFont="1" applyBorder="1" applyAlignment="1">
      <alignment horizontal="left"/>
    </xf>
    <xf numFmtId="165" fontId="5" fillId="0" borderId="1" xfId="0" applyNumberFormat="1"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5" fillId="0" borderId="1" xfId="0" applyFont="1" applyBorder="1" applyAlignment="1">
      <alignment horizontal="left"/>
    </xf>
    <xf numFmtId="0" fontId="16" fillId="0" borderId="0" xfId="0" applyFont="1" applyAlignment="1">
      <alignment horizontal="left"/>
    </xf>
    <xf numFmtId="0" fontId="8" fillId="0" borderId="38" xfId="0" applyFont="1" applyBorder="1" applyAlignment="1">
      <alignment horizontal="right"/>
    </xf>
    <xf numFmtId="0" fontId="8" fillId="0" borderId="0" xfId="0" applyFont="1" applyBorder="1" applyAlignment="1">
      <alignment horizontal="right"/>
    </xf>
    <xf numFmtId="0" fontId="8" fillId="0" borderId="38" xfId="0" applyFont="1" applyBorder="1" applyAlignment="1">
      <alignment horizontal="center"/>
    </xf>
    <xf numFmtId="0" fontId="8" fillId="0" borderId="0" xfId="0" applyFont="1" applyBorder="1" applyAlignment="1">
      <alignment horizontal="center"/>
    </xf>
    <xf numFmtId="0" fontId="8" fillId="0" borderId="39" xfId="0" applyFont="1" applyBorder="1" applyAlignment="1">
      <alignment horizontal="center"/>
    </xf>
    <xf numFmtId="0" fontId="14" fillId="0" borderId="43" xfId="0" applyFont="1" applyBorder="1" applyAlignment="1">
      <alignment horizontal="center"/>
    </xf>
    <xf numFmtId="0" fontId="14" fillId="0" borderId="18" xfId="0" applyFont="1" applyBorder="1" applyAlignment="1">
      <alignment horizontal="center"/>
    </xf>
    <xf numFmtId="0" fontId="14" fillId="0" borderId="44" xfId="0" applyFont="1" applyBorder="1" applyAlignment="1">
      <alignment horizontal="center"/>
    </xf>
    <xf numFmtId="166" fontId="6" fillId="0" borderId="28" xfId="0" applyNumberFormat="1" applyFont="1" applyBorder="1" applyAlignment="1">
      <alignment horizontal="center"/>
    </xf>
    <xf numFmtId="166" fontId="6" fillId="0" borderId="46" xfId="0" applyNumberFormat="1" applyFont="1" applyBorder="1" applyAlignment="1">
      <alignment horizontal="center"/>
    </xf>
    <xf numFmtId="164" fontId="6" fillId="0" borderId="45" xfId="0" applyNumberFormat="1" applyFont="1" applyBorder="1" applyAlignment="1">
      <alignment horizontal="center"/>
    </xf>
    <xf numFmtId="164" fontId="6" fillId="0" borderId="28" xfId="0" applyNumberFormat="1" applyFont="1" applyBorder="1" applyAlignment="1">
      <alignment horizontal="center"/>
    </xf>
    <xf numFmtId="164" fontId="6" fillId="0" borderId="47" xfId="0" applyNumberFormat="1" applyFont="1" applyBorder="1" applyAlignment="1">
      <alignment horizontal="center"/>
    </xf>
    <xf numFmtId="164" fontId="6" fillId="0" borderId="3" xfId="0" applyNumberFormat="1" applyFont="1" applyBorder="1" applyAlignment="1">
      <alignment horizontal="center"/>
    </xf>
    <xf numFmtId="166" fontId="6" fillId="0" borderId="3" xfId="0" applyNumberFormat="1" applyFont="1" applyBorder="1" applyAlignment="1">
      <alignment horizontal="center"/>
    </xf>
    <xf numFmtId="166" fontId="6" fillId="0" borderId="48" xfId="0" applyNumberFormat="1" applyFont="1" applyBorder="1" applyAlignment="1">
      <alignment horizontal="center"/>
    </xf>
    <xf numFmtId="164" fontId="6" fillId="0" borderId="49" xfId="0" applyNumberFormat="1" applyFont="1" applyBorder="1" applyAlignment="1">
      <alignment horizontal="center"/>
    </xf>
    <xf numFmtId="164" fontId="6" fillId="0" borderId="20" xfId="0" applyNumberFormat="1" applyFont="1" applyBorder="1" applyAlignment="1">
      <alignment horizontal="center"/>
    </xf>
    <xf numFmtId="0" fontId="13" fillId="0" borderId="0" xfId="0" applyFont="1" applyAlignment="1">
      <alignment horizontal="center"/>
    </xf>
    <xf numFmtId="0" fontId="19" fillId="0" borderId="0" xfId="0" applyFont="1" applyAlignment="1">
      <alignment horizontal="right"/>
    </xf>
    <xf numFmtId="0" fontId="3" fillId="0" borderId="0" xfId="0" applyFont="1" applyAlignment="1">
      <alignment horizontal="center" vertical="center" wrapText="1"/>
    </xf>
    <xf numFmtId="0" fontId="11" fillId="0" borderId="38"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center" wrapText="1"/>
    </xf>
    <xf numFmtId="0" fontId="12" fillId="0" borderId="0" xfId="0" applyFont="1" applyAlignment="1">
      <alignment horizontal="center" wrapText="1"/>
    </xf>
    <xf numFmtId="0" fontId="12" fillId="3" borderId="0" xfId="0" applyFont="1" applyFill="1" applyAlignment="1">
      <alignment horizontal="center"/>
    </xf>
    <xf numFmtId="0" fontId="10" fillId="0" borderId="36" xfId="0" applyFont="1" applyBorder="1" applyAlignment="1">
      <alignment horizontal="center"/>
    </xf>
    <xf numFmtId="0" fontId="10" fillId="0" borderId="24" xfId="0" applyFont="1" applyBorder="1" applyAlignment="1">
      <alignment horizontal="center"/>
    </xf>
    <xf numFmtId="0" fontId="10" fillId="0" borderId="37" xfId="0" applyFont="1" applyBorder="1" applyAlignment="1">
      <alignment horizontal="center"/>
    </xf>
    <xf numFmtId="0" fontId="14" fillId="0" borderId="30" xfId="0" applyFont="1" applyBorder="1" applyAlignment="1">
      <alignment horizontal="center"/>
    </xf>
    <xf numFmtId="0" fontId="14" fillId="0" borderId="19" xfId="0" applyFont="1" applyBorder="1" applyAlignment="1">
      <alignment horizontal="center"/>
    </xf>
    <xf numFmtId="0" fontId="14" fillId="0" borderId="31" xfId="0" applyFont="1" applyBorder="1" applyAlignment="1">
      <alignment horizontal="center"/>
    </xf>
    <xf numFmtId="0" fontId="5" fillId="0" borderId="0" xfId="0" applyFont="1" applyAlignment="1"/>
    <xf numFmtId="0" fontId="2" fillId="0" borderId="0" xfId="0" applyFont="1" applyAlignment="1">
      <alignment horizontal="center" vertical="center"/>
    </xf>
    <xf numFmtId="0" fontId="4" fillId="0" borderId="0" xfId="0" applyFont="1" applyAlignment="1">
      <alignment horizontal="center"/>
    </xf>
    <xf numFmtId="166" fontId="6" fillId="0" borderId="17" xfId="0" applyNumberFormat="1" applyFont="1" applyBorder="1" applyAlignment="1">
      <alignment horizontal="center"/>
    </xf>
    <xf numFmtId="0" fontId="5" fillId="0" borderId="0" xfId="0" applyFont="1" applyBorder="1" applyAlignment="1">
      <alignment horizontal="right"/>
    </xf>
    <xf numFmtId="166" fontId="6" fillId="0" borderId="1" xfId="0" applyNumberFormat="1" applyFont="1" applyBorder="1" applyAlignment="1">
      <alignment horizontal="center"/>
    </xf>
    <xf numFmtId="166" fontId="6" fillId="0" borderId="20" xfId="0" applyNumberFormat="1" applyFont="1" applyBorder="1" applyAlignment="1">
      <alignment horizontal="center"/>
    </xf>
    <xf numFmtId="166" fontId="6" fillId="0" borderId="50" xfId="0" applyNumberFormat="1" applyFont="1" applyBorder="1" applyAlignment="1">
      <alignment horizont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1" fontId="6" fillId="0" borderId="6" xfId="0" applyNumberFormat="1" applyFont="1" applyBorder="1" applyAlignment="1">
      <alignment horizontal="center"/>
    </xf>
    <xf numFmtId="1" fontId="6" fillId="0" borderId="5" xfId="0" applyNumberFormat="1" applyFont="1" applyBorder="1" applyAlignment="1">
      <alignment horizontal="center"/>
    </xf>
    <xf numFmtId="1" fontId="6" fillId="0" borderId="52" xfId="0" applyNumberFormat="1" applyFont="1" applyBorder="1" applyAlignment="1">
      <alignment horizontal="center"/>
    </xf>
    <xf numFmtId="1" fontId="6" fillId="0" borderId="8" xfId="0" applyNumberFormat="1" applyFont="1" applyBorder="1" applyAlignment="1">
      <alignment horizontal="center"/>
    </xf>
    <xf numFmtId="1" fontId="6" fillId="0" borderId="1" xfId="0" applyNumberFormat="1" applyFont="1" applyBorder="1" applyAlignment="1">
      <alignment horizontal="center"/>
    </xf>
    <xf numFmtId="1" fontId="6" fillId="0" borderId="33" xfId="0" applyNumberFormat="1" applyFont="1" applyBorder="1" applyAlignment="1">
      <alignment horizontal="center"/>
    </xf>
    <xf numFmtId="1" fontId="6" fillId="0" borderId="7" xfId="0" applyNumberFormat="1" applyFont="1" applyBorder="1" applyAlignment="1">
      <alignment horizontal="center"/>
    </xf>
    <xf numFmtId="1" fontId="6" fillId="0" borderId="9" xfId="0" applyNumberFormat="1" applyFont="1" applyBorder="1" applyAlignment="1">
      <alignment horizontal="center"/>
    </xf>
    <xf numFmtId="1" fontId="6" fillId="0" borderId="51" xfId="0" applyNumberFormat="1" applyFont="1" applyBorder="1" applyAlignment="1">
      <alignment horizontal="center"/>
    </xf>
    <xf numFmtId="1" fontId="6" fillId="0" borderId="42" xfId="0" applyNumberFormat="1" applyFont="1" applyBorder="1" applyAlignment="1">
      <alignment horizontal="center"/>
    </xf>
    <xf numFmtId="166" fontId="6" fillId="0" borderId="6" xfId="0" applyNumberFormat="1" applyFont="1" applyBorder="1" applyAlignment="1">
      <alignment horizontal="center"/>
    </xf>
    <xf numFmtId="166" fontId="6" fillId="0" borderId="5" xfId="0" applyNumberFormat="1" applyFont="1" applyBorder="1" applyAlignment="1">
      <alignment horizontal="center"/>
    </xf>
    <xf numFmtId="166" fontId="6" fillId="0" borderId="52" xfId="0" applyNumberFormat="1" applyFont="1" applyBorder="1" applyAlignment="1">
      <alignment horizontal="center"/>
    </xf>
    <xf numFmtId="166" fontId="6" fillId="0" borderId="8" xfId="0" applyNumberFormat="1" applyFont="1" applyBorder="1" applyAlignment="1">
      <alignment horizontal="center"/>
    </xf>
    <xf numFmtId="166" fontId="6" fillId="0" borderId="33" xfId="0" applyNumberFormat="1" applyFont="1" applyBorder="1" applyAlignment="1">
      <alignment horizontal="center"/>
    </xf>
    <xf numFmtId="166" fontId="6" fillId="0" borderId="7" xfId="0" applyNumberFormat="1" applyFont="1" applyBorder="1" applyAlignment="1">
      <alignment horizontal="center"/>
    </xf>
    <xf numFmtId="166" fontId="6" fillId="0" borderId="9" xfId="0" applyNumberFormat="1" applyFont="1" applyBorder="1" applyAlignment="1">
      <alignment horizontal="center"/>
    </xf>
    <xf numFmtId="0" fontId="12" fillId="0" borderId="36" xfId="0" applyFont="1" applyFill="1" applyBorder="1" applyAlignment="1">
      <alignment horizontal="center"/>
    </xf>
    <xf numFmtId="0" fontId="12" fillId="0" borderId="24" xfId="0" applyFont="1" applyFill="1" applyBorder="1" applyAlignment="1">
      <alignment horizontal="center"/>
    </xf>
    <xf numFmtId="0" fontId="12" fillId="0" borderId="42" xfId="0" applyFont="1" applyFill="1" applyBorder="1" applyAlignment="1">
      <alignment horizontal="center"/>
    </xf>
    <xf numFmtId="0" fontId="12" fillId="0" borderId="1" xfId="0" applyFont="1" applyFill="1" applyBorder="1" applyAlignment="1">
      <alignment horizontal="center"/>
    </xf>
    <xf numFmtId="1" fontId="6" fillId="0" borderId="17" xfId="0" applyNumberFormat="1" applyFont="1" applyBorder="1" applyAlignment="1">
      <alignment horizontal="center"/>
    </xf>
    <xf numFmtId="1" fontId="6" fillId="0" borderId="3" xfId="0" applyNumberFormat="1" applyFont="1" applyBorder="1" applyAlignment="1">
      <alignment horizontal="center"/>
    </xf>
    <xf numFmtId="1" fontId="6" fillId="0" borderId="15" xfId="0" applyNumberFormat="1" applyFont="1" applyBorder="1" applyAlignment="1">
      <alignment horizontal="center"/>
    </xf>
    <xf numFmtId="1" fontId="6" fillId="0" borderId="16" xfId="0" applyNumberFormat="1" applyFont="1" applyBorder="1" applyAlignment="1">
      <alignment horizontal="center"/>
    </xf>
    <xf numFmtId="1" fontId="6" fillId="0" borderId="55" xfId="0" applyNumberFormat="1" applyFont="1" applyBorder="1" applyAlignment="1">
      <alignment horizontal="center"/>
    </xf>
    <xf numFmtId="1" fontId="6" fillId="0" borderId="47" xfId="0" applyNumberFormat="1" applyFont="1" applyBorder="1" applyAlignment="1">
      <alignment horizontal="center"/>
    </xf>
    <xf numFmtId="1" fontId="6" fillId="0" borderId="48" xfId="0" applyNumberFormat="1" applyFont="1" applyBorder="1" applyAlignment="1">
      <alignment horizontal="center"/>
    </xf>
    <xf numFmtId="0" fontId="14" fillId="0" borderId="24" xfId="0" applyFont="1" applyBorder="1" applyAlignment="1">
      <alignment horizontal="center"/>
    </xf>
    <xf numFmtId="0" fontId="14" fillId="0" borderId="37" xfId="0" applyFont="1" applyBorder="1" applyAlignment="1">
      <alignment horizontal="center"/>
    </xf>
    <xf numFmtId="0" fontId="14" fillId="0" borderId="25" xfId="0" applyFont="1" applyBorder="1" applyAlignment="1">
      <alignment horizontal="center"/>
    </xf>
    <xf numFmtId="0" fontId="14" fillId="0" borderId="54" xfId="0" applyFont="1" applyBorder="1" applyAlignment="1">
      <alignment horizontal="center"/>
    </xf>
    <xf numFmtId="0" fontId="14" fillId="0" borderId="32" xfId="0" applyFont="1" applyBorder="1" applyAlignment="1">
      <alignment horizontal="center"/>
    </xf>
    <xf numFmtId="0" fontId="6" fillId="0" borderId="17" xfId="0" applyFont="1" applyBorder="1" applyAlignment="1">
      <alignment horizontal="center" wrapText="1"/>
    </xf>
    <xf numFmtId="0" fontId="6" fillId="0" borderId="3" xfId="0" applyFont="1" applyBorder="1" applyAlignment="1">
      <alignment horizontal="center" wrapText="1"/>
    </xf>
    <xf numFmtId="0" fontId="6" fillId="0" borderId="48" xfId="0" applyFont="1" applyBorder="1" applyAlignment="1">
      <alignment horizontal="center" wrapText="1"/>
    </xf>
    <xf numFmtId="0" fontId="8" fillId="0" borderId="17" xfId="0" applyFont="1" applyBorder="1" applyAlignment="1">
      <alignment horizontal="center" wrapText="1"/>
    </xf>
    <xf numFmtId="0" fontId="8" fillId="0" borderId="3" xfId="0" applyFont="1" applyBorder="1" applyAlignment="1">
      <alignment horizontal="center" wrapText="1"/>
    </xf>
    <xf numFmtId="0" fontId="6" fillId="0" borderId="47" xfId="0" applyFont="1" applyBorder="1" applyAlignment="1">
      <alignment horizont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xf>
    <xf numFmtId="0" fontId="6" fillId="0" borderId="48" xfId="0" applyFont="1" applyBorder="1" applyAlignment="1">
      <alignment horizontal="center"/>
    </xf>
    <xf numFmtId="0" fontId="6" fillId="2" borderId="3" xfId="0" applyFont="1" applyFill="1" applyBorder="1" applyAlignment="1">
      <alignment horizontal="center"/>
    </xf>
    <xf numFmtId="0" fontId="6" fillId="2" borderId="48" xfId="0" applyFont="1" applyFill="1" applyBorder="1" applyAlignment="1">
      <alignment horizontal="center"/>
    </xf>
    <xf numFmtId="0" fontId="6" fillId="2" borderId="17" xfId="0" applyFont="1" applyFill="1" applyBorder="1" applyAlignment="1">
      <alignment horizontal="center"/>
    </xf>
    <xf numFmtId="0" fontId="6" fillId="2" borderId="47" xfId="0" applyFont="1" applyFill="1" applyBorder="1" applyAlignment="1">
      <alignment horizontal="center"/>
    </xf>
    <xf numFmtId="0" fontId="6" fillId="0" borderId="3" xfId="0" applyFont="1" applyBorder="1" applyAlignment="1">
      <alignment horizontal="center"/>
    </xf>
    <xf numFmtId="0" fontId="6" fillId="0" borderId="17" xfId="0" applyFont="1" applyBorder="1" applyAlignment="1">
      <alignment horizontal="center"/>
    </xf>
    <xf numFmtId="0" fontId="5" fillId="2" borderId="56" xfId="0" applyFont="1" applyFill="1" applyBorder="1" applyAlignment="1">
      <alignment horizontal="center"/>
    </xf>
    <xf numFmtId="0" fontId="5" fillId="2" borderId="11" xfId="0" applyFont="1" applyFill="1" applyBorder="1" applyAlignment="1">
      <alignment horizontal="center"/>
    </xf>
    <xf numFmtId="0" fontId="7" fillId="0" borderId="47" xfId="0" applyFont="1" applyBorder="1" applyAlignment="1">
      <alignment horizontal="right"/>
    </xf>
    <xf numFmtId="0" fontId="7" fillId="0" borderId="3" xfId="0" applyFont="1" applyBorder="1" applyAlignment="1">
      <alignment horizontal="right"/>
    </xf>
    <xf numFmtId="0" fontId="7" fillId="0" borderId="49" xfId="0" applyFont="1" applyBorder="1" applyAlignment="1">
      <alignment horizontal="right"/>
    </xf>
    <xf numFmtId="0" fontId="7" fillId="0" borderId="20" xfId="0" applyFont="1" applyBorder="1" applyAlignment="1">
      <alignment horizontal="right"/>
    </xf>
    <xf numFmtId="0" fontId="5" fillId="2" borderId="57" xfId="0" applyFont="1" applyFill="1" applyBorder="1" applyAlignment="1">
      <alignment horizontal="center"/>
    </xf>
    <xf numFmtId="0" fontId="5" fillId="2" borderId="12" xfId="0" applyFont="1" applyFill="1" applyBorder="1" applyAlignment="1">
      <alignment horizontal="center"/>
    </xf>
    <xf numFmtId="0" fontId="5" fillId="2" borderId="58"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53" xfId="0" applyFont="1" applyFill="1" applyBorder="1" applyAlignment="1">
      <alignment horizontal="center"/>
    </xf>
    <xf numFmtId="9" fontId="6" fillId="0" borderId="20" xfId="2" applyFont="1" applyBorder="1" applyAlignment="1">
      <alignment horizontal="center"/>
    </xf>
    <xf numFmtId="0" fontId="9" fillId="3" borderId="0" xfId="0" applyFont="1" applyFill="1" applyAlignment="1">
      <alignment horizontal="center" vertical="top" wrapText="1"/>
    </xf>
    <xf numFmtId="0" fontId="10" fillId="0" borderId="36" xfId="0" applyFont="1" applyBorder="1" applyAlignment="1">
      <alignment horizontal="center" vertical="top" wrapText="1"/>
    </xf>
    <xf numFmtId="0" fontId="10" fillId="0" borderId="24" xfId="0" applyFont="1" applyBorder="1" applyAlignment="1">
      <alignment horizontal="center" vertical="top" wrapText="1"/>
    </xf>
    <xf numFmtId="164" fontId="6" fillId="0" borderId="1" xfId="0" applyNumberFormat="1" applyFont="1" applyBorder="1" applyAlignment="1">
      <alignment horizontal="center"/>
    </xf>
    <xf numFmtId="0" fontId="7" fillId="0" borderId="38" xfId="0" applyFont="1" applyBorder="1" applyAlignment="1">
      <alignment horizontal="right"/>
    </xf>
    <xf numFmtId="0" fontId="7" fillId="0" borderId="0" xfId="0" applyFont="1" applyBorder="1" applyAlignment="1">
      <alignment horizontal="right"/>
    </xf>
    <xf numFmtId="0" fontId="29" fillId="0" borderId="0" xfId="0" applyFont="1" applyAlignment="1">
      <alignment horizontal="left" vertical="center" wrapText="1" indent="2"/>
    </xf>
    <xf numFmtId="0" fontId="32" fillId="4" borderId="5" xfId="0" applyFont="1" applyFill="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vertical="center" wrapText="1"/>
    </xf>
    <xf numFmtId="0" fontId="0" fillId="0" borderId="0" xfId="0" applyFont="1" applyAlignment="1">
      <alignment horizontal="left" wrapText="1"/>
    </xf>
    <xf numFmtId="0" fontId="30" fillId="0" borderId="0" xfId="0" applyFont="1" applyFill="1" applyBorder="1" applyAlignment="1">
      <alignment horizontal="center" vertical="center"/>
    </xf>
    <xf numFmtId="0" fontId="0" fillId="0" borderId="0" xfId="0" applyAlignment="1">
      <alignment horizontal="left"/>
    </xf>
    <xf numFmtId="0" fontId="5" fillId="4" borderId="5" xfId="0" applyFont="1" applyFill="1" applyBorder="1" applyAlignment="1">
      <alignment horizontal="center"/>
    </xf>
    <xf numFmtId="0" fontId="5" fillId="4" borderId="1" xfId="0" applyFont="1" applyFill="1" applyBorder="1" applyAlignment="1">
      <alignment horizontal="center"/>
    </xf>
    <xf numFmtId="0" fontId="0" fillId="0" borderId="0" xfId="0" applyAlignment="1">
      <alignment horizontal="left" wrapText="1"/>
    </xf>
    <xf numFmtId="0" fontId="0" fillId="0" borderId="0" xfId="0" applyFont="1" applyFill="1" applyAlignment="1">
      <alignment horizontal="left"/>
    </xf>
    <xf numFmtId="0" fontId="0" fillId="0" borderId="0" xfId="0" applyFill="1" applyBorder="1" applyAlignment="1">
      <alignment horizontal="left" wrapText="1"/>
    </xf>
    <xf numFmtId="0" fontId="37" fillId="0" borderId="0" xfId="0" applyFont="1" applyAlignment="1">
      <alignment horizontal="center" vertical="center" wrapText="1"/>
    </xf>
    <xf numFmtId="0" fontId="0" fillId="0" borderId="0" xfId="0" applyFill="1" applyBorder="1" applyAlignment="1">
      <alignment horizontal="center"/>
    </xf>
    <xf numFmtId="0" fontId="0" fillId="0" borderId="5" xfId="0" applyFill="1" applyBorder="1" applyAlignment="1">
      <alignment horizontal="center"/>
    </xf>
    <xf numFmtId="0" fontId="24" fillId="0" borderId="0" xfId="0" applyFont="1" applyFill="1" applyBorder="1" applyAlignment="1">
      <alignment horizontal="center" vertical="center"/>
    </xf>
    <xf numFmtId="0" fontId="5" fillId="4" borderId="0" xfId="0" applyFont="1" applyFill="1" applyBorder="1" applyAlignment="1">
      <alignment horizontal="left"/>
    </xf>
    <xf numFmtId="0" fontId="13" fillId="4" borderId="0" xfId="0" applyFont="1" applyFill="1" applyBorder="1" applyAlignment="1">
      <alignment horizontal="center" vertical="center" wrapText="1"/>
    </xf>
    <xf numFmtId="0" fontId="5" fillId="4" borderId="0" xfId="0" applyFont="1" applyFill="1" applyBorder="1" applyAlignment="1">
      <alignment horizontal="center"/>
    </xf>
    <xf numFmtId="0" fontId="31" fillId="4" borderId="0" xfId="0" applyFont="1" applyFill="1" applyBorder="1" applyAlignment="1">
      <alignment horizontal="center" vertical="center" wrapText="1"/>
    </xf>
    <xf numFmtId="0" fontId="32" fillId="4" borderId="1"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24" fillId="0" borderId="0" xfId="0" applyFont="1" applyFill="1" applyAlignment="1">
      <alignment horizontal="left" vertical="center"/>
    </xf>
    <xf numFmtId="3" fontId="0" fillId="0" borderId="5" xfId="0" applyNumberFormat="1" applyFont="1" applyBorder="1" applyAlignment="1">
      <alignment horizontal="center"/>
    </xf>
    <xf numFmtId="0" fontId="24" fillId="0" borderId="0" xfId="0" applyFont="1" applyAlignment="1">
      <alignment horizontal="left" vertic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0" fillId="0" borderId="0" xfId="0" applyAlignment="1"/>
    <xf numFmtId="0" fontId="13" fillId="4" borderId="0" xfId="0" applyFont="1" applyFill="1" applyAlignment="1">
      <alignment horizontal="center" vertical="center" wrapText="1"/>
    </xf>
    <xf numFmtId="9" fontId="5" fillId="4" borderId="0" xfId="0" applyNumberFormat="1" applyFont="1" applyFill="1" applyBorder="1" applyAlignment="1">
      <alignment horizontal="center"/>
    </xf>
    <xf numFmtId="0" fontId="24" fillId="0" borderId="0" xfId="0" applyFont="1" applyFill="1" applyAlignment="1">
      <alignment horizontal="center"/>
    </xf>
    <xf numFmtId="0" fontId="27" fillId="0" borderId="0" xfId="0" applyFont="1" applyBorder="1" applyAlignment="1">
      <alignment horizontal="center"/>
    </xf>
    <xf numFmtId="0" fontId="24" fillId="0" borderId="0" xfId="0" applyFont="1" applyAlignment="1">
      <alignment horizontal="center" vertical="center"/>
    </xf>
    <xf numFmtId="0" fontId="0" fillId="0" borderId="5" xfId="0" applyFont="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FECDC"/>
      <color rgb="FFC0C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136922</xdr:colOff>
      <xdr:row>0</xdr:row>
      <xdr:rowOff>11907</xdr:rowOff>
    </xdr:from>
    <xdr:to>
      <xdr:col>8</xdr:col>
      <xdr:colOff>30998</xdr:colOff>
      <xdr:row>3</xdr:row>
      <xdr:rowOff>100034</xdr:rowOff>
    </xdr:to>
    <xdr:pic>
      <xdr:nvPicPr>
        <xdr:cNvPr id="5" name="Picture 4"/>
        <xdr:cNvPicPr>
          <a:picLocks noChangeAspect="1"/>
        </xdr:cNvPicPr>
      </xdr:nvPicPr>
      <xdr:blipFill>
        <a:blip xmlns:r="http://schemas.openxmlformats.org/officeDocument/2006/relationships" r:embed="rId1"/>
        <a:stretch>
          <a:fillRect/>
        </a:stretch>
      </xdr:blipFill>
      <xdr:spPr>
        <a:xfrm>
          <a:off x="136922" y="11907"/>
          <a:ext cx="1089422" cy="5703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38</xdr:col>
          <xdr:colOff>66675</xdr:colOff>
          <xdr:row>25</xdr:row>
          <xdr:rowOff>152400</xdr:rowOff>
        </xdr:from>
        <xdr:to>
          <xdr:col>40</xdr:col>
          <xdr:colOff>161925</xdr:colOff>
          <xdr:row>27</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152400</xdr:rowOff>
        </xdr:from>
        <xdr:to>
          <xdr:col>35</xdr:col>
          <xdr:colOff>47625</xdr:colOff>
          <xdr:row>31</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SPADNS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30</xdr:row>
          <xdr:rowOff>133350</xdr:rowOff>
        </xdr:from>
        <xdr:to>
          <xdr:col>40</xdr:col>
          <xdr:colOff>114300</xdr:colOff>
          <xdr:row>32</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Electrode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536066</xdr:colOff>
      <xdr:row>2</xdr:row>
      <xdr:rowOff>151290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46980" cy="5717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doh.wa.gov/drinkingwate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30"/>
  <sheetViews>
    <sheetView showGridLines="0" view="pageLayout" zoomScale="130" zoomScaleNormal="145" zoomScaleSheetLayoutView="220" zoomScalePageLayoutView="130" workbookViewId="0">
      <selection activeCell="J3" sqref="J3:AG3"/>
    </sheetView>
  </sheetViews>
  <sheetFormatPr defaultColWidth="2.5703125" defaultRowHeight="12.75" customHeight="1" x14ac:dyDescent="0.3"/>
  <cols>
    <col min="1" max="1" width="0.85546875" style="1" customWidth="1"/>
    <col min="2" max="3" width="2.42578125" style="1" customWidth="1"/>
    <col min="4" max="11" width="2.5703125" style="1"/>
    <col min="12" max="12" width="2.42578125" style="1" customWidth="1"/>
    <col min="13" max="13" width="3.28515625" style="1" customWidth="1"/>
    <col min="14" max="28" width="2.5703125" style="1"/>
    <col min="29" max="29" width="1" style="1" customWidth="1"/>
    <col min="30" max="31" width="2.5703125" style="1"/>
    <col min="32" max="32" width="3.140625" style="1" customWidth="1"/>
    <col min="33" max="33" width="2.5703125" style="1"/>
    <col min="34" max="34" width="1.42578125" style="1" customWidth="1"/>
    <col min="35" max="35" width="4.85546875" style="1" customWidth="1"/>
    <col min="36" max="36" width="2.42578125" style="1" customWidth="1"/>
    <col min="37" max="37" width="1.5703125" style="1" customWidth="1"/>
    <col min="38" max="38" width="3.5703125" style="1" customWidth="1"/>
    <col min="39" max="40" width="2.140625" style="1" customWidth="1"/>
    <col min="41" max="41" width="2.5703125" style="1" customWidth="1"/>
    <col min="42" max="42" width="0.5703125" style="1" customWidth="1"/>
    <col min="43" max="43" width="0.42578125" style="1" customWidth="1"/>
    <col min="44" max="44" width="0.85546875" style="1" customWidth="1"/>
    <col min="45" max="16384" width="2.5703125" style="1"/>
  </cols>
  <sheetData>
    <row r="1" spans="1:44" ht="12.75" customHeight="1" x14ac:dyDescent="0.3">
      <c r="B1" s="1" t="s">
        <v>0</v>
      </c>
      <c r="J1" s="195" t="s">
        <v>1</v>
      </c>
      <c r="K1" s="195"/>
      <c r="L1" s="195"/>
      <c r="M1" s="195"/>
      <c r="N1" s="195"/>
      <c r="O1" s="195"/>
      <c r="P1" s="195"/>
      <c r="Q1" s="195"/>
      <c r="R1" s="195"/>
      <c r="S1" s="195"/>
      <c r="T1" s="195"/>
      <c r="U1" s="195"/>
      <c r="V1" s="195"/>
      <c r="W1" s="195"/>
      <c r="X1" s="195"/>
      <c r="Y1" s="195"/>
      <c r="Z1" s="195"/>
      <c r="AA1" s="195"/>
      <c r="AB1" s="195"/>
      <c r="AC1" s="195"/>
      <c r="AD1" s="195"/>
      <c r="AE1" s="195"/>
      <c r="AF1" s="195"/>
      <c r="AG1" s="195"/>
      <c r="AI1" s="182" t="s">
        <v>144</v>
      </c>
      <c r="AJ1" s="182"/>
      <c r="AK1" s="182"/>
      <c r="AL1" s="182"/>
      <c r="AM1" s="182"/>
      <c r="AN1" s="182"/>
      <c r="AO1" s="4"/>
    </row>
    <row r="2" spans="1:44" ht="12.75" customHeight="1" x14ac:dyDescent="0.3">
      <c r="J2" s="195"/>
      <c r="K2" s="195"/>
      <c r="L2" s="195"/>
      <c r="M2" s="195"/>
      <c r="N2" s="195"/>
      <c r="O2" s="195"/>
      <c r="P2" s="195"/>
      <c r="Q2" s="195"/>
      <c r="R2" s="195"/>
      <c r="S2" s="195"/>
      <c r="T2" s="195"/>
      <c r="U2" s="195"/>
      <c r="V2" s="195"/>
      <c r="W2" s="195"/>
      <c r="X2" s="195"/>
      <c r="Y2" s="195"/>
      <c r="Z2" s="195"/>
      <c r="AA2" s="195"/>
      <c r="AB2" s="195"/>
      <c r="AC2" s="195"/>
      <c r="AD2" s="195"/>
      <c r="AE2" s="195"/>
      <c r="AF2" s="195"/>
      <c r="AG2" s="195"/>
      <c r="AI2" s="182"/>
      <c r="AJ2" s="182"/>
      <c r="AK2" s="182"/>
      <c r="AL2" s="182"/>
      <c r="AM2" s="182"/>
      <c r="AN2" s="182"/>
      <c r="AO2" s="4"/>
    </row>
    <row r="3" spans="1:44" ht="12.75" customHeight="1" x14ac:dyDescent="0.3">
      <c r="J3" s="196" t="s">
        <v>2</v>
      </c>
      <c r="K3" s="196"/>
      <c r="L3" s="196"/>
      <c r="M3" s="196"/>
      <c r="N3" s="196"/>
      <c r="O3" s="196"/>
      <c r="P3" s="196"/>
      <c r="Q3" s="196"/>
      <c r="R3" s="196"/>
      <c r="S3" s="196"/>
      <c r="T3" s="196"/>
      <c r="U3" s="196"/>
      <c r="V3" s="196"/>
      <c r="W3" s="196"/>
      <c r="X3" s="196"/>
      <c r="Y3" s="196"/>
      <c r="Z3" s="196"/>
      <c r="AA3" s="196"/>
      <c r="AB3" s="196"/>
      <c r="AC3" s="196"/>
      <c r="AD3" s="196"/>
      <c r="AE3" s="196"/>
      <c r="AF3" s="196"/>
      <c r="AG3" s="196"/>
      <c r="AI3" s="182"/>
      <c r="AJ3" s="182"/>
      <c r="AK3" s="182"/>
      <c r="AL3" s="182"/>
      <c r="AM3" s="182"/>
      <c r="AN3" s="182"/>
      <c r="AO3" s="4"/>
    </row>
    <row r="5" spans="1:44" s="2" customFormat="1" ht="12.75" customHeight="1" x14ac:dyDescent="0.25">
      <c r="B5" s="2" t="s">
        <v>0</v>
      </c>
    </row>
    <row r="6" spans="1:44" s="2" customFormat="1" ht="12.75" customHeight="1" x14ac:dyDescent="0.25">
      <c r="D6" s="154" t="s">
        <v>4</v>
      </c>
      <c r="E6" s="154"/>
      <c r="F6" s="154"/>
      <c r="G6" s="154"/>
      <c r="H6" s="154"/>
      <c r="I6" s="154"/>
      <c r="J6" s="136"/>
      <c r="K6" s="136"/>
      <c r="L6" s="136"/>
      <c r="M6" s="136"/>
      <c r="N6" s="136"/>
      <c r="O6" s="136"/>
      <c r="P6" s="136"/>
      <c r="Q6" s="136"/>
      <c r="R6" s="136"/>
      <c r="S6" s="136"/>
      <c r="T6" s="136"/>
      <c r="U6" s="136"/>
      <c r="V6" s="3"/>
      <c r="W6" s="3"/>
      <c r="X6" s="154" t="s">
        <v>5</v>
      </c>
      <c r="Y6" s="154"/>
      <c r="Z6" s="154"/>
      <c r="AA6" s="154"/>
      <c r="AB6" s="136"/>
      <c r="AC6" s="136"/>
      <c r="AD6" s="136"/>
      <c r="AE6" s="136"/>
      <c r="AF6" s="136"/>
      <c r="AG6" s="136"/>
      <c r="AH6" s="136"/>
      <c r="AI6" s="136"/>
      <c r="AJ6" s="136"/>
      <c r="AK6" s="136"/>
      <c r="AL6" s="136"/>
      <c r="AM6" s="136"/>
    </row>
    <row r="7" spans="1:44" s="2" customFormat="1" ht="12.75" customHeight="1" x14ac:dyDescent="0.25">
      <c r="J7" s="17"/>
      <c r="K7" s="17"/>
      <c r="L7" s="17"/>
      <c r="M7" s="17"/>
      <c r="N7" s="17"/>
      <c r="O7" s="17"/>
      <c r="P7" s="17"/>
      <c r="Q7" s="17"/>
      <c r="R7" s="17"/>
      <c r="S7" s="17"/>
      <c r="T7" s="17"/>
      <c r="U7" s="17"/>
    </row>
    <row r="8" spans="1:44" s="2" customFormat="1" ht="12.75" customHeight="1" x14ac:dyDescent="0.25">
      <c r="D8" s="154" t="s">
        <v>6</v>
      </c>
      <c r="E8" s="154"/>
      <c r="F8" s="154"/>
      <c r="G8" s="154"/>
      <c r="H8" s="154"/>
      <c r="I8" s="154"/>
      <c r="J8" s="136"/>
      <c r="K8" s="136"/>
      <c r="L8" s="136"/>
      <c r="M8" s="136"/>
      <c r="N8" s="136"/>
      <c r="O8" s="136"/>
      <c r="P8" s="136"/>
      <c r="Q8" s="136"/>
      <c r="R8" s="136"/>
      <c r="S8" s="136"/>
      <c r="T8" s="136"/>
      <c r="U8" s="136"/>
      <c r="W8" s="154" t="s">
        <v>8</v>
      </c>
      <c r="X8" s="154"/>
      <c r="Y8" s="154"/>
      <c r="Z8" s="154"/>
      <c r="AA8" s="154"/>
      <c r="AB8" s="135"/>
      <c r="AC8" s="135"/>
      <c r="AD8" s="135"/>
      <c r="AE8" s="135"/>
      <c r="AF8" s="135"/>
      <c r="AG8" s="135"/>
      <c r="AH8" s="19"/>
      <c r="AI8" s="136"/>
      <c r="AJ8" s="136"/>
      <c r="AK8" s="136"/>
      <c r="AL8" s="136"/>
      <c r="AM8" s="136"/>
    </row>
    <row r="9" spans="1:44" s="2" customFormat="1" ht="12.75" customHeight="1" x14ac:dyDescent="0.25">
      <c r="J9" s="17"/>
      <c r="K9" s="17"/>
      <c r="L9" s="17"/>
      <c r="M9" s="17"/>
      <c r="N9" s="17"/>
      <c r="O9" s="17"/>
      <c r="P9" s="17"/>
      <c r="Q9" s="17"/>
      <c r="R9" s="17"/>
      <c r="S9" s="17"/>
      <c r="T9" s="17"/>
      <c r="U9" s="17"/>
    </row>
    <row r="10" spans="1:44" s="2" customFormat="1" ht="12.75" customHeight="1" x14ac:dyDescent="0.25">
      <c r="D10" s="154" t="s">
        <v>7</v>
      </c>
      <c r="E10" s="154"/>
      <c r="F10" s="154"/>
      <c r="G10" s="154"/>
      <c r="H10" s="154"/>
      <c r="I10" s="154"/>
      <c r="J10" s="136"/>
      <c r="K10" s="136"/>
      <c r="L10" s="136"/>
      <c r="M10" s="136"/>
      <c r="N10" s="136"/>
      <c r="O10" s="136"/>
      <c r="P10" s="136"/>
      <c r="Q10" s="136"/>
      <c r="R10" s="136"/>
      <c r="S10" s="136"/>
      <c r="T10" s="136"/>
      <c r="U10" s="136"/>
      <c r="X10" s="154" t="s">
        <v>9</v>
      </c>
      <c r="Y10" s="154"/>
      <c r="Z10" s="154"/>
      <c r="AA10" s="154"/>
      <c r="AB10" s="156"/>
      <c r="AC10" s="156"/>
      <c r="AD10" s="156"/>
      <c r="AE10" s="156"/>
      <c r="AF10" s="156"/>
      <c r="AG10" s="156"/>
      <c r="AH10" s="156"/>
      <c r="AI10" s="156"/>
      <c r="AJ10" s="156"/>
      <c r="AK10" s="156"/>
      <c r="AL10" s="156"/>
      <c r="AM10" s="156"/>
    </row>
    <row r="11" spans="1:44" s="2" customFormat="1" ht="6" customHeight="1" thickBot="1" x14ac:dyDescent="0.3"/>
    <row r="12" spans="1:44" s="5" customFormat="1" ht="12.75" customHeight="1" thickBot="1" x14ac:dyDescent="0.25">
      <c r="A12" s="8"/>
      <c r="B12" s="34"/>
      <c r="C12" s="35"/>
      <c r="D12" s="236" t="s">
        <v>11</v>
      </c>
      <c r="E12" s="236"/>
      <c r="F12" s="236"/>
      <c r="G12" s="236"/>
      <c r="H12" s="236"/>
      <c r="I12" s="236"/>
      <c r="J12" s="236"/>
      <c r="K12" s="237"/>
      <c r="L12" s="238" t="s">
        <v>12</v>
      </c>
      <c r="M12" s="236"/>
      <c r="N12" s="236"/>
      <c r="O12" s="236"/>
      <c r="P12" s="236"/>
      <c r="Q12" s="236"/>
      <c r="R12" s="236"/>
      <c r="S12" s="236"/>
      <c r="T12" s="236"/>
      <c r="U12" s="236"/>
      <c r="V12" s="237"/>
      <c r="W12" s="234" t="s">
        <v>13</v>
      </c>
      <c r="X12" s="234"/>
      <c r="Y12" s="234"/>
      <c r="Z12" s="234"/>
      <c r="AA12" s="234"/>
      <c r="AB12" s="235"/>
      <c r="AC12" s="7"/>
      <c r="AD12" s="270" t="s">
        <v>31</v>
      </c>
      <c r="AE12" s="270"/>
      <c r="AF12" s="270"/>
      <c r="AG12" s="270"/>
      <c r="AH12" s="270"/>
      <c r="AI12" s="270"/>
      <c r="AJ12" s="270"/>
      <c r="AK12" s="270"/>
      <c r="AL12" s="270"/>
      <c r="AM12" s="270"/>
      <c r="AN12" s="270"/>
      <c r="AO12" s="270"/>
      <c r="AP12" s="8"/>
      <c r="AQ12" s="8"/>
      <c r="AR12" s="8"/>
    </row>
    <row r="13" spans="1:44" s="5" customFormat="1" ht="12.75" customHeight="1" x14ac:dyDescent="0.2">
      <c r="A13" s="8"/>
      <c r="B13" s="245" t="s">
        <v>10</v>
      </c>
      <c r="C13" s="246"/>
      <c r="D13" s="239" t="s">
        <v>14</v>
      </c>
      <c r="E13" s="240"/>
      <c r="F13" s="240"/>
      <c r="G13" s="240"/>
      <c r="H13" s="240" t="s">
        <v>38</v>
      </c>
      <c r="I13" s="240"/>
      <c r="J13" s="240"/>
      <c r="K13" s="241"/>
      <c r="L13" s="244" t="s">
        <v>15</v>
      </c>
      <c r="M13" s="240"/>
      <c r="N13" s="240"/>
      <c r="O13" s="240" t="s">
        <v>16</v>
      </c>
      <c r="P13" s="240"/>
      <c r="Q13" s="240"/>
      <c r="R13" s="240"/>
      <c r="S13" s="240" t="s">
        <v>17</v>
      </c>
      <c r="T13" s="240"/>
      <c r="U13" s="240"/>
      <c r="V13" s="241"/>
      <c r="W13" s="242" t="s">
        <v>18</v>
      </c>
      <c r="X13" s="243"/>
      <c r="Y13" s="243"/>
      <c r="Z13" s="240" t="s">
        <v>19</v>
      </c>
      <c r="AA13" s="240"/>
      <c r="AB13" s="241"/>
      <c r="AC13" s="8"/>
      <c r="AD13" s="270"/>
      <c r="AE13" s="270"/>
      <c r="AF13" s="270"/>
      <c r="AG13" s="270"/>
      <c r="AH13" s="270"/>
      <c r="AI13" s="270"/>
      <c r="AJ13" s="270"/>
      <c r="AK13" s="270"/>
      <c r="AL13" s="270"/>
      <c r="AM13" s="270"/>
      <c r="AN13" s="270"/>
      <c r="AO13" s="270"/>
      <c r="AP13" s="8"/>
      <c r="AQ13" s="8"/>
      <c r="AR13" s="8"/>
    </row>
    <row r="14" spans="1:44" s="5" customFormat="1" ht="12.75" customHeight="1" x14ac:dyDescent="0.2">
      <c r="A14" s="8"/>
      <c r="B14" s="247"/>
      <c r="C14" s="248"/>
      <c r="D14" s="239"/>
      <c r="E14" s="240"/>
      <c r="F14" s="240"/>
      <c r="G14" s="240"/>
      <c r="H14" s="240"/>
      <c r="I14" s="240"/>
      <c r="J14" s="240"/>
      <c r="K14" s="241"/>
      <c r="L14" s="244"/>
      <c r="M14" s="240"/>
      <c r="N14" s="240"/>
      <c r="O14" s="240"/>
      <c r="P14" s="240"/>
      <c r="Q14" s="240"/>
      <c r="R14" s="240"/>
      <c r="S14" s="240"/>
      <c r="T14" s="240"/>
      <c r="U14" s="240"/>
      <c r="V14" s="241"/>
      <c r="W14" s="242"/>
      <c r="X14" s="243"/>
      <c r="Y14" s="243"/>
      <c r="Z14" s="240"/>
      <c r="AA14" s="240"/>
      <c r="AB14" s="241"/>
      <c r="AC14" s="8"/>
      <c r="AD14" s="270"/>
      <c r="AE14" s="270"/>
      <c r="AF14" s="270"/>
      <c r="AG14" s="270"/>
      <c r="AH14" s="270"/>
      <c r="AI14" s="270"/>
      <c r="AJ14" s="270"/>
      <c r="AK14" s="270"/>
      <c r="AL14" s="270"/>
      <c r="AM14" s="270"/>
      <c r="AN14" s="270"/>
      <c r="AO14" s="270"/>
      <c r="AP14" s="8"/>
      <c r="AQ14" s="8"/>
      <c r="AR14" s="8"/>
    </row>
    <row r="15" spans="1:44" s="5" customFormat="1" ht="12.75" customHeight="1" x14ac:dyDescent="0.2">
      <c r="A15" s="8"/>
      <c r="B15" s="247"/>
      <c r="C15" s="248"/>
      <c r="D15" s="256" t="s">
        <v>20</v>
      </c>
      <c r="E15" s="255"/>
      <c r="F15" s="255"/>
      <c r="G15" s="255"/>
      <c r="H15" s="255" t="s">
        <v>20</v>
      </c>
      <c r="I15" s="255"/>
      <c r="J15" s="255"/>
      <c r="K15" s="250"/>
      <c r="L15" s="249" t="s">
        <v>21</v>
      </c>
      <c r="M15" s="255"/>
      <c r="N15" s="255"/>
      <c r="O15" s="255" t="s">
        <v>22</v>
      </c>
      <c r="P15" s="255"/>
      <c r="Q15" s="255"/>
      <c r="R15" s="255"/>
      <c r="S15" s="255" t="s">
        <v>22</v>
      </c>
      <c r="T15" s="255"/>
      <c r="U15" s="255"/>
      <c r="V15" s="250"/>
      <c r="W15" s="256" t="s">
        <v>23</v>
      </c>
      <c r="X15" s="255"/>
      <c r="Y15" s="255"/>
      <c r="Z15" s="255" t="s">
        <v>23</v>
      </c>
      <c r="AA15" s="255"/>
      <c r="AB15" s="250"/>
      <c r="AC15" s="8"/>
      <c r="AD15" s="270"/>
      <c r="AE15" s="270"/>
      <c r="AF15" s="270"/>
      <c r="AG15" s="270"/>
      <c r="AH15" s="270"/>
      <c r="AI15" s="270"/>
      <c r="AJ15" s="270"/>
      <c r="AK15" s="270"/>
      <c r="AL15" s="270"/>
      <c r="AM15" s="270"/>
      <c r="AN15" s="270"/>
      <c r="AO15" s="270"/>
      <c r="AP15" s="8"/>
      <c r="AQ15" s="8"/>
      <c r="AR15" s="8"/>
    </row>
    <row r="16" spans="1:44" s="5" customFormat="1" ht="12.75" customHeight="1" x14ac:dyDescent="0.2">
      <c r="A16" s="8"/>
      <c r="B16" s="249" t="s">
        <v>24</v>
      </c>
      <c r="C16" s="250"/>
      <c r="D16" s="227"/>
      <c r="E16" s="228"/>
      <c r="F16" s="228"/>
      <c r="G16" s="228"/>
      <c r="H16" s="251"/>
      <c r="I16" s="251"/>
      <c r="J16" s="251"/>
      <c r="K16" s="252"/>
      <c r="L16" s="254"/>
      <c r="M16" s="251"/>
      <c r="N16" s="251"/>
      <c r="O16" s="228"/>
      <c r="P16" s="228"/>
      <c r="Q16" s="228"/>
      <c r="R16" s="228"/>
      <c r="S16" s="251"/>
      <c r="T16" s="251"/>
      <c r="U16" s="251"/>
      <c r="V16" s="252"/>
      <c r="W16" s="253"/>
      <c r="X16" s="251"/>
      <c r="Y16" s="251"/>
      <c r="Z16" s="251"/>
      <c r="AA16" s="251"/>
      <c r="AB16" s="252"/>
      <c r="AC16" s="8"/>
      <c r="AD16" s="270"/>
      <c r="AE16" s="270"/>
      <c r="AF16" s="270"/>
      <c r="AG16" s="270"/>
      <c r="AH16" s="270"/>
      <c r="AI16" s="270"/>
      <c r="AJ16" s="270"/>
      <c r="AK16" s="270"/>
      <c r="AL16" s="270"/>
      <c r="AM16" s="270"/>
      <c r="AN16" s="270"/>
      <c r="AO16" s="270"/>
      <c r="AP16" s="8"/>
      <c r="AQ16" s="8"/>
      <c r="AR16" s="8"/>
    </row>
    <row r="17" spans="1:44" s="5" customFormat="1" ht="12.75" customHeight="1" x14ac:dyDescent="0.2">
      <c r="A17" s="8"/>
      <c r="B17" s="247">
        <v>1</v>
      </c>
      <c r="C17" s="248"/>
      <c r="D17" s="227"/>
      <c r="E17" s="228"/>
      <c r="F17" s="228"/>
      <c r="G17" s="228"/>
      <c r="H17" s="228">
        <f>D17-D16</f>
        <v>0</v>
      </c>
      <c r="I17" s="228"/>
      <c r="J17" s="228"/>
      <c r="K17" s="233"/>
      <c r="L17" s="232"/>
      <c r="M17" s="228"/>
      <c r="N17" s="228"/>
      <c r="O17" s="228"/>
      <c r="P17" s="228"/>
      <c r="Q17" s="228"/>
      <c r="R17" s="228"/>
      <c r="S17" s="228"/>
      <c r="T17" s="228"/>
      <c r="U17" s="228"/>
      <c r="V17" s="233"/>
      <c r="W17" s="197"/>
      <c r="X17" s="176"/>
      <c r="Y17" s="176"/>
      <c r="Z17" s="176"/>
      <c r="AA17" s="176"/>
      <c r="AB17" s="177"/>
      <c r="AC17" s="8"/>
      <c r="AD17" s="270"/>
      <c r="AE17" s="270"/>
      <c r="AF17" s="270"/>
      <c r="AG17" s="270"/>
      <c r="AH17" s="270"/>
      <c r="AI17" s="270"/>
      <c r="AJ17" s="270"/>
      <c r="AK17" s="270"/>
      <c r="AL17" s="270"/>
      <c r="AM17" s="270"/>
      <c r="AN17" s="270"/>
      <c r="AO17" s="270"/>
      <c r="AP17" s="8"/>
      <c r="AQ17" s="8"/>
      <c r="AR17" s="8"/>
    </row>
    <row r="18" spans="1:44" s="5" customFormat="1" ht="12.75" customHeight="1" thickBot="1" x14ac:dyDescent="0.25">
      <c r="A18" s="8"/>
      <c r="B18" s="247">
        <v>2</v>
      </c>
      <c r="C18" s="248"/>
      <c r="D18" s="227"/>
      <c r="E18" s="228"/>
      <c r="F18" s="228"/>
      <c r="G18" s="228"/>
      <c r="H18" s="228">
        <f t="shared" ref="H18:H19" si="0">D18-D17</f>
        <v>0</v>
      </c>
      <c r="I18" s="228"/>
      <c r="J18" s="228"/>
      <c r="K18" s="233"/>
      <c r="L18" s="232"/>
      <c r="M18" s="228"/>
      <c r="N18" s="228"/>
      <c r="O18" s="228"/>
      <c r="P18" s="228"/>
      <c r="Q18" s="228"/>
      <c r="R18" s="228"/>
      <c r="S18" s="228"/>
      <c r="T18" s="228"/>
      <c r="U18" s="228"/>
      <c r="V18" s="233"/>
      <c r="W18" s="197"/>
      <c r="X18" s="176"/>
      <c r="Y18" s="176"/>
      <c r="Z18" s="176"/>
      <c r="AA18" s="176"/>
      <c r="AB18" s="177"/>
      <c r="AC18" s="8"/>
      <c r="AD18" s="9"/>
      <c r="AE18" s="9"/>
      <c r="AF18" s="9"/>
      <c r="AG18" s="9"/>
      <c r="AH18" s="9"/>
      <c r="AI18" s="9"/>
      <c r="AJ18" s="9"/>
      <c r="AK18" s="9"/>
      <c r="AL18" s="9"/>
      <c r="AM18" s="9"/>
      <c r="AN18" s="9"/>
      <c r="AO18" s="9"/>
      <c r="AP18" s="8"/>
      <c r="AQ18" s="8"/>
      <c r="AR18" s="8"/>
    </row>
    <row r="19" spans="1:44" s="5" customFormat="1" ht="12.75" customHeight="1" x14ac:dyDescent="0.2">
      <c r="A19" s="8"/>
      <c r="B19" s="247">
        <v>3</v>
      </c>
      <c r="C19" s="248"/>
      <c r="D19" s="227"/>
      <c r="E19" s="228"/>
      <c r="F19" s="228"/>
      <c r="G19" s="228"/>
      <c r="H19" s="228">
        <f t="shared" si="0"/>
        <v>0</v>
      </c>
      <c r="I19" s="228"/>
      <c r="J19" s="228"/>
      <c r="K19" s="233"/>
      <c r="L19" s="232"/>
      <c r="M19" s="228"/>
      <c r="N19" s="228"/>
      <c r="O19" s="228"/>
      <c r="P19" s="228"/>
      <c r="Q19" s="228"/>
      <c r="R19" s="228"/>
      <c r="S19" s="228"/>
      <c r="T19" s="228"/>
      <c r="U19" s="228"/>
      <c r="V19" s="233"/>
      <c r="W19" s="197"/>
      <c r="X19" s="176"/>
      <c r="Y19" s="176"/>
      <c r="Z19" s="176"/>
      <c r="AA19" s="176"/>
      <c r="AB19" s="177"/>
      <c r="AC19" s="8"/>
      <c r="AD19" s="271" t="s">
        <v>32</v>
      </c>
      <c r="AE19" s="272"/>
      <c r="AF19" s="272"/>
      <c r="AG19" s="272"/>
      <c r="AH19" s="272"/>
      <c r="AI19" s="272"/>
      <c r="AJ19" s="272"/>
      <c r="AK19" s="272"/>
      <c r="AL19" s="272"/>
      <c r="AM19" s="272"/>
      <c r="AN19" s="272"/>
      <c r="AO19" s="272"/>
      <c r="AP19" s="32"/>
      <c r="AQ19" s="8"/>
      <c r="AR19" s="8"/>
    </row>
    <row r="20" spans="1:44" s="5" customFormat="1" ht="12.75" customHeight="1" x14ac:dyDescent="0.2">
      <c r="A20" s="8"/>
      <c r="B20" s="247">
        <v>4</v>
      </c>
      <c r="C20" s="248"/>
      <c r="D20" s="227"/>
      <c r="E20" s="228"/>
      <c r="F20" s="228"/>
      <c r="G20" s="228"/>
      <c r="H20" s="228">
        <f>D20-D19</f>
        <v>0</v>
      </c>
      <c r="I20" s="228"/>
      <c r="J20" s="228"/>
      <c r="K20" s="233"/>
      <c r="L20" s="232"/>
      <c r="M20" s="228"/>
      <c r="N20" s="228"/>
      <c r="O20" s="228"/>
      <c r="P20" s="228"/>
      <c r="Q20" s="228"/>
      <c r="R20" s="228"/>
      <c r="S20" s="228"/>
      <c r="T20" s="228"/>
      <c r="U20" s="228"/>
      <c r="V20" s="233"/>
      <c r="W20" s="197"/>
      <c r="X20" s="176"/>
      <c r="Y20" s="176"/>
      <c r="Z20" s="176"/>
      <c r="AA20" s="176"/>
      <c r="AB20" s="177"/>
      <c r="AC20" s="8"/>
      <c r="AD20" s="183" t="s">
        <v>33</v>
      </c>
      <c r="AE20" s="184"/>
      <c r="AF20" s="184"/>
      <c r="AG20" s="184"/>
      <c r="AH20" s="184"/>
      <c r="AI20" s="184"/>
      <c r="AJ20" s="273" t="s">
        <v>0</v>
      </c>
      <c r="AK20" s="273"/>
      <c r="AL20" s="273"/>
      <c r="AM20" s="273"/>
      <c r="AN20" s="273"/>
      <c r="AO20" s="273"/>
      <c r="AP20" s="30"/>
      <c r="AQ20" s="8"/>
      <c r="AR20" s="8"/>
    </row>
    <row r="21" spans="1:44" s="5" customFormat="1" ht="2.25" customHeight="1" x14ac:dyDescent="0.2">
      <c r="A21" s="8"/>
      <c r="B21" s="202">
        <v>5</v>
      </c>
      <c r="C21" s="203"/>
      <c r="D21" s="207"/>
      <c r="E21" s="207"/>
      <c r="F21" s="207"/>
      <c r="G21" s="212"/>
      <c r="H21" s="206">
        <f>D21-D20</f>
        <v>0</v>
      </c>
      <c r="I21" s="207"/>
      <c r="J21" s="207"/>
      <c r="K21" s="208"/>
      <c r="L21" s="214"/>
      <c r="M21" s="207"/>
      <c r="N21" s="212"/>
      <c r="O21" s="206"/>
      <c r="P21" s="207"/>
      <c r="Q21" s="207"/>
      <c r="R21" s="212"/>
      <c r="S21" s="206"/>
      <c r="T21" s="207"/>
      <c r="U21" s="207"/>
      <c r="V21" s="208"/>
      <c r="W21" s="217"/>
      <c r="X21" s="217"/>
      <c r="Y21" s="221"/>
      <c r="Z21" s="216"/>
      <c r="AA21" s="217"/>
      <c r="AB21" s="218"/>
      <c r="AC21" s="8"/>
      <c r="AD21" s="33"/>
      <c r="AE21" s="6"/>
      <c r="AF21" s="6"/>
      <c r="AG21" s="6"/>
      <c r="AH21" s="6"/>
      <c r="AI21" s="6"/>
      <c r="AJ21" s="10"/>
      <c r="AK21" s="10"/>
      <c r="AL21" s="10"/>
      <c r="AM21" s="10"/>
      <c r="AN21" s="10"/>
      <c r="AO21" s="10"/>
      <c r="AP21" s="30"/>
      <c r="AQ21" s="8"/>
      <c r="AR21" s="8"/>
    </row>
    <row r="22" spans="1:44" s="5" customFormat="1" ht="12" customHeight="1" x14ac:dyDescent="0.2">
      <c r="A22" s="8"/>
      <c r="B22" s="204"/>
      <c r="C22" s="205"/>
      <c r="D22" s="210"/>
      <c r="E22" s="210"/>
      <c r="F22" s="210"/>
      <c r="G22" s="213"/>
      <c r="H22" s="209"/>
      <c r="I22" s="210"/>
      <c r="J22" s="210"/>
      <c r="K22" s="211"/>
      <c r="L22" s="215"/>
      <c r="M22" s="210"/>
      <c r="N22" s="213"/>
      <c r="O22" s="209"/>
      <c r="P22" s="210"/>
      <c r="Q22" s="210"/>
      <c r="R22" s="213"/>
      <c r="S22" s="209"/>
      <c r="T22" s="210"/>
      <c r="U22" s="210"/>
      <c r="V22" s="211"/>
      <c r="W22" s="199"/>
      <c r="X22" s="199"/>
      <c r="Y22" s="222"/>
      <c r="Z22" s="219"/>
      <c r="AA22" s="199"/>
      <c r="AB22" s="220"/>
      <c r="AC22" s="8"/>
      <c r="AD22" s="274" t="s">
        <v>34</v>
      </c>
      <c r="AE22" s="275"/>
      <c r="AF22" s="275"/>
      <c r="AG22" s="275"/>
      <c r="AH22" s="199" t="s">
        <v>0</v>
      </c>
      <c r="AI22" s="199"/>
      <c r="AJ22" s="199"/>
      <c r="AK22" s="199"/>
      <c r="AL22" s="199"/>
      <c r="AM22" s="199"/>
      <c r="AN22" s="6" t="s">
        <v>35</v>
      </c>
      <c r="AO22" s="6"/>
      <c r="AP22" s="30"/>
      <c r="AQ22" s="8"/>
      <c r="AR22" s="8"/>
    </row>
    <row r="23" spans="1:44" s="5" customFormat="1" ht="5.25" customHeight="1" thickBot="1" x14ac:dyDescent="0.25">
      <c r="A23" s="8"/>
      <c r="B23" s="202">
        <v>6</v>
      </c>
      <c r="C23" s="203"/>
      <c r="D23" s="207"/>
      <c r="E23" s="207"/>
      <c r="F23" s="207"/>
      <c r="G23" s="212"/>
      <c r="H23" s="206">
        <f>D23-D21</f>
        <v>0</v>
      </c>
      <c r="I23" s="207"/>
      <c r="J23" s="207"/>
      <c r="K23" s="208"/>
      <c r="L23" s="214"/>
      <c r="M23" s="207"/>
      <c r="N23" s="212"/>
      <c r="O23" s="206"/>
      <c r="P23" s="207"/>
      <c r="Q23" s="207"/>
      <c r="R23" s="212"/>
      <c r="S23" s="206"/>
      <c r="T23" s="207"/>
      <c r="U23" s="207"/>
      <c r="V23" s="208"/>
      <c r="W23" s="217"/>
      <c r="X23" s="217"/>
      <c r="Y23" s="221"/>
      <c r="Z23" s="216"/>
      <c r="AA23" s="217"/>
      <c r="AB23" s="218"/>
      <c r="AC23" s="8"/>
      <c r="AD23" s="28"/>
      <c r="AE23" s="11"/>
      <c r="AF23" s="11"/>
      <c r="AG23" s="11"/>
      <c r="AH23" s="11"/>
      <c r="AI23" s="11"/>
      <c r="AJ23" s="11"/>
      <c r="AK23" s="11"/>
      <c r="AL23" s="11"/>
      <c r="AM23" s="11"/>
      <c r="AN23" s="11"/>
      <c r="AO23" s="11"/>
      <c r="AP23" s="29"/>
      <c r="AQ23" s="8"/>
      <c r="AR23" s="8"/>
    </row>
    <row r="24" spans="1:44" s="5" customFormat="1" ht="7.5" customHeight="1" thickBot="1" x14ac:dyDescent="0.25">
      <c r="A24" s="8"/>
      <c r="B24" s="204"/>
      <c r="C24" s="205"/>
      <c r="D24" s="210"/>
      <c r="E24" s="210"/>
      <c r="F24" s="210"/>
      <c r="G24" s="213"/>
      <c r="H24" s="209"/>
      <c r="I24" s="210"/>
      <c r="J24" s="210"/>
      <c r="K24" s="211"/>
      <c r="L24" s="215"/>
      <c r="M24" s="210"/>
      <c r="N24" s="213"/>
      <c r="O24" s="209"/>
      <c r="P24" s="210"/>
      <c r="Q24" s="210"/>
      <c r="R24" s="213"/>
      <c r="S24" s="209"/>
      <c r="T24" s="210"/>
      <c r="U24" s="210"/>
      <c r="V24" s="211"/>
      <c r="W24" s="199"/>
      <c r="X24" s="199"/>
      <c r="Y24" s="222"/>
      <c r="Z24" s="219"/>
      <c r="AA24" s="199"/>
      <c r="AB24" s="220"/>
      <c r="AC24" s="8"/>
      <c r="AD24" s="8"/>
      <c r="AE24" s="8"/>
      <c r="AF24" s="8"/>
      <c r="AG24" s="8"/>
      <c r="AH24" s="8"/>
      <c r="AI24" s="8"/>
      <c r="AJ24" s="8"/>
      <c r="AK24" s="8"/>
      <c r="AL24" s="8"/>
      <c r="AM24" s="8"/>
      <c r="AN24" s="8"/>
      <c r="AO24" s="8"/>
      <c r="AP24" s="8"/>
      <c r="AQ24" s="8"/>
      <c r="AR24" s="8"/>
    </row>
    <row r="25" spans="1:44" s="5" customFormat="1" ht="12.75" customHeight="1" x14ac:dyDescent="0.2">
      <c r="A25" s="8"/>
      <c r="B25" s="247">
        <v>7</v>
      </c>
      <c r="C25" s="248"/>
      <c r="D25" s="227"/>
      <c r="E25" s="228"/>
      <c r="F25" s="228"/>
      <c r="G25" s="228"/>
      <c r="H25" s="229">
        <f>D25-D23</f>
        <v>0</v>
      </c>
      <c r="I25" s="230"/>
      <c r="J25" s="230"/>
      <c r="K25" s="231"/>
      <c r="L25" s="232"/>
      <c r="M25" s="228"/>
      <c r="N25" s="228"/>
      <c r="O25" s="228"/>
      <c r="P25" s="228"/>
      <c r="Q25" s="228"/>
      <c r="R25" s="228"/>
      <c r="S25" s="228"/>
      <c r="T25" s="228"/>
      <c r="U25" s="228"/>
      <c r="V25" s="233"/>
      <c r="W25" s="197"/>
      <c r="X25" s="176"/>
      <c r="Y25" s="176"/>
      <c r="Z25" s="176"/>
      <c r="AA25" s="176"/>
      <c r="AB25" s="177"/>
      <c r="AC25" s="8"/>
      <c r="AD25" s="188" t="s">
        <v>49</v>
      </c>
      <c r="AE25" s="189"/>
      <c r="AF25" s="189"/>
      <c r="AG25" s="189"/>
      <c r="AH25" s="189"/>
      <c r="AI25" s="189"/>
      <c r="AJ25" s="189"/>
      <c r="AK25" s="189"/>
      <c r="AL25" s="189"/>
      <c r="AM25" s="189"/>
      <c r="AN25" s="189"/>
      <c r="AO25" s="189"/>
      <c r="AP25" s="190"/>
      <c r="AQ25" s="8"/>
      <c r="AR25" s="8"/>
    </row>
    <row r="26" spans="1:44" s="5" customFormat="1" ht="12.75" customHeight="1" x14ac:dyDescent="0.2">
      <c r="A26" s="8"/>
      <c r="B26" s="247">
        <v>8</v>
      </c>
      <c r="C26" s="248"/>
      <c r="D26" s="227"/>
      <c r="E26" s="228"/>
      <c r="F26" s="228"/>
      <c r="G26" s="228"/>
      <c r="H26" s="229">
        <f t="shared" ref="H26:H42" si="1">D26-D25</f>
        <v>0</v>
      </c>
      <c r="I26" s="230"/>
      <c r="J26" s="230"/>
      <c r="K26" s="231"/>
      <c r="L26" s="232"/>
      <c r="M26" s="228"/>
      <c r="N26" s="228"/>
      <c r="O26" s="228"/>
      <c r="P26" s="228"/>
      <c r="Q26" s="228"/>
      <c r="R26" s="228"/>
      <c r="S26" s="228"/>
      <c r="T26" s="228"/>
      <c r="U26" s="228"/>
      <c r="V26" s="233"/>
      <c r="W26" s="197"/>
      <c r="X26" s="176"/>
      <c r="Y26" s="176"/>
      <c r="Z26" s="176"/>
      <c r="AA26" s="176"/>
      <c r="AB26" s="177"/>
      <c r="AC26" s="8"/>
      <c r="AD26" s="162" t="s">
        <v>51</v>
      </c>
      <c r="AE26" s="163"/>
      <c r="AF26" s="163"/>
      <c r="AG26" s="163"/>
      <c r="AH26" s="132"/>
      <c r="AI26" s="132"/>
      <c r="AJ26" s="132"/>
      <c r="AK26" s="132"/>
      <c r="AL26" s="132"/>
      <c r="AM26" s="132"/>
      <c r="AN26" s="132"/>
      <c r="AO26" s="132"/>
      <c r="AP26" s="30"/>
      <c r="AQ26" s="8"/>
      <c r="AR26" s="8"/>
    </row>
    <row r="27" spans="1:44" s="5" customFormat="1" ht="12.75" customHeight="1" thickBot="1" x14ac:dyDescent="0.25">
      <c r="A27" s="8"/>
      <c r="B27" s="247">
        <v>9</v>
      </c>
      <c r="C27" s="248"/>
      <c r="D27" s="227"/>
      <c r="E27" s="228"/>
      <c r="F27" s="228"/>
      <c r="G27" s="228"/>
      <c r="H27" s="229">
        <f t="shared" si="1"/>
        <v>0</v>
      </c>
      <c r="I27" s="230"/>
      <c r="J27" s="230"/>
      <c r="K27" s="231"/>
      <c r="L27" s="232"/>
      <c r="M27" s="228"/>
      <c r="N27" s="228"/>
      <c r="O27" s="228"/>
      <c r="P27" s="228"/>
      <c r="Q27" s="228"/>
      <c r="R27" s="228"/>
      <c r="S27" s="228"/>
      <c r="T27" s="228"/>
      <c r="U27" s="228"/>
      <c r="V27" s="233"/>
      <c r="W27" s="197"/>
      <c r="X27" s="176"/>
      <c r="Y27" s="176"/>
      <c r="Z27" s="176"/>
      <c r="AA27" s="176"/>
      <c r="AB27" s="177"/>
      <c r="AC27" s="8"/>
      <c r="AD27" s="31" t="s">
        <v>50</v>
      </c>
      <c r="AE27" s="11"/>
      <c r="AF27" s="11"/>
      <c r="AG27" s="11"/>
      <c r="AH27" s="11"/>
      <c r="AI27" s="11"/>
      <c r="AJ27" s="11"/>
      <c r="AK27" s="11"/>
      <c r="AL27" s="11"/>
      <c r="AM27" s="11"/>
      <c r="AN27" s="11"/>
      <c r="AO27" s="11"/>
      <c r="AP27" s="29"/>
      <c r="AQ27" s="8"/>
      <c r="AR27" s="8"/>
    </row>
    <row r="28" spans="1:44" s="5" customFormat="1" ht="12.75" customHeight="1" thickBot="1" x14ac:dyDescent="0.25">
      <c r="A28" s="8"/>
      <c r="B28" s="247">
        <v>10</v>
      </c>
      <c r="C28" s="248"/>
      <c r="D28" s="227"/>
      <c r="E28" s="228"/>
      <c r="F28" s="228"/>
      <c r="G28" s="228"/>
      <c r="H28" s="229">
        <f t="shared" si="1"/>
        <v>0</v>
      </c>
      <c r="I28" s="230"/>
      <c r="J28" s="230"/>
      <c r="K28" s="231"/>
      <c r="L28" s="232"/>
      <c r="M28" s="228"/>
      <c r="N28" s="228"/>
      <c r="O28" s="228"/>
      <c r="P28" s="228"/>
      <c r="Q28" s="228"/>
      <c r="R28" s="228"/>
      <c r="S28" s="229"/>
      <c r="T28" s="230"/>
      <c r="U28" s="230"/>
      <c r="V28" s="231"/>
      <c r="W28" s="197"/>
      <c r="X28" s="176"/>
      <c r="Y28" s="176"/>
      <c r="Z28" s="176"/>
      <c r="AA28" s="176"/>
      <c r="AB28" s="177"/>
      <c r="AC28" s="8"/>
      <c r="AD28" s="8"/>
      <c r="AE28" s="8"/>
      <c r="AF28" s="8"/>
      <c r="AG28" s="8"/>
      <c r="AH28" s="8"/>
      <c r="AI28" s="8"/>
      <c r="AJ28" s="8"/>
      <c r="AK28" s="8"/>
      <c r="AL28" s="8"/>
      <c r="AM28" s="8"/>
      <c r="AN28" s="8"/>
      <c r="AO28" s="8"/>
      <c r="AP28" s="8"/>
      <c r="AQ28" s="8"/>
      <c r="AR28" s="8"/>
    </row>
    <row r="29" spans="1:44" s="5" customFormat="1" ht="12.75" customHeight="1" x14ac:dyDescent="0.2">
      <c r="A29" s="8"/>
      <c r="B29" s="247">
        <v>11</v>
      </c>
      <c r="C29" s="248"/>
      <c r="D29" s="227"/>
      <c r="E29" s="228"/>
      <c r="F29" s="228"/>
      <c r="G29" s="228"/>
      <c r="H29" s="229">
        <f t="shared" si="1"/>
        <v>0</v>
      </c>
      <c r="I29" s="230"/>
      <c r="J29" s="230"/>
      <c r="K29" s="231"/>
      <c r="L29" s="232"/>
      <c r="M29" s="228"/>
      <c r="N29" s="228"/>
      <c r="O29" s="228"/>
      <c r="P29" s="228"/>
      <c r="Q29" s="228"/>
      <c r="R29" s="228"/>
      <c r="S29" s="229"/>
      <c r="T29" s="230"/>
      <c r="U29" s="230"/>
      <c r="V29" s="231"/>
      <c r="W29" s="197"/>
      <c r="X29" s="176"/>
      <c r="Y29" s="176"/>
      <c r="Z29" s="176"/>
      <c r="AA29" s="176"/>
      <c r="AB29" s="177"/>
      <c r="AC29" s="8"/>
      <c r="AD29" s="188" t="s">
        <v>52</v>
      </c>
      <c r="AE29" s="189"/>
      <c r="AF29" s="189"/>
      <c r="AG29" s="189"/>
      <c r="AH29" s="189"/>
      <c r="AI29" s="189"/>
      <c r="AJ29" s="189"/>
      <c r="AK29" s="189"/>
      <c r="AL29" s="189"/>
      <c r="AM29" s="189"/>
      <c r="AN29" s="189"/>
      <c r="AO29" s="189"/>
      <c r="AP29" s="190"/>
      <c r="AQ29" s="8"/>
      <c r="AR29" s="8"/>
    </row>
    <row r="30" spans="1:44" s="5" customFormat="1" ht="12.75" customHeight="1" x14ac:dyDescent="0.2">
      <c r="A30" s="8"/>
      <c r="B30" s="247">
        <v>12</v>
      </c>
      <c r="C30" s="248"/>
      <c r="D30" s="227"/>
      <c r="E30" s="228"/>
      <c r="F30" s="228"/>
      <c r="G30" s="228"/>
      <c r="H30" s="229">
        <f t="shared" si="1"/>
        <v>0</v>
      </c>
      <c r="I30" s="230"/>
      <c r="J30" s="230"/>
      <c r="K30" s="231"/>
      <c r="L30" s="232"/>
      <c r="M30" s="228"/>
      <c r="N30" s="228"/>
      <c r="O30" s="228"/>
      <c r="P30" s="228"/>
      <c r="Q30" s="228"/>
      <c r="R30" s="228"/>
      <c r="S30" s="229"/>
      <c r="T30" s="230"/>
      <c r="U30" s="230"/>
      <c r="V30" s="231"/>
      <c r="W30" s="197"/>
      <c r="X30" s="176"/>
      <c r="Y30" s="176"/>
      <c r="Z30" s="176"/>
      <c r="AA30" s="176"/>
      <c r="AB30" s="177"/>
      <c r="AC30" s="8"/>
      <c r="AD30" s="164" t="s">
        <v>54</v>
      </c>
      <c r="AE30" s="165"/>
      <c r="AF30" s="165"/>
      <c r="AG30" s="165"/>
      <c r="AH30" s="165"/>
      <c r="AI30" s="165"/>
      <c r="AJ30" s="165"/>
      <c r="AK30" s="165"/>
      <c r="AL30" s="165"/>
      <c r="AM30" s="165"/>
      <c r="AN30" s="165"/>
      <c r="AO30" s="165"/>
      <c r="AP30" s="166"/>
      <c r="AQ30" s="8"/>
      <c r="AR30" s="8"/>
    </row>
    <row r="31" spans="1:44" s="5" customFormat="1" ht="12.75" customHeight="1" x14ac:dyDescent="0.2">
      <c r="A31" s="8"/>
      <c r="B31" s="247">
        <v>13</v>
      </c>
      <c r="C31" s="248"/>
      <c r="D31" s="227"/>
      <c r="E31" s="228"/>
      <c r="F31" s="228"/>
      <c r="G31" s="228"/>
      <c r="H31" s="229">
        <f t="shared" si="1"/>
        <v>0</v>
      </c>
      <c r="I31" s="230"/>
      <c r="J31" s="230"/>
      <c r="K31" s="231"/>
      <c r="L31" s="232"/>
      <c r="M31" s="228"/>
      <c r="N31" s="228"/>
      <c r="O31" s="228"/>
      <c r="P31" s="228"/>
      <c r="Q31" s="228"/>
      <c r="R31" s="228"/>
      <c r="S31" s="229"/>
      <c r="T31" s="230"/>
      <c r="U31" s="230"/>
      <c r="V31" s="231"/>
      <c r="W31" s="197"/>
      <c r="X31" s="176"/>
      <c r="Y31" s="176"/>
      <c r="Z31" s="176"/>
      <c r="AA31" s="176"/>
      <c r="AB31" s="177"/>
      <c r="AC31" s="8"/>
      <c r="AD31" s="133"/>
      <c r="AE31" s="132"/>
      <c r="AF31" s="132"/>
      <c r="AG31" s="132"/>
      <c r="AH31" s="132"/>
      <c r="AI31" s="132"/>
      <c r="AJ31" s="132"/>
      <c r="AK31" s="132"/>
      <c r="AL31" s="132"/>
      <c r="AM31" s="132"/>
      <c r="AN31" s="132"/>
      <c r="AO31" s="132"/>
      <c r="AP31" s="27"/>
      <c r="AQ31" s="8"/>
      <c r="AR31" s="8"/>
    </row>
    <row r="32" spans="1:44" s="5" customFormat="1" ht="12.75" customHeight="1" thickBot="1" x14ac:dyDescent="0.25">
      <c r="A32" s="8"/>
      <c r="B32" s="247">
        <v>14</v>
      </c>
      <c r="C32" s="248"/>
      <c r="D32" s="227"/>
      <c r="E32" s="228"/>
      <c r="F32" s="228"/>
      <c r="G32" s="228"/>
      <c r="H32" s="229">
        <f t="shared" si="1"/>
        <v>0</v>
      </c>
      <c r="I32" s="230"/>
      <c r="J32" s="230"/>
      <c r="K32" s="231"/>
      <c r="L32" s="232"/>
      <c r="M32" s="228"/>
      <c r="N32" s="228"/>
      <c r="O32" s="228"/>
      <c r="P32" s="228"/>
      <c r="Q32" s="228"/>
      <c r="R32" s="228"/>
      <c r="S32" s="229"/>
      <c r="T32" s="230"/>
      <c r="U32" s="230"/>
      <c r="V32" s="231"/>
      <c r="W32" s="197"/>
      <c r="X32" s="176"/>
      <c r="Y32" s="176"/>
      <c r="Z32" s="176"/>
      <c r="AA32" s="176"/>
      <c r="AB32" s="177"/>
      <c r="AC32" s="8"/>
      <c r="AD32" s="28" t="s">
        <v>53</v>
      </c>
      <c r="AE32" s="11"/>
      <c r="AF32" s="11"/>
      <c r="AG32" s="11"/>
      <c r="AH32" s="11"/>
      <c r="AI32" s="11"/>
      <c r="AJ32" s="11"/>
      <c r="AK32" s="11"/>
      <c r="AL32" s="11"/>
      <c r="AM32" s="11"/>
      <c r="AN32" s="11"/>
      <c r="AO32" s="11"/>
      <c r="AP32" s="29"/>
      <c r="AQ32" s="8"/>
      <c r="AR32" s="8"/>
    </row>
    <row r="33" spans="1:44" s="5" customFormat="1" ht="12.75" customHeight="1" thickBot="1" x14ac:dyDescent="0.25">
      <c r="A33" s="8"/>
      <c r="B33" s="247">
        <v>15</v>
      </c>
      <c r="C33" s="248"/>
      <c r="D33" s="227"/>
      <c r="E33" s="228"/>
      <c r="F33" s="228"/>
      <c r="G33" s="228"/>
      <c r="H33" s="229">
        <f t="shared" si="1"/>
        <v>0</v>
      </c>
      <c r="I33" s="230"/>
      <c r="J33" s="230"/>
      <c r="K33" s="231"/>
      <c r="L33" s="232"/>
      <c r="M33" s="228"/>
      <c r="N33" s="228"/>
      <c r="O33" s="228"/>
      <c r="P33" s="228"/>
      <c r="Q33" s="228"/>
      <c r="R33" s="228"/>
      <c r="S33" s="229"/>
      <c r="T33" s="230"/>
      <c r="U33" s="230"/>
      <c r="V33" s="231"/>
      <c r="W33" s="197"/>
      <c r="X33" s="176"/>
      <c r="Y33" s="176"/>
      <c r="Z33" s="176"/>
      <c r="AA33" s="176"/>
      <c r="AB33" s="177"/>
      <c r="AC33" s="8"/>
      <c r="AD33" s="8"/>
      <c r="AE33" s="8"/>
      <c r="AF33" s="8"/>
      <c r="AG33" s="8"/>
      <c r="AH33" s="8"/>
      <c r="AI33" s="8"/>
      <c r="AJ33" s="8"/>
      <c r="AK33" s="8"/>
      <c r="AL33" s="8"/>
      <c r="AM33" s="8"/>
      <c r="AN33" s="8"/>
      <c r="AO33" s="8"/>
      <c r="AP33" s="8"/>
      <c r="AQ33" s="8"/>
      <c r="AR33" s="8"/>
    </row>
    <row r="34" spans="1:44" s="5" customFormat="1" ht="12.75" customHeight="1" thickBot="1" x14ac:dyDescent="0.25">
      <c r="A34" s="8"/>
      <c r="B34" s="247">
        <v>16</v>
      </c>
      <c r="C34" s="248"/>
      <c r="D34" s="227"/>
      <c r="E34" s="228"/>
      <c r="F34" s="228"/>
      <c r="G34" s="228"/>
      <c r="H34" s="229">
        <f t="shared" si="1"/>
        <v>0</v>
      </c>
      <c r="I34" s="230"/>
      <c r="J34" s="230"/>
      <c r="K34" s="231"/>
      <c r="L34" s="232"/>
      <c r="M34" s="228"/>
      <c r="N34" s="228"/>
      <c r="O34" s="228"/>
      <c r="P34" s="228"/>
      <c r="Q34" s="228"/>
      <c r="R34" s="228"/>
      <c r="S34" s="229"/>
      <c r="T34" s="230"/>
      <c r="U34" s="230"/>
      <c r="V34" s="231"/>
      <c r="W34" s="197"/>
      <c r="X34" s="176"/>
      <c r="Y34" s="176"/>
      <c r="Z34" s="176"/>
      <c r="AA34" s="176"/>
      <c r="AB34" s="177"/>
      <c r="AC34" s="8"/>
      <c r="AD34" s="191" t="s">
        <v>55</v>
      </c>
      <c r="AE34" s="192"/>
      <c r="AF34" s="192"/>
      <c r="AG34" s="192"/>
      <c r="AH34" s="192"/>
      <c r="AI34" s="192"/>
      <c r="AJ34" s="192"/>
      <c r="AK34" s="192"/>
      <c r="AL34" s="192"/>
      <c r="AM34" s="192"/>
      <c r="AN34" s="192"/>
      <c r="AO34" s="192"/>
      <c r="AP34" s="193"/>
      <c r="AQ34" s="8"/>
      <c r="AR34" s="8"/>
    </row>
    <row r="35" spans="1:44" s="5" customFormat="1" ht="12.75" customHeight="1" thickBot="1" x14ac:dyDescent="0.25">
      <c r="A35" s="8"/>
      <c r="B35" s="247">
        <v>17</v>
      </c>
      <c r="C35" s="248"/>
      <c r="D35" s="227"/>
      <c r="E35" s="228"/>
      <c r="F35" s="228"/>
      <c r="G35" s="228"/>
      <c r="H35" s="229">
        <f t="shared" si="1"/>
        <v>0</v>
      </c>
      <c r="I35" s="230"/>
      <c r="J35" s="230"/>
      <c r="K35" s="231"/>
      <c r="L35" s="232"/>
      <c r="M35" s="228"/>
      <c r="N35" s="228"/>
      <c r="O35" s="228"/>
      <c r="P35" s="228"/>
      <c r="Q35" s="228"/>
      <c r="R35" s="228"/>
      <c r="S35" s="229"/>
      <c r="T35" s="230"/>
      <c r="U35" s="230"/>
      <c r="V35" s="231"/>
      <c r="W35" s="197"/>
      <c r="X35" s="176"/>
      <c r="Y35" s="176"/>
      <c r="Z35" s="176"/>
      <c r="AA35" s="176"/>
      <c r="AB35" s="177"/>
      <c r="AC35" s="8"/>
      <c r="AD35" s="167" t="s">
        <v>10</v>
      </c>
      <c r="AE35" s="168"/>
      <c r="AF35" s="168"/>
      <c r="AG35" s="168" t="s">
        <v>56</v>
      </c>
      <c r="AH35" s="168"/>
      <c r="AI35" s="168"/>
      <c r="AJ35" s="168"/>
      <c r="AK35" s="168"/>
      <c r="AL35" s="168" t="s">
        <v>57</v>
      </c>
      <c r="AM35" s="168"/>
      <c r="AN35" s="168"/>
      <c r="AO35" s="168"/>
      <c r="AP35" s="169"/>
      <c r="AQ35" s="8"/>
      <c r="AR35" s="8"/>
    </row>
    <row r="36" spans="1:44" s="5" customFormat="1" ht="12.75" customHeight="1" x14ac:dyDescent="0.2">
      <c r="A36" s="8"/>
      <c r="B36" s="247">
        <v>18</v>
      </c>
      <c r="C36" s="248"/>
      <c r="D36" s="227"/>
      <c r="E36" s="228"/>
      <c r="F36" s="228"/>
      <c r="G36" s="228"/>
      <c r="H36" s="229">
        <f t="shared" si="1"/>
        <v>0</v>
      </c>
      <c r="I36" s="230"/>
      <c r="J36" s="230"/>
      <c r="K36" s="231"/>
      <c r="L36" s="232"/>
      <c r="M36" s="228"/>
      <c r="N36" s="228"/>
      <c r="O36" s="228"/>
      <c r="P36" s="228"/>
      <c r="Q36" s="228"/>
      <c r="R36" s="228"/>
      <c r="S36" s="229"/>
      <c r="T36" s="230"/>
      <c r="U36" s="230"/>
      <c r="V36" s="231"/>
      <c r="W36" s="197"/>
      <c r="X36" s="176"/>
      <c r="Y36" s="176"/>
      <c r="Z36" s="176"/>
      <c r="AA36" s="176"/>
      <c r="AB36" s="177"/>
      <c r="AC36" s="8"/>
      <c r="AD36" s="172"/>
      <c r="AE36" s="173"/>
      <c r="AF36" s="173"/>
      <c r="AG36" s="170"/>
      <c r="AH36" s="170"/>
      <c r="AI36" s="170"/>
      <c r="AJ36" s="170"/>
      <c r="AK36" s="170"/>
      <c r="AL36" s="170"/>
      <c r="AM36" s="170"/>
      <c r="AN36" s="170"/>
      <c r="AO36" s="170"/>
      <c r="AP36" s="171"/>
      <c r="AQ36" s="8"/>
      <c r="AR36" s="8"/>
    </row>
    <row r="37" spans="1:44" s="5" customFormat="1" ht="12.75" customHeight="1" x14ac:dyDescent="0.2">
      <c r="A37" s="8"/>
      <c r="B37" s="247">
        <v>19</v>
      </c>
      <c r="C37" s="248"/>
      <c r="D37" s="227"/>
      <c r="E37" s="228"/>
      <c r="F37" s="228"/>
      <c r="G37" s="228"/>
      <c r="H37" s="229">
        <f t="shared" si="1"/>
        <v>0</v>
      </c>
      <c r="I37" s="230"/>
      <c r="J37" s="230"/>
      <c r="K37" s="231"/>
      <c r="L37" s="232"/>
      <c r="M37" s="228"/>
      <c r="N37" s="228"/>
      <c r="O37" s="228"/>
      <c r="P37" s="228"/>
      <c r="Q37" s="228"/>
      <c r="R37" s="228"/>
      <c r="S37" s="229"/>
      <c r="T37" s="230"/>
      <c r="U37" s="230"/>
      <c r="V37" s="231"/>
      <c r="W37" s="197"/>
      <c r="X37" s="176"/>
      <c r="Y37" s="176"/>
      <c r="Z37" s="176"/>
      <c r="AA37" s="176"/>
      <c r="AB37" s="177"/>
      <c r="AC37" s="8"/>
      <c r="AD37" s="174"/>
      <c r="AE37" s="175"/>
      <c r="AF37" s="175"/>
      <c r="AG37" s="176"/>
      <c r="AH37" s="176"/>
      <c r="AI37" s="176"/>
      <c r="AJ37" s="176"/>
      <c r="AK37" s="176"/>
      <c r="AL37" s="176"/>
      <c r="AM37" s="176"/>
      <c r="AN37" s="176"/>
      <c r="AO37" s="176"/>
      <c r="AP37" s="177"/>
      <c r="AQ37" s="8"/>
      <c r="AR37" s="8"/>
    </row>
    <row r="38" spans="1:44" s="5" customFormat="1" ht="12.75" customHeight="1" x14ac:dyDescent="0.2">
      <c r="A38" s="8"/>
      <c r="B38" s="247">
        <v>20</v>
      </c>
      <c r="C38" s="248"/>
      <c r="D38" s="227"/>
      <c r="E38" s="228"/>
      <c r="F38" s="228"/>
      <c r="G38" s="228"/>
      <c r="H38" s="229">
        <f t="shared" si="1"/>
        <v>0</v>
      </c>
      <c r="I38" s="230"/>
      <c r="J38" s="230"/>
      <c r="K38" s="231"/>
      <c r="L38" s="232"/>
      <c r="M38" s="228"/>
      <c r="N38" s="228"/>
      <c r="O38" s="228"/>
      <c r="P38" s="228"/>
      <c r="Q38" s="228"/>
      <c r="R38" s="228"/>
      <c r="S38" s="229"/>
      <c r="T38" s="230"/>
      <c r="U38" s="230"/>
      <c r="V38" s="231"/>
      <c r="W38" s="197"/>
      <c r="X38" s="176"/>
      <c r="Y38" s="176"/>
      <c r="Z38" s="176"/>
      <c r="AA38" s="176"/>
      <c r="AB38" s="177"/>
      <c r="AC38" s="8"/>
      <c r="AD38" s="174"/>
      <c r="AE38" s="175"/>
      <c r="AF38" s="175"/>
      <c r="AG38" s="176"/>
      <c r="AH38" s="176"/>
      <c r="AI38" s="176"/>
      <c r="AJ38" s="176"/>
      <c r="AK38" s="176"/>
      <c r="AL38" s="176"/>
      <c r="AM38" s="176"/>
      <c r="AN38" s="176"/>
      <c r="AO38" s="176"/>
      <c r="AP38" s="177"/>
      <c r="AQ38" s="8"/>
      <c r="AR38" s="8"/>
    </row>
    <row r="39" spans="1:44" s="2" customFormat="1" ht="12.75" customHeight="1" x14ac:dyDescent="0.25">
      <c r="A39" s="12"/>
      <c r="B39" s="247">
        <v>21</v>
      </c>
      <c r="C39" s="248"/>
      <c r="D39" s="227"/>
      <c r="E39" s="228"/>
      <c r="F39" s="228"/>
      <c r="G39" s="228"/>
      <c r="H39" s="229">
        <f t="shared" si="1"/>
        <v>0</v>
      </c>
      <c r="I39" s="230"/>
      <c r="J39" s="230"/>
      <c r="K39" s="231"/>
      <c r="L39" s="232"/>
      <c r="M39" s="228"/>
      <c r="N39" s="228"/>
      <c r="O39" s="228"/>
      <c r="P39" s="228"/>
      <c r="Q39" s="228"/>
      <c r="R39" s="228"/>
      <c r="S39" s="229"/>
      <c r="T39" s="230"/>
      <c r="U39" s="230"/>
      <c r="V39" s="231"/>
      <c r="W39" s="197"/>
      <c r="X39" s="176"/>
      <c r="Y39" s="176"/>
      <c r="Z39" s="176"/>
      <c r="AA39" s="176"/>
      <c r="AB39" s="177"/>
      <c r="AC39" s="12"/>
      <c r="AD39" s="174"/>
      <c r="AE39" s="175"/>
      <c r="AF39" s="175"/>
      <c r="AG39" s="176"/>
      <c r="AH39" s="176"/>
      <c r="AI39" s="176"/>
      <c r="AJ39" s="176"/>
      <c r="AK39" s="176"/>
      <c r="AL39" s="176"/>
      <c r="AM39" s="176"/>
      <c r="AN39" s="176"/>
      <c r="AO39" s="176"/>
      <c r="AP39" s="177"/>
      <c r="AQ39" s="12"/>
      <c r="AR39" s="12"/>
    </row>
    <row r="40" spans="1:44" s="2" customFormat="1" ht="12.75" customHeight="1" thickBot="1" x14ac:dyDescent="0.3">
      <c r="A40" s="12"/>
      <c r="B40" s="247">
        <v>22</v>
      </c>
      <c r="C40" s="248"/>
      <c r="D40" s="227"/>
      <c r="E40" s="228"/>
      <c r="F40" s="228"/>
      <c r="G40" s="228"/>
      <c r="H40" s="229">
        <f t="shared" si="1"/>
        <v>0</v>
      </c>
      <c r="I40" s="230"/>
      <c r="J40" s="230"/>
      <c r="K40" s="231"/>
      <c r="L40" s="232"/>
      <c r="M40" s="228"/>
      <c r="N40" s="228"/>
      <c r="O40" s="228"/>
      <c r="P40" s="228"/>
      <c r="Q40" s="228"/>
      <c r="R40" s="228"/>
      <c r="S40" s="229"/>
      <c r="T40" s="230"/>
      <c r="U40" s="230"/>
      <c r="V40" s="231"/>
      <c r="W40" s="197"/>
      <c r="X40" s="176"/>
      <c r="Y40" s="176"/>
      <c r="Z40" s="176"/>
      <c r="AA40" s="176"/>
      <c r="AB40" s="177"/>
      <c r="AC40" s="12"/>
      <c r="AD40" s="178"/>
      <c r="AE40" s="179"/>
      <c r="AF40" s="179"/>
      <c r="AG40" s="200"/>
      <c r="AH40" s="200"/>
      <c r="AI40" s="200"/>
      <c r="AJ40" s="200"/>
      <c r="AK40" s="200"/>
      <c r="AL40" s="200"/>
      <c r="AM40" s="200"/>
      <c r="AN40" s="200"/>
      <c r="AO40" s="200"/>
      <c r="AP40" s="201"/>
      <c r="AQ40" s="12"/>
      <c r="AR40" s="12"/>
    </row>
    <row r="41" spans="1:44" s="2" customFormat="1" ht="12.75" customHeight="1" thickBot="1" x14ac:dyDescent="0.3">
      <c r="A41" s="12"/>
      <c r="B41" s="247">
        <v>23</v>
      </c>
      <c r="C41" s="248"/>
      <c r="D41" s="227"/>
      <c r="E41" s="228"/>
      <c r="F41" s="228"/>
      <c r="G41" s="228"/>
      <c r="H41" s="229">
        <f t="shared" si="1"/>
        <v>0</v>
      </c>
      <c r="I41" s="230"/>
      <c r="J41" s="230"/>
      <c r="K41" s="231"/>
      <c r="L41" s="232"/>
      <c r="M41" s="228"/>
      <c r="N41" s="228"/>
      <c r="O41" s="228"/>
      <c r="P41" s="228"/>
      <c r="Q41" s="228"/>
      <c r="R41" s="228"/>
      <c r="S41" s="229"/>
      <c r="T41" s="230"/>
      <c r="U41" s="230"/>
      <c r="V41" s="231"/>
      <c r="W41" s="197"/>
      <c r="X41" s="176"/>
      <c r="Y41" s="176"/>
      <c r="Z41" s="176"/>
      <c r="AA41" s="176"/>
      <c r="AB41" s="177"/>
      <c r="AC41" s="12"/>
      <c r="AD41" s="12"/>
      <c r="AE41" s="12"/>
      <c r="AF41" s="12"/>
      <c r="AG41" s="12"/>
      <c r="AH41" s="12"/>
      <c r="AI41" s="12"/>
      <c r="AJ41" s="12"/>
      <c r="AK41" s="12"/>
      <c r="AL41" s="12"/>
      <c r="AM41" s="12"/>
      <c r="AN41" s="12"/>
      <c r="AO41" s="12"/>
      <c r="AP41" s="12"/>
      <c r="AQ41" s="12"/>
      <c r="AR41" s="12"/>
    </row>
    <row r="42" spans="1:44" s="2" customFormat="1" ht="5.25" customHeight="1" x14ac:dyDescent="0.25">
      <c r="A42" s="12"/>
      <c r="B42" s="202">
        <v>24</v>
      </c>
      <c r="C42" s="203"/>
      <c r="D42" s="207"/>
      <c r="E42" s="207"/>
      <c r="F42" s="207"/>
      <c r="G42" s="212"/>
      <c r="H42" s="206">
        <f t="shared" si="1"/>
        <v>0</v>
      </c>
      <c r="I42" s="207"/>
      <c r="J42" s="207"/>
      <c r="K42" s="208"/>
      <c r="L42" s="214"/>
      <c r="M42" s="207"/>
      <c r="N42" s="212"/>
      <c r="O42" s="206"/>
      <c r="P42" s="207"/>
      <c r="Q42" s="207"/>
      <c r="R42" s="212"/>
      <c r="S42" s="206"/>
      <c r="T42" s="207"/>
      <c r="U42" s="207"/>
      <c r="V42" s="208"/>
      <c r="W42" s="217"/>
      <c r="X42" s="217"/>
      <c r="Y42" s="221"/>
      <c r="Z42" s="216"/>
      <c r="AA42" s="217"/>
      <c r="AB42" s="218"/>
      <c r="AC42" s="12"/>
      <c r="AD42" s="223" t="s">
        <v>65</v>
      </c>
      <c r="AE42" s="224"/>
      <c r="AF42" s="224"/>
      <c r="AG42" s="224"/>
      <c r="AH42" s="224"/>
      <c r="AI42" s="224"/>
      <c r="AJ42" s="224"/>
      <c r="AK42" s="139"/>
      <c r="AL42" s="139"/>
      <c r="AM42" s="139"/>
      <c r="AN42" s="139"/>
      <c r="AO42" s="139"/>
      <c r="AP42" s="23"/>
      <c r="AQ42" s="12"/>
      <c r="AR42" s="12"/>
    </row>
    <row r="43" spans="1:44" s="2" customFormat="1" ht="9" customHeight="1" x14ac:dyDescent="0.25">
      <c r="A43" s="12"/>
      <c r="B43" s="204"/>
      <c r="C43" s="205"/>
      <c r="D43" s="210"/>
      <c r="E43" s="210"/>
      <c r="F43" s="210"/>
      <c r="G43" s="213"/>
      <c r="H43" s="209"/>
      <c r="I43" s="210"/>
      <c r="J43" s="210"/>
      <c r="K43" s="211"/>
      <c r="L43" s="215"/>
      <c r="M43" s="210"/>
      <c r="N43" s="213"/>
      <c r="O43" s="209"/>
      <c r="P43" s="210"/>
      <c r="Q43" s="210"/>
      <c r="R43" s="213"/>
      <c r="S43" s="209"/>
      <c r="T43" s="210"/>
      <c r="U43" s="210"/>
      <c r="V43" s="211"/>
      <c r="W43" s="199"/>
      <c r="X43" s="199"/>
      <c r="Y43" s="222"/>
      <c r="Z43" s="219"/>
      <c r="AA43" s="199"/>
      <c r="AB43" s="220"/>
      <c r="AC43" s="12"/>
      <c r="AD43" s="225"/>
      <c r="AE43" s="226"/>
      <c r="AF43" s="226"/>
      <c r="AG43" s="226"/>
      <c r="AH43" s="226"/>
      <c r="AI43" s="226"/>
      <c r="AJ43" s="226"/>
      <c r="AK43" s="140"/>
      <c r="AL43" s="140"/>
      <c r="AM43" s="140"/>
      <c r="AN43" s="140"/>
      <c r="AO43" s="140"/>
      <c r="AP43" s="26"/>
      <c r="AQ43" s="12"/>
      <c r="AR43" s="12"/>
    </row>
    <row r="44" spans="1:44" s="2" customFormat="1" ht="12.75" customHeight="1" x14ac:dyDescent="0.25">
      <c r="A44" s="12"/>
      <c r="B44" s="247">
        <v>25</v>
      </c>
      <c r="C44" s="248"/>
      <c r="D44" s="227"/>
      <c r="E44" s="228"/>
      <c r="F44" s="228"/>
      <c r="G44" s="228"/>
      <c r="H44" s="228">
        <f>D44-D42</f>
        <v>0</v>
      </c>
      <c r="I44" s="228"/>
      <c r="J44" s="228"/>
      <c r="K44" s="233"/>
      <c r="L44" s="232"/>
      <c r="M44" s="228"/>
      <c r="N44" s="228"/>
      <c r="O44" s="228"/>
      <c r="P44" s="228"/>
      <c r="Q44" s="228"/>
      <c r="R44" s="228"/>
      <c r="S44" s="228"/>
      <c r="T44" s="228"/>
      <c r="U44" s="228"/>
      <c r="V44" s="233"/>
      <c r="W44" s="197"/>
      <c r="X44" s="176"/>
      <c r="Y44" s="176"/>
      <c r="Z44" s="176"/>
      <c r="AA44" s="176"/>
      <c r="AB44" s="177"/>
      <c r="AC44" s="12"/>
      <c r="AD44" s="141" t="s">
        <v>66</v>
      </c>
      <c r="AE44" s="142"/>
      <c r="AF44" s="142"/>
      <c r="AG44" s="142"/>
      <c r="AH44" s="142"/>
      <c r="AI44" s="142"/>
      <c r="AJ44" s="142"/>
      <c r="AK44" s="145"/>
      <c r="AL44" s="145"/>
      <c r="AM44" s="145"/>
      <c r="AN44" s="145"/>
      <c r="AO44" s="145"/>
      <c r="AP44" s="24"/>
      <c r="AQ44" s="12"/>
      <c r="AR44" s="12"/>
    </row>
    <row r="45" spans="1:44" s="2" customFormat="1" ht="12.75" customHeight="1" thickBot="1" x14ac:dyDescent="0.3">
      <c r="A45" s="12"/>
      <c r="B45" s="247">
        <v>26</v>
      </c>
      <c r="C45" s="248"/>
      <c r="D45" s="227"/>
      <c r="E45" s="228"/>
      <c r="F45" s="228"/>
      <c r="G45" s="228"/>
      <c r="H45" s="228">
        <f>D45-D44</f>
        <v>0</v>
      </c>
      <c r="I45" s="228"/>
      <c r="J45" s="228"/>
      <c r="K45" s="233"/>
      <c r="L45" s="232"/>
      <c r="M45" s="228"/>
      <c r="N45" s="228"/>
      <c r="O45" s="228"/>
      <c r="P45" s="228"/>
      <c r="Q45" s="228"/>
      <c r="R45" s="228"/>
      <c r="S45" s="228"/>
      <c r="T45" s="228"/>
      <c r="U45" s="228"/>
      <c r="V45" s="233"/>
      <c r="W45" s="197"/>
      <c r="X45" s="176"/>
      <c r="Y45" s="176"/>
      <c r="Z45" s="176"/>
      <c r="AA45" s="176"/>
      <c r="AB45" s="177"/>
      <c r="AC45" s="12"/>
      <c r="AD45" s="143"/>
      <c r="AE45" s="144"/>
      <c r="AF45" s="144"/>
      <c r="AG45" s="144"/>
      <c r="AH45" s="144"/>
      <c r="AI45" s="144"/>
      <c r="AJ45" s="144"/>
      <c r="AK45" s="146"/>
      <c r="AL45" s="146"/>
      <c r="AM45" s="146"/>
      <c r="AN45" s="146"/>
      <c r="AO45" s="146"/>
      <c r="AP45" s="25"/>
      <c r="AQ45" s="12"/>
      <c r="AR45" s="12"/>
    </row>
    <row r="46" spans="1:44" s="2" customFormat="1" ht="12.75" customHeight="1" thickBot="1" x14ac:dyDescent="0.3">
      <c r="A46" s="12"/>
      <c r="B46" s="247">
        <v>27</v>
      </c>
      <c r="C46" s="248"/>
      <c r="D46" s="227"/>
      <c r="E46" s="228"/>
      <c r="F46" s="228"/>
      <c r="G46" s="228"/>
      <c r="H46" s="228">
        <f>D46-D45</f>
        <v>0</v>
      </c>
      <c r="I46" s="228"/>
      <c r="J46" s="228"/>
      <c r="K46" s="233"/>
      <c r="L46" s="232"/>
      <c r="M46" s="228"/>
      <c r="N46" s="228"/>
      <c r="O46" s="228"/>
      <c r="P46" s="228"/>
      <c r="Q46" s="228"/>
      <c r="R46" s="228"/>
      <c r="S46" s="228"/>
      <c r="T46" s="228"/>
      <c r="U46" s="228"/>
      <c r="V46" s="233"/>
      <c r="W46" s="197"/>
      <c r="X46" s="176"/>
      <c r="Y46" s="176"/>
      <c r="Z46" s="176"/>
      <c r="AA46" s="176"/>
      <c r="AB46" s="177"/>
      <c r="AC46" s="12"/>
      <c r="AD46" s="12"/>
      <c r="AE46" s="12"/>
      <c r="AF46" s="12"/>
      <c r="AG46" s="12"/>
      <c r="AH46" s="12"/>
      <c r="AI46" s="12"/>
      <c r="AJ46" s="12"/>
      <c r="AK46" s="12"/>
      <c r="AL46" s="12"/>
      <c r="AM46" s="12"/>
      <c r="AN46" s="12"/>
      <c r="AO46" s="12"/>
      <c r="AP46" s="12"/>
      <c r="AQ46" s="12"/>
      <c r="AR46" s="12"/>
    </row>
    <row r="47" spans="1:44" s="2" customFormat="1" ht="12.75" customHeight="1" thickBot="1" x14ac:dyDescent="0.3">
      <c r="A47" s="12"/>
      <c r="B47" s="247">
        <v>28</v>
      </c>
      <c r="C47" s="248"/>
      <c r="D47" s="227"/>
      <c r="E47" s="228"/>
      <c r="F47" s="228"/>
      <c r="G47" s="228"/>
      <c r="H47" s="228">
        <f>D47-D46</f>
        <v>0</v>
      </c>
      <c r="I47" s="228"/>
      <c r="J47" s="228"/>
      <c r="K47" s="233"/>
      <c r="L47" s="232"/>
      <c r="M47" s="228"/>
      <c r="N47" s="228"/>
      <c r="O47" s="228"/>
      <c r="P47" s="228"/>
      <c r="Q47" s="228"/>
      <c r="R47" s="228"/>
      <c r="S47" s="228"/>
      <c r="T47" s="228"/>
      <c r="U47" s="228"/>
      <c r="V47" s="233"/>
      <c r="W47" s="197"/>
      <c r="X47" s="176"/>
      <c r="Y47" s="176"/>
      <c r="Z47" s="176"/>
      <c r="AA47" s="176"/>
      <c r="AB47" s="177"/>
      <c r="AC47" s="12"/>
      <c r="AD47" s="191" t="s">
        <v>58</v>
      </c>
      <c r="AE47" s="192"/>
      <c r="AF47" s="192"/>
      <c r="AG47" s="192"/>
      <c r="AH47" s="192"/>
      <c r="AI47" s="192"/>
      <c r="AJ47" s="192"/>
      <c r="AK47" s="192"/>
      <c r="AL47" s="192"/>
      <c r="AM47" s="192"/>
      <c r="AN47" s="192"/>
      <c r="AO47" s="192"/>
      <c r="AP47" s="193"/>
      <c r="AQ47" s="12"/>
      <c r="AR47" s="12"/>
    </row>
    <row r="48" spans="1:44" s="2" customFormat="1" ht="12.75" customHeight="1" x14ac:dyDescent="0.25">
      <c r="A48" s="12"/>
      <c r="B48" s="247">
        <v>29</v>
      </c>
      <c r="C48" s="248"/>
      <c r="D48" s="227"/>
      <c r="E48" s="228"/>
      <c r="F48" s="228"/>
      <c r="G48" s="228"/>
      <c r="H48" s="228">
        <f>D48-D47</f>
        <v>0</v>
      </c>
      <c r="I48" s="228"/>
      <c r="J48" s="228"/>
      <c r="K48" s="233"/>
      <c r="L48" s="232"/>
      <c r="M48" s="228"/>
      <c r="N48" s="228"/>
      <c r="O48" s="228"/>
      <c r="P48" s="228"/>
      <c r="Q48" s="228"/>
      <c r="R48" s="228"/>
      <c r="S48" s="228"/>
      <c r="T48" s="228"/>
      <c r="U48" s="228"/>
      <c r="V48" s="233"/>
      <c r="W48" s="197"/>
      <c r="X48" s="176"/>
      <c r="Y48" s="176"/>
      <c r="Z48" s="176"/>
      <c r="AA48" s="176"/>
      <c r="AB48" s="177"/>
      <c r="AC48" s="12"/>
      <c r="AD48" s="147" t="s">
        <v>59</v>
      </c>
      <c r="AE48" s="148"/>
      <c r="AF48" s="149"/>
      <c r="AG48" s="129"/>
      <c r="AH48" s="130"/>
      <c r="AI48" s="130"/>
      <c r="AJ48" s="131"/>
      <c r="AK48" s="113"/>
      <c r="AL48" s="113"/>
      <c r="AM48" s="113"/>
      <c r="AN48" s="113"/>
      <c r="AO48" s="113"/>
      <c r="AP48" s="21"/>
      <c r="AQ48" s="12"/>
      <c r="AR48" s="12"/>
    </row>
    <row r="49" spans="1:44" s="2" customFormat="1" ht="12.75" customHeight="1" thickBot="1" x14ac:dyDescent="0.3">
      <c r="A49" s="12"/>
      <c r="B49" s="247">
        <v>30</v>
      </c>
      <c r="C49" s="248"/>
      <c r="D49" s="227"/>
      <c r="E49" s="228"/>
      <c r="F49" s="228"/>
      <c r="G49" s="228"/>
      <c r="H49" s="228">
        <f>D49-D48</f>
        <v>0</v>
      </c>
      <c r="I49" s="228"/>
      <c r="J49" s="228"/>
      <c r="K49" s="233"/>
      <c r="L49" s="232"/>
      <c r="M49" s="228"/>
      <c r="N49" s="228"/>
      <c r="O49" s="228"/>
      <c r="P49" s="228"/>
      <c r="Q49" s="228"/>
      <c r="R49" s="228"/>
      <c r="S49" s="228"/>
      <c r="T49" s="228"/>
      <c r="U49" s="228"/>
      <c r="V49" s="233"/>
      <c r="W49" s="197"/>
      <c r="X49" s="176"/>
      <c r="Y49" s="176"/>
      <c r="Z49" s="176"/>
      <c r="AA49" s="176"/>
      <c r="AB49" s="177"/>
      <c r="AC49" s="12"/>
      <c r="AD49" s="150" t="s">
        <v>60</v>
      </c>
      <c r="AE49" s="151"/>
      <c r="AF49" s="152"/>
      <c r="AG49" s="126"/>
      <c r="AH49" s="127"/>
      <c r="AI49" s="127"/>
      <c r="AJ49" s="128"/>
      <c r="AK49" s="138"/>
      <c r="AL49" s="138"/>
      <c r="AM49" s="138"/>
      <c r="AN49" s="138"/>
      <c r="AO49" s="138"/>
      <c r="AP49" s="22"/>
      <c r="AQ49" s="12"/>
      <c r="AR49" s="12"/>
    </row>
    <row r="50" spans="1:44" s="2" customFormat="1" ht="12.75" customHeight="1" x14ac:dyDescent="0.25">
      <c r="A50" s="12"/>
      <c r="B50" s="247">
        <v>31</v>
      </c>
      <c r="C50" s="248"/>
      <c r="D50" s="227"/>
      <c r="E50" s="228"/>
      <c r="F50" s="228"/>
      <c r="G50" s="228"/>
      <c r="H50" s="228">
        <f>-D49</f>
        <v>0</v>
      </c>
      <c r="I50" s="228"/>
      <c r="J50" s="228"/>
      <c r="K50" s="233"/>
      <c r="L50" s="232"/>
      <c r="M50" s="228"/>
      <c r="N50" s="228"/>
      <c r="O50" s="228"/>
      <c r="P50" s="228"/>
      <c r="Q50" s="228"/>
      <c r="R50" s="228"/>
      <c r="S50" s="228"/>
      <c r="T50" s="228"/>
      <c r="U50" s="228"/>
      <c r="V50" s="233"/>
      <c r="W50" s="197"/>
      <c r="X50" s="176"/>
      <c r="Y50" s="176"/>
      <c r="Z50" s="176"/>
      <c r="AA50" s="176"/>
      <c r="AB50" s="177"/>
      <c r="AC50" s="12"/>
      <c r="AD50" s="147" t="s">
        <v>61</v>
      </c>
      <c r="AE50" s="148"/>
      <c r="AF50" s="149"/>
      <c r="AG50" s="129"/>
      <c r="AH50" s="130"/>
      <c r="AI50" s="130"/>
      <c r="AJ50" s="131"/>
      <c r="AK50" s="113"/>
      <c r="AL50" s="113"/>
      <c r="AM50" s="113"/>
      <c r="AN50" s="113"/>
      <c r="AO50" s="113"/>
      <c r="AP50" s="21"/>
      <c r="AQ50" s="12"/>
      <c r="AR50" s="12"/>
    </row>
    <row r="51" spans="1:44" s="2" customFormat="1" ht="12.75" customHeight="1" thickBot="1" x14ac:dyDescent="0.3">
      <c r="A51" s="12"/>
      <c r="B51" s="249" t="s">
        <v>25</v>
      </c>
      <c r="C51" s="250"/>
      <c r="D51" s="253"/>
      <c r="E51" s="251"/>
      <c r="F51" s="251"/>
      <c r="G51" s="251"/>
      <c r="H51" s="228">
        <f>SUM(H17:K50)</f>
        <v>0</v>
      </c>
      <c r="I51" s="228"/>
      <c r="J51" s="228"/>
      <c r="K51" s="233"/>
      <c r="L51" s="232">
        <f>SUM(L17:N50)</f>
        <v>0</v>
      </c>
      <c r="M51" s="228"/>
      <c r="N51" s="228"/>
      <c r="O51" s="251"/>
      <c r="P51" s="251"/>
      <c r="Q51" s="251"/>
      <c r="R51" s="251"/>
      <c r="S51" s="228">
        <f>SUM(S17:V50)</f>
        <v>0</v>
      </c>
      <c r="T51" s="228"/>
      <c r="U51" s="228"/>
      <c r="V51" s="233"/>
      <c r="W51" s="253"/>
      <c r="X51" s="251"/>
      <c r="Y51" s="251"/>
      <c r="Z51" s="251"/>
      <c r="AA51" s="251"/>
      <c r="AB51" s="252"/>
      <c r="AC51" s="12"/>
      <c r="AD51" s="150" t="s">
        <v>60</v>
      </c>
      <c r="AE51" s="151"/>
      <c r="AF51" s="152"/>
      <c r="AG51" s="126"/>
      <c r="AH51" s="127"/>
      <c r="AI51" s="127"/>
      <c r="AJ51" s="128"/>
      <c r="AK51" s="138"/>
      <c r="AL51" s="138"/>
      <c r="AM51" s="138"/>
      <c r="AN51" s="138"/>
      <c r="AO51" s="138"/>
      <c r="AP51" s="22"/>
      <c r="AQ51" s="12"/>
      <c r="AR51" s="12"/>
    </row>
    <row r="52" spans="1:44" s="2" customFormat="1" ht="12.75" customHeight="1" x14ac:dyDescent="0.25">
      <c r="A52" s="12"/>
      <c r="B52" s="249" t="s">
        <v>26</v>
      </c>
      <c r="C52" s="250"/>
      <c r="D52" s="257"/>
      <c r="E52" s="258"/>
      <c r="F52" s="258"/>
      <c r="G52" s="258"/>
      <c r="H52" s="258"/>
      <c r="I52" s="258"/>
      <c r="J52" s="258"/>
      <c r="K52" s="258"/>
      <c r="L52" s="258"/>
      <c r="M52" s="258"/>
      <c r="N52" s="258"/>
      <c r="O52" s="258"/>
      <c r="P52" s="258"/>
      <c r="Q52" s="258"/>
      <c r="R52" s="258"/>
      <c r="S52" s="258"/>
      <c r="T52" s="258"/>
      <c r="U52" s="258"/>
      <c r="V52" s="258"/>
      <c r="W52" s="176" t="e">
        <f>SMALL(W17:W50,COUNTIF($W$17:$W$50,0)+1)</f>
        <v>#NUM!</v>
      </c>
      <c r="X52" s="176"/>
      <c r="Y52" s="176"/>
      <c r="Z52" s="176" t="e">
        <f>SMALL(Z17:Z50,COUNTIF($Z$17:$Z$50,0)+1)</f>
        <v>#NUM!</v>
      </c>
      <c r="AA52" s="176"/>
      <c r="AB52" s="176"/>
      <c r="AC52" s="12"/>
      <c r="AD52" s="147" t="s">
        <v>62</v>
      </c>
      <c r="AE52" s="148"/>
      <c r="AF52" s="149"/>
      <c r="AG52" s="129"/>
      <c r="AH52" s="130"/>
      <c r="AI52" s="130"/>
      <c r="AJ52" s="131"/>
      <c r="AK52" s="113"/>
      <c r="AL52" s="113"/>
      <c r="AM52" s="113"/>
      <c r="AN52" s="113"/>
      <c r="AO52" s="113"/>
      <c r="AP52" s="21"/>
      <c r="AQ52" s="12"/>
      <c r="AR52" s="12"/>
    </row>
    <row r="53" spans="1:44" s="2" customFormat="1" ht="12.75" customHeight="1" thickBot="1" x14ac:dyDescent="0.3">
      <c r="A53" s="12"/>
      <c r="B53" s="249" t="s">
        <v>27</v>
      </c>
      <c r="C53" s="250"/>
      <c r="D53" s="263"/>
      <c r="E53" s="264"/>
      <c r="F53" s="264"/>
      <c r="G53" s="264"/>
      <c r="H53" s="264"/>
      <c r="I53" s="264"/>
      <c r="J53" s="264"/>
      <c r="K53" s="264"/>
      <c r="L53" s="264"/>
      <c r="M53" s="264"/>
      <c r="N53" s="264"/>
      <c r="O53" s="264"/>
      <c r="P53" s="264"/>
      <c r="Q53" s="264"/>
      <c r="R53" s="264"/>
      <c r="S53" s="264"/>
      <c r="T53" s="264"/>
      <c r="U53" s="264"/>
      <c r="V53" s="264"/>
      <c r="W53" s="176">
        <f>MAX(W17:W50)</f>
        <v>0</v>
      </c>
      <c r="X53" s="176"/>
      <c r="Y53" s="176"/>
      <c r="Z53" s="176">
        <f>MAX(Z17:Z50)</f>
        <v>0</v>
      </c>
      <c r="AA53" s="176"/>
      <c r="AB53" s="176"/>
      <c r="AC53" s="12"/>
      <c r="AD53" s="150" t="s">
        <v>60</v>
      </c>
      <c r="AE53" s="151"/>
      <c r="AF53" s="152"/>
      <c r="AG53" s="126"/>
      <c r="AH53" s="127"/>
      <c r="AI53" s="127"/>
      <c r="AJ53" s="128"/>
      <c r="AK53" s="138"/>
      <c r="AL53" s="138"/>
      <c r="AM53" s="138"/>
      <c r="AN53" s="138"/>
      <c r="AO53" s="138"/>
      <c r="AP53" s="22"/>
      <c r="AQ53" s="12"/>
      <c r="AR53" s="12"/>
    </row>
    <row r="54" spans="1:44" s="2" customFormat="1" ht="12.75" customHeight="1" x14ac:dyDescent="0.25">
      <c r="A54" s="12"/>
      <c r="B54" s="249" t="s">
        <v>28</v>
      </c>
      <c r="C54" s="250"/>
      <c r="D54" s="265"/>
      <c r="E54" s="266"/>
      <c r="F54" s="266"/>
      <c r="G54" s="266"/>
      <c r="H54" s="267"/>
      <c r="I54" s="267"/>
      <c r="J54" s="267"/>
      <c r="K54" s="267"/>
      <c r="L54" s="267"/>
      <c r="M54" s="267"/>
      <c r="N54" s="267"/>
      <c r="O54" s="267"/>
      <c r="P54" s="267"/>
      <c r="Q54" s="267"/>
      <c r="R54" s="267"/>
      <c r="S54" s="267"/>
      <c r="T54" s="267"/>
      <c r="U54" s="267"/>
      <c r="V54" s="267"/>
      <c r="W54" s="176" t="e">
        <f>AVERAGEIF(W17:W50,"&gt;0")</f>
        <v>#DIV/0!</v>
      </c>
      <c r="X54" s="176"/>
      <c r="Y54" s="176"/>
      <c r="Z54" s="176" t="e">
        <f>AVERAGEIF(Z17:Z50,"&gt;0")</f>
        <v>#DIV/0!</v>
      </c>
      <c r="AA54" s="176"/>
      <c r="AB54" s="176"/>
      <c r="AC54" s="12"/>
      <c r="AD54" s="147" t="s">
        <v>63</v>
      </c>
      <c r="AE54" s="148"/>
      <c r="AF54" s="149"/>
      <c r="AG54" s="129"/>
      <c r="AH54" s="130"/>
      <c r="AI54" s="130"/>
      <c r="AJ54" s="131"/>
      <c r="AK54" s="113"/>
      <c r="AL54" s="113"/>
      <c r="AM54" s="113"/>
      <c r="AN54" s="113"/>
      <c r="AO54" s="113"/>
      <c r="AP54" s="21"/>
      <c r="AQ54" s="12"/>
      <c r="AR54" s="12"/>
    </row>
    <row r="55" spans="1:44" s="2" customFormat="1" ht="12.75" customHeight="1" thickBot="1" x14ac:dyDescent="0.3">
      <c r="A55" s="12"/>
      <c r="B55" s="259" t="s">
        <v>29</v>
      </c>
      <c r="C55" s="260"/>
      <c r="D55" s="260"/>
      <c r="E55" s="260"/>
      <c r="F55" s="260"/>
      <c r="G55" s="260"/>
      <c r="H55" s="264"/>
      <c r="I55" s="264"/>
      <c r="J55" s="264"/>
      <c r="K55" s="264"/>
      <c r="L55" s="264"/>
      <c r="M55" s="264"/>
      <c r="N55" s="264"/>
      <c r="O55" s="264"/>
      <c r="P55" s="264"/>
      <c r="Q55" s="264"/>
      <c r="R55" s="264"/>
      <c r="S55" s="264"/>
      <c r="T55" s="264"/>
      <c r="U55" s="264"/>
      <c r="V55" s="264"/>
      <c r="W55" s="228">
        <f>COUNTIF(W17:W50,"&gt;0")</f>
        <v>0</v>
      </c>
      <c r="X55" s="228"/>
      <c r="Y55" s="228"/>
      <c r="Z55" s="228">
        <f>COUNTIF(Z17:Z50,"&gt;0")</f>
        <v>0</v>
      </c>
      <c r="AA55" s="228"/>
      <c r="AB55" s="228"/>
      <c r="AC55" s="12"/>
      <c r="AD55" s="150" t="s">
        <v>60</v>
      </c>
      <c r="AE55" s="151"/>
      <c r="AF55" s="152"/>
      <c r="AG55" s="126"/>
      <c r="AH55" s="127"/>
      <c r="AI55" s="127"/>
      <c r="AJ55" s="128"/>
      <c r="AK55" s="138"/>
      <c r="AL55" s="138"/>
      <c r="AM55" s="138"/>
      <c r="AN55" s="138"/>
      <c r="AO55" s="138"/>
      <c r="AP55" s="22"/>
      <c r="AQ55" s="12"/>
      <c r="AR55" s="12"/>
    </row>
    <row r="56" spans="1:44" s="2" customFormat="1" ht="12.75" customHeight="1" x14ac:dyDescent="0.25">
      <c r="A56" s="12"/>
      <c r="B56" s="259" t="s">
        <v>70</v>
      </c>
      <c r="C56" s="260"/>
      <c r="D56" s="260"/>
      <c r="E56" s="260"/>
      <c r="F56" s="260"/>
      <c r="G56" s="260"/>
      <c r="H56" s="264"/>
      <c r="I56" s="264"/>
      <c r="J56" s="264"/>
      <c r="K56" s="264"/>
      <c r="L56" s="264"/>
      <c r="M56" s="264"/>
      <c r="N56" s="264"/>
      <c r="O56" s="264"/>
      <c r="P56" s="264"/>
      <c r="Q56" s="264"/>
      <c r="R56" s="264"/>
      <c r="S56" s="264"/>
      <c r="T56" s="264"/>
      <c r="U56" s="264"/>
      <c r="V56" s="264"/>
      <c r="W56" s="228">
        <f>COUNTIF(W17:W50,"&gt;=0.5")-COUNTIF(W17:W50,"&gt;0.9")</f>
        <v>0</v>
      </c>
      <c r="X56" s="228"/>
      <c r="Y56" s="228"/>
      <c r="Z56" s="228">
        <f>COUNTIF(Z17:Z50,"&gt;=0.5")-COUNTIF(Z17:Z50,"&gt;0.9")</f>
        <v>0</v>
      </c>
      <c r="AA56" s="228"/>
      <c r="AB56" s="228"/>
      <c r="AC56" s="12"/>
      <c r="AD56" s="185" t="s">
        <v>36</v>
      </c>
      <c r="AE56" s="185"/>
      <c r="AF56" s="185"/>
      <c r="AG56" s="185"/>
      <c r="AH56" s="185"/>
      <c r="AI56" s="185"/>
      <c r="AJ56" s="185"/>
      <c r="AK56" s="185"/>
      <c r="AL56" s="185"/>
      <c r="AM56" s="185"/>
      <c r="AN56" s="185"/>
      <c r="AO56" s="185"/>
      <c r="AP56" s="185"/>
      <c r="AQ56" s="12"/>
      <c r="AR56" s="12"/>
    </row>
    <row r="57" spans="1:44" s="2" customFormat="1" ht="12.75" customHeight="1" thickBot="1" x14ac:dyDescent="0.3">
      <c r="A57" s="12"/>
      <c r="B57" s="261" t="s">
        <v>30</v>
      </c>
      <c r="C57" s="262"/>
      <c r="D57" s="262"/>
      <c r="E57" s="262"/>
      <c r="F57" s="262"/>
      <c r="G57" s="262"/>
      <c r="H57" s="268"/>
      <c r="I57" s="268"/>
      <c r="J57" s="268"/>
      <c r="K57" s="268"/>
      <c r="L57" s="268"/>
      <c r="M57" s="268"/>
      <c r="N57" s="268"/>
      <c r="O57" s="268"/>
      <c r="P57" s="268"/>
      <c r="Q57" s="268"/>
      <c r="R57" s="268"/>
      <c r="S57" s="268"/>
      <c r="T57" s="268"/>
      <c r="U57" s="268"/>
      <c r="V57" s="268"/>
      <c r="W57" s="269" t="e">
        <f>W56/W55</f>
        <v>#DIV/0!</v>
      </c>
      <c r="X57" s="269"/>
      <c r="Y57" s="269"/>
      <c r="Z57" s="269" t="e">
        <f>Z56/Z55</f>
        <v>#DIV/0!</v>
      </c>
      <c r="AA57" s="269"/>
      <c r="AB57" s="269"/>
      <c r="AC57" s="12"/>
      <c r="AD57" s="186"/>
      <c r="AE57" s="186"/>
      <c r="AF57" s="186"/>
      <c r="AG57" s="186"/>
      <c r="AH57" s="186"/>
      <c r="AI57" s="186"/>
      <c r="AJ57" s="186"/>
      <c r="AK57" s="186"/>
      <c r="AL57" s="186"/>
      <c r="AM57" s="186"/>
      <c r="AN57" s="186"/>
      <c r="AO57" s="186"/>
      <c r="AP57" s="186"/>
      <c r="AQ57" s="12"/>
      <c r="AR57" s="12"/>
    </row>
    <row r="58" spans="1:44" s="2" customFormat="1" ht="12.75" customHeight="1" x14ac:dyDescent="0.25">
      <c r="A58" s="12"/>
      <c r="B58" s="187" t="s">
        <v>37</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2"/>
    </row>
    <row r="59" spans="1:44" s="2" customFormat="1" ht="5.25" customHeight="1" x14ac:dyDescent="0.25"/>
    <row r="60" spans="1:44" s="2" customFormat="1" ht="17.25" customHeight="1" x14ac:dyDescent="0.25">
      <c r="B60" s="194" t="s">
        <v>39</v>
      </c>
      <c r="C60" s="194"/>
      <c r="D60" s="194"/>
      <c r="E60" s="194"/>
      <c r="F60" s="194"/>
      <c r="G60" s="194"/>
      <c r="H60" s="194"/>
      <c r="I60" s="194"/>
      <c r="J60" s="194"/>
      <c r="K60" s="194"/>
      <c r="L60" s="136"/>
      <c r="M60" s="136"/>
      <c r="N60" s="136"/>
      <c r="O60" s="136"/>
      <c r="P60" s="136"/>
      <c r="Q60" s="136"/>
      <c r="R60" s="136"/>
      <c r="S60" s="136"/>
      <c r="T60" s="136"/>
      <c r="U60" s="136"/>
      <c r="V60" s="136"/>
      <c r="W60" s="136"/>
      <c r="X60" s="136"/>
      <c r="Y60" s="136"/>
      <c r="Z60" s="136"/>
      <c r="AA60" s="136"/>
      <c r="AB60" s="136"/>
      <c r="AD60" s="154" t="s">
        <v>47</v>
      </c>
      <c r="AE60" s="154"/>
      <c r="AF60" s="134"/>
      <c r="AG60" s="134"/>
      <c r="AH60" s="134"/>
      <c r="AI60" s="134"/>
      <c r="AJ60" s="134"/>
      <c r="AK60" s="134"/>
      <c r="AL60" s="134"/>
      <c r="AM60" s="134"/>
      <c r="AN60" s="134"/>
      <c r="AO60" s="134"/>
      <c r="AP60" s="13"/>
    </row>
    <row r="61" spans="1:44" s="2" customFormat="1" ht="11.25" customHeight="1" x14ac:dyDescent="0.25">
      <c r="L61" s="17"/>
      <c r="M61" s="17"/>
      <c r="N61" s="17"/>
      <c r="O61" s="17"/>
      <c r="P61" s="17"/>
      <c r="Q61" s="17"/>
      <c r="R61" s="17"/>
      <c r="S61" s="17"/>
      <c r="T61" s="17"/>
      <c r="U61" s="17"/>
      <c r="V61" s="17"/>
      <c r="W61" s="17"/>
      <c r="X61" s="17"/>
      <c r="Y61" s="17"/>
      <c r="Z61" s="17"/>
      <c r="AA61" s="17"/>
      <c r="AB61" s="17"/>
    </row>
    <row r="62" spans="1:44" s="2" customFormat="1" ht="18" customHeight="1" x14ac:dyDescent="0.25">
      <c r="B62" s="198" t="s">
        <v>40</v>
      </c>
      <c r="C62" s="198"/>
      <c r="D62" s="198"/>
      <c r="E62" s="198"/>
      <c r="F62" s="198"/>
      <c r="G62" s="198"/>
      <c r="H62" s="198"/>
      <c r="I62" s="198"/>
      <c r="J62" s="198"/>
      <c r="K62" s="198"/>
      <c r="L62" s="136"/>
      <c r="M62" s="136"/>
      <c r="N62" s="136"/>
      <c r="O62" s="136"/>
      <c r="P62" s="136"/>
      <c r="Q62" s="136"/>
      <c r="R62" s="136"/>
      <c r="S62" s="136"/>
      <c r="T62" s="136"/>
      <c r="U62" s="136"/>
      <c r="V62" s="136"/>
      <c r="W62" s="136"/>
      <c r="X62" s="136"/>
      <c r="Y62" s="136"/>
      <c r="Z62" s="136"/>
      <c r="AA62" s="136"/>
      <c r="AB62" s="136"/>
    </row>
    <row r="63" spans="1:44" s="2" customFormat="1" ht="9.75" customHeight="1" x14ac:dyDescent="0.25"/>
    <row r="64" spans="1:44" s="2" customFormat="1" ht="12.75" customHeight="1" x14ac:dyDescent="0.25">
      <c r="B64" s="5" t="s">
        <v>67</v>
      </c>
      <c r="C64" s="18"/>
      <c r="D64" s="14"/>
      <c r="E64" s="14"/>
      <c r="F64" s="14"/>
      <c r="G64" s="14"/>
      <c r="H64" s="14"/>
      <c r="I64" s="14"/>
      <c r="J64" s="14"/>
      <c r="K64" s="14"/>
      <c r="L64" s="14"/>
      <c r="M64" s="14"/>
      <c r="AG64" s="36"/>
    </row>
    <row r="65" spans="1:42" s="2" customFormat="1" ht="12.75" customHeight="1" x14ac:dyDescent="0.25">
      <c r="B65" s="137" t="s">
        <v>69</v>
      </c>
      <c r="C65" s="137"/>
      <c r="D65" s="137"/>
      <c r="E65" s="137"/>
      <c r="F65" s="137"/>
      <c r="G65" s="137"/>
      <c r="H65" s="137"/>
      <c r="I65" s="137"/>
      <c r="J65" s="137"/>
      <c r="K65" s="137"/>
      <c r="L65" s="137"/>
      <c r="M65" s="137"/>
      <c r="N65" s="37" t="s">
        <v>68</v>
      </c>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row>
    <row r="66" spans="1:42" s="2" customFormat="1" ht="12.75" customHeight="1" x14ac:dyDescent="0.25">
      <c r="B66" s="38"/>
      <c r="C66" s="38"/>
      <c r="D66" s="38"/>
      <c r="E66" s="38"/>
      <c r="F66" s="38"/>
      <c r="G66" s="38"/>
      <c r="H66" s="38"/>
      <c r="I66" s="38"/>
      <c r="J66" s="38"/>
      <c r="K66" s="38"/>
      <c r="L66" s="38"/>
      <c r="M66" s="38"/>
      <c r="N66" s="37"/>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row>
    <row r="67" spans="1:42" s="2" customFormat="1" ht="12.75" customHeight="1" x14ac:dyDescent="0.25">
      <c r="C67" s="180" t="s">
        <v>43</v>
      </c>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row>
    <row r="68" spans="1:42" s="2" customFormat="1" ht="12.75" customHeight="1" x14ac:dyDescent="0.2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row>
    <row r="69" spans="1:42" s="2" customFormat="1" ht="12.75" customHeight="1" x14ac:dyDescent="0.25">
      <c r="C69" s="2" t="s">
        <v>44</v>
      </c>
    </row>
    <row r="70" spans="1:42" s="2" customFormat="1" ht="12.75" customHeight="1" x14ac:dyDescent="0.25">
      <c r="C70" s="2" t="s">
        <v>45</v>
      </c>
    </row>
    <row r="71" spans="1:42" s="2" customFormat="1" ht="12.75" customHeight="1" x14ac:dyDescent="0.25"/>
    <row r="72" spans="1:42" s="2" customFormat="1" ht="12.75" customHeight="1" x14ac:dyDescent="0.25">
      <c r="C72" s="154" t="s">
        <v>4</v>
      </c>
      <c r="D72" s="154"/>
      <c r="E72" s="154"/>
      <c r="F72" s="154"/>
      <c r="G72" s="154"/>
      <c r="H72" s="154"/>
      <c r="I72" s="136">
        <f>J6</f>
        <v>0</v>
      </c>
      <c r="J72" s="136"/>
      <c r="K72" s="136"/>
      <c r="L72" s="136"/>
      <c r="M72" s="136"/>
      <c r="N72" s="136"/>
      <c r="O72" s="136"/>
      <c r="P72" s="136"/>
      <c r="Q72" s="136"/>
      <c r="R72" s="136"/>
      <c r="S72" s="136"/>
      <c r="T72" s="136"/>
      <c r="U72" s="3"/>
      <c r="V72" s="3"/>
      <c r="W72" s="154" t="s">
        <v>5</v>
      </c>
      <c r="X72" s="154"/>
      <c r="Y72" s="154"/>
      <c r="Z72" s="154"/>
      <c r="AA72" s="136">
        <f>AB6</f>
        <v>0</v>
      </c>
      <c r="AB72" s="136"/>
      <c r="AC72" s="136"/>
      <c r="AD72" s="136"/>
      <c r="AE72" s="136"/>
      <c r="AF72" s="136"/>
      <c r="AG72" s="136"/>
      <c r="AH72" s="136"/>
      <c r="AI72" s="136"/>
      <c r="AJ72" s="136"/>
      <c r="AK72" s="136"/>
      <c r="AL72" s="136"/>
    </row>
    <row r="73" spans="1:42" s="2" customFormat="1" ht="12.75" customHeight="1" x14ac:dyDescent="0.25">
      <c r="I73" s="17"/>
      <c r="J73" s="17"/>
      <c r="K73" s="17"/>
      <c r="L73" s="17"/>
      <c r="M73" s="17"/>
      <c r="N73" s="17"/>
      <c r="O73" s="17"/>
      <c r="P73" s="17"/>
      <c r="Q73" s="17"/>
      <c r="R73" s="17"/>
      <c r="S73" s="17"/>
      <c r="T73" s="17"/>
    </row>
    <row r="74" spans="1:42" s="2" customFormat="1" ht="12.75" customHeight="1" x14ac:dyDescent="0.25">
      <c r="C74" s="154" t="s">
        <v>6</v>
      </c>
      <c r="D74" s="154"/>
      <c r="E74" s="154"/>
      <c r="F74" s="154"/>
      <c r="G74" s="154"/>
      <c r="H74" s="154"/>
      <c r="I74" s="136">
        <f>J8</f>
        <v>0</v>
      </c>
      <c r="J74" s="136"/>
      <c r="K74" s="136"/>
      <c r="L74" s="136"/>
      <c r="M74" s="136"/>
      <c r="N74" s="136"/>
      <c r="O74" s="136"/>
      <c r="P74" s="136"/>
      <c r="Q74" s="136"/>
      <c r="R74" s="136"/>
      <c r="S74" s="136"/>
      <c r="T74" s="136"/>
      <c r="V74" s="154" t="s">
        <v>8</v>
      </c>
      <c r="W74" s="154"/>
      <c r="X74" s="154"/>
      <c r="Y74" s="154"/>
      <c r="Z74" s="154"/>
      <c r="AA74" s="155">
        <f>AB8</f>
        <v>0</v>
      </c>
      <c r="AB74" s="155"/>
      <c r="AC74" s="155"/>
      <c r="AD74" s="155"/>
      <c r="AE74" s="155"/>
      <c r="AF74" s="155"/>
      <c r="AG74" s="155"/>
      <c r="AH74" s="155"/>
      <c r="AI74" s="155"/>
      <c r="AJ74" s="155"/>
      <c r="AK74" s="155"/>
      <c r="AL74" s="155"/>
    </row>
    <row r="75" spans="1:42" s="2" customFormat="1" ht="12.75" customHeight="1" x14ac:dyDescent="0.25">
      <c r="I75" s="17"/>
      <c r="J75" s="17"/>
      <c r="K75" s="17"/>
      <c r="L75" s="17"/>
      <c r="M75" s="17"/>
      <c r="N75" s="17"/>
      <c r="O75" s="17"/>
      <c r="P75" s="17"/>
      <c r="Q75" s="17"/>
      <c r="R75" s="17"/>
      <c r="S75" s="17"/>
      <c r="T75" s="17"/>
    </row>
    <row r="76" spans="1:42" s="2" customFormat="1" ht="12.75" customHeight="1" x14ac:dyDescent="0.25">
      <c r="C76" s="154" t="s">
        <v>7</v>
      </c>
      <c r="D76" s="154"/>
      <c r="E76" s="154"/>
      <c r="F76" s="154"/>
      <c r="G76" s="154"/>
      <c r="H76" s="154"/>
      <c r="I76" s="136">
        <f>J10</f>
        <v>0</v>
      </c>
      <c r="J76" s="136"/>
      <c r="K76" s="136"/>
      <c r="L76" s="136"/>
      <c r="M76" s="136"/>
      <c r="N76" s="136"/>
      <c r="O76" s="136"/>
      <c r="P76" s="136"/>
      <c r="Q76" s="136"/>
      <c r="R76" s="136"/>
      <c r="S76" s="136"/>
      <c r="T76" s="136"/>
      <c r="W76" s="154" t="s">
        <v>9</v>
      </c>
      <c r="X76" s="154"/>
      <c r="Y76" s="154"/>
      <c r="Z76" s="154"/>
      <c r="AA76" s="156">
        <f>AB10</f>
        <v>0</v>
      </c>
      <c r="AB76" s="156"/>
      <c r="AC76" s="156"/>
      <c r="AD76" s="156"/>
      <c r="AE76" s="156"/>
      <c r="AF76" s="156"/>
      <c r="AG76" s="156"/>
      <c r="AH76" s="156"/>
      <c r="AI76" s="156"/>
      <c r="AJ76" s="156"/>
      <c r="AK76" s="156"/>
      <c r="AL76" s="156"/>
    </row>
    <row r="77" spans="1:42" s="2" customFormat="1" ht="12.75" customHeight="1" x14ac:dyDescent="0.25"/>
    <row r="78" spans="1:42" s="2" customFormat="1" ht="12.75" customHeight="1" x14ac:dyDescent="0.25">
      <c r="B78" s="118" t="s">
        <v>41</v>
      </c>
      <c r="C78" s="118"/>
      <c r="D78" s="119"/>
      <c r="E78" s="157" t="s">
        <v>42</v>
      </c>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row>
    <row r="79" spans="1:42" s="2" customFormat="1" ht="12.75" customHeight="1" x14ac:dyDescent="0.25">
      <c r="A79" s="39"/>
      <c r="B79" s="120"/>
      <c r="C79" s="120"/>
      <c r="D79" s="121"/>
      <c r="E79" s="159"/>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row>
    <row r="80" spans="1:42" s="2" customFormat="1" ht="12.75" customHeight="1" x14ac:dyDescent="0.25">
      <c r="A80" s="40">
        <v>42370</v>
      </c>
      <c r="B80" s="122"/>
      <c r="C80" s="122"/>
      <c r="D80" s="123"/>
      <c r="E80" s="114"/>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row>
    <row r="81" spans="1:42" s="2" customFormat="1" ht="12.75" customHeight="1" x14ac:dyDescent="0.25">
      <c r="A81" s="40"/>
      <c r="B81" s="124"/>
      <c r="C81" s="124"/>
      <c r="D81" s="125"/>
      <c r="E81" s="116"/>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row>
    <row r="82" spans="1:42" s="2" customFormat="1" ht="12.75" customHeight="1" x14ac:dyDescent="0.25">
      <c r="A82" s="40"/>
      <c r="B82" s="122"/>
      <c r="C82" s="122"/>
      <c r="D82" s="123"/>
      <c r="E82" s="114"/>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row>
    <row r="83" spans="1:42" s="2" customFormat="1" ht="12.75" customHeight="1" x14ac:dyDescent="0.25">
      <c r="A83" s="40"/>
      <c r="B83" s="124"/>
      <c r="C83" s="124"/>
      <c r="D83" s="125"/>
      <c r="E83" s="116"/>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row>
    <row r="84" spans="1:42" s="2" customFormat="1" ht="12.75" customHeight="1" x14ac:dyDescent="0.25">
      <c r="A84" s="40"/>
      <c r="B84" s="122"/>
      <c r="C84" s="122"/>
      <c r="D84" s="123"/>
      <c r="E84" s="114"/>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row>
    <row r="85" spans="1:42" s="2" customFormat="1" ht="12.75" customHeight="1" x14ac:dyDescent="0.25">
      <c r="A85" s="40"/>
      <c r="B85" s="124"/>
      <c r="C85" s="124"/>
      <c r="D85" s="125"/>
      <c r="E85" s="116"/>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row>
    <row r="86" spans="1:42" s="2" customFormat="1" ht="12.75" customHeight="1" x14ac:dyDescent="0.25">
      <c r="A86" s="40"/>
      <c r="B86" s="122"/>
      <c r="C86" s="122"/>
      <c r="D86" s="123"/>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row>
    <row r="87" spans="1:42" s="2" customFormat="1" ht="12.75" customHeight="1" x14ac:dyDescent="0.25">
      <c r="A87" s="40"/>
      <c r="B87" s="124"/>
      <c r="C87" s="124"/>
      <c r="D87" s="125"/>
      <c r="E87" s="116"/>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row>
    <row r="88" spans="1:42" s="2" customFormat="1" ht="12.75" customHeight="1" x14ac:dyDescent="0.25">
      <c r="A88" s="40"/>
      <c r="B88" s="122"/>
      <c r="C88" s="122"/>
      <c r="D88" s="123"/>
      <c r="E88" s="114"/>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row>
    <row r="89" spans="1:42" s="2" customFormat="1" ht="12.75" customHeight="1" x14ac:dyDescent="0.25">
      <c r="A89" s="40"/>
      <c r="B89" s="124"/>
      <c r="C89" s="124"/>
      <c r="D89" s="125"/>
      <c r="E89" s="116"/>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row>
    <row r="90" spans="1:42" s="2" customFormat="1" ht="12.75" customHeight="1" x14ac:dyDescent="0.25">
      <c r="A90" s="40"/>
      <c r="B90" s="122"/>
      <c r="C90" s="122"/>
      <c r="D90" s="123"/>
      <c r="E90" s="114"/>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row>
    <row r="91" spans="1:42" s="2" customFormat="1" ht="12.75" customHeight="1" x14ac:dyDescent="0.25">
      <c r="A91" s="40"/>
      <c r="B91" s="124"/>
      <c r="C91" s="124"/>
      <c r="D91" s="125"/>
      <c r="E91" s="116"/>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row>
    <row r="92" spans="1:42" s="2" customFormat="1" ht="12.75" customHeight="1" x14ac:dyDescent="0.25">
      <c r="A92" s="40"/>
      <c r="B92" s="122"/>
      <c r="C92" s="122"/>
      <c r="D92" s="123"/>
      <c r="E92" s="114"/>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row>
    <row r="93" spans="1:42" s="2" customFormat="1" ht="12.75" customHeight="1" x14ac:dyDescent="0.25">
      <c r="A93" s="40"/>
      <c r="B93" s="124"/>
      <c r="C93" s="124"/>
      <c r="D93" s="125"/>
      <c r="E93" s="116"/>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row>
    <row r="94" spans="1:42" s="2" customFormat="1" ht="12.75" customHeight="1" x14ac:dyDescent="0.25">
      <c r="A94" s="40"/>
      <c r="B94" s="122"/>
      <c r="C94" s="122"/>
      <c r="D94" s="123"/>
      <c r="E94" s="114"/>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row>
    <row r="95" spans="1:42" s="2" customFormat="1" ht="12.75" customHeight="1" x14ac:dyDescent="0.25">
      <c r="A95" s="40"/>
      <c r="B95" s="124"/>
      <c r="C95" s="124"/>
      <c r="D95" s="125"/>
      <c r="E95" s="116"/>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row>
    <row r="96" spans="1:42" s="2" customFormat="1" ht="12.75" customHeight="1" x14ac:dyDescent="0.25">
      <c r="A96" s="40"/>
      <c r="B96" s="122"/>
      <c r="C96" s="122"/>
      <c r="D96" s="123"/>
      <c r="E96" s="114"/>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row>
    <row r="97" spans="1:42" s="2" customFormat="1" ht="12.75" customHeight="1" x14ac:dyDescent="0.25">
      <c r="A97" s="40"/>
      <c r="B97" s="124"/>
      <c r="C97" s="124"/>
      <c r="D97" s="125"/>
      <c r="E97" s="116"/>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row>
    <row r="98" spans="1:42" s="2" customFormat="1" ht="12.75" customHeight="1" x14ac:dyDescent="0.25">
      <c r="A98" s="40"/>
      <c r="B98" s="122"/>
      <c r="C98" s="122"/>
      <c r="D98" s="123"/>
      <c r="E98" s="114"/>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row>
    <row r="99" spans="1:42" s="2" customFormat="1" ht="12.75" customHeight="1" x14ac:dyDescent="0.25">
      <c r="A99" s="40"/>
      <c r="B99" s="124"/>
      <c r="C99" s="124"/>
      <c r="D99" s="125"/>
      <c r="E99" s="116"/>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row>
    <row r="100" spans="1:42" s="2" customFormat="1" ht="12.75" customHeight="1" x14ac:dyDescent="0.25">
      <c r="A100" s="40"/>
      <c r="B100" s="122"/>
      <c r="C100" s="122"/>
      <c r="D100" s="123"/>
      <c r="E100" s="114"/>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row>
    <row r="101" spans="1:42" s="2" customFormat="1" ht="12.75" customHeight="1" x14ac:dyDescent="0.25">
      <c r="A101" s="40"/>
      <c r="B101" s="124"/>
      <c r="C101" s="124"/>
      <c r="D101" s="125"/>
      <c r="E101" s="116"/>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row>
    <row r="102" spans="1:42" s="2" customFormat="1" ht="12.75" customHeight="1" x14ac:dyDescent="0.25">
      <c r="A102" s="40"/>
      <c r="B102" s="122"/>
      <c r="C102" s="122"/>
      <c r="D102" s="123"/>
      <c r="E102" s="114"/>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row>
    <row r="103" spans="1:42" s="2" customFormat="1" ht="12.75" customHeight="1" x14ac:dyDescent="0.25">
      <c r="A103" s="40"/>
      <c r="B103" s="124"/>
      <c r="C103" s="124"/>
      <c r="D103" s="125"/>
      <c r="E103" s="116"/>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row>
    <row r="104" spans="1:42" s="2" customFormat="1" ht="12.75" customHeight="1" x14ac:dyDescent="0.25">
      <c r="A104" s="40"/>
      <c r="B104" s="122"/>
      <c r="C104" s="122"/>
      <c r="D104" s="123"/>
      <c r="E104" s="114"/>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row>
    <row r="105" spans="1:42" s="2" customFormat="1" ht="12.75" customHeight="1" x14ac:dyDescent="0.25">
      <c r="A105" s="40"/>
      <c r="B105" s="124"/>
      <c r="C105" s="124"/>
      <c r="D105" s="125"/>
      <c r="E105" s="116"/>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row>
    <row r="106" spans="1:42" s="2" customFormat="1" ht="12.75" customHeight="1" x14ac:dyDescent="0.25">
      <c r="A106" s="40"/>
      <c r="B106" s="122"/>
      <c r="C106" s="122"/>
      <c r="D106" s="123"/>
      <c r="E106" s="114"/>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row>
    <row r="107" spans="1:42" s="2" customFormat="1" ht="12.75" customHeight="1" x14ac:dyDescent="0.25">
      <c r="A107" s="40"/>
      <c r="B107" s="124"/>
      <c r="C107" s="124"/>
      <c r="D107" s="125"/>
      <c r="E107" s="116"/>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row>
    <row r="108" spans="1:42" s="2" customFormat="1" ht="12.75" customHeight="1" x14ac:dyDescent="0.25">
      <c r="A108" s="40"/>
      <c r="B108" s="122"/>
      <c r="C108" s="122"/>
      <c r="D108" s="123"/>
      <c r="E108" s="114"/>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row>
    <row r="109" spans="1:42" s="2" customFormat="1" ht="12.75" customHeight="1" x14ac:dyDescent="0.25">
      <c r="A109" s="40"/>
      <c r="B109" s="124"/>
      <c r="C109" s="124"/>
      <c r="D109" s="125"/>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row>
    <row r="110" spans="1:42" s="2" customFormat="1" ht="12.75" customHeight="1" x14ac:dyDescent="0.25">
      <c r="A110" s="40"/>
      <c r="B110" s="122"/>
      <c r="C110" s="122"/>
      <c r="D110" s="123"/>
      <c r="E110" s="114"/>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row>
    <row r="111" spans="1:42" s="2" customFormat="1" ht="12.75" customHeight="1" x14ac:dyDescent="0.25">
      <c r="A111" s="40"/>
      <c r="B111" s="124"/>
      <c r="C111" s="124"/>
      <c r="D111" s="125"/>
      <c r="E111" s="116"/>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row>
    <row r="112" spans="1:42" s="2" customFormat="1" ht="12.75" customHeight="1" x14ac:dyDescent="0.25">
      <c r="A112" s="40"/>
      <c r="B112" s="122"/>
      <c r="C112" s="122"/>
      <c r="D112" s="123"/>
      <c r="E112" s="114"/>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row>
    <row r="113" spans="1:42" s="2" customFormat="1" ht="12.75" customHeight="1" x14ac:dyDescent="0.25">
      <c r="A113" s="40"/>
      <c r="B113" s="124"/>
      <c r="C113" s="124"/>
      <c r="D113" s="125"/>
      <c r="E113" s="116"/>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row>
    <row r="114" spans="1:42" s="2" customFormat="1" ht="12.75" customHeight="1" x14ac:dyDescent="0.25">
      <c r="A114" s="40"/>
      <c r="B114" s="122"/>
      <c r="C114" s="122"/>
      <c r="D114" s="123"/>
      <c r="E114" s="114"/>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row>
    <row r="115" spans="1:42" s="2" customFormat="1" ht="12.75" customHeight="1" x14ac:dyDescent="0.25">
      <c r="A115" s="40"/>
      <c r="B115" s="124"/>
      <c r="C115" s="124"/>
      <c r="D115" s="125"/>
      <c r="E115" s="116"/>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row>
    <row r="116" spans="1:42" s="2" customFormat="1" ht="12.75" customHeight="1" x14ac:dyDescent="0.25">
      <c r="A116" s="40"/>
      <c r="B116" s="122"/>
      <c r="C116" s="122"/>
      <c r="D116" s="123"/>
      <c r="E116" s="114"/>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row>
    <row r="117" spans="1:42" s="2" customFormat="1" ht="12.75" customHeight="1" x14ac:dyDescent="0.25">
      <c r="A117" s="40"/>
      <c r="B117" s="124"/>
      <c r="C117" s="124"/>
      <c r="D117" s="125"/>
      <c r="E117" s="116"/>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row>
    <row r="118" spans="1:42" s="2" customFormat="1" ht="12.75" customHeight="1" x14ac:dyDescent="0.25">
      <c r="A118" s="40"/>
      <c r="B118" s="122"/>
      <c r="C118" s="122"/>
      <c r="D118" s="123"/>
      <c r="E118" s="114"/>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row>
    <row r="119" spans="1:42" s="2" customFormat="1" ht="12.75" customHeight="1" x14ac:dyDescent="0.25">
      <c r="A119" s="40"/>
      <c r="B119" s="124"/>
      <c r="C119" s="124"/>
      <c r="D119" s="125"/>
      <c r="E119" s="116"/>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row>
    <row r="120" spans="1:42" s="2" customFormat="1" ht="12.75" customHeight="1" x14ac:dyDescent="0.25">
      <c r="A120" s="40"/>
      <c r="B120" s="122"/>
      <c r="C120" s="122"/>
      <c r="D120" s="123"/>
      <c r="E120" s="114"/>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row>
    <row r="121" spans="1:42" s="2" customFormat="1" ht="12.75" customHeight="1" x14ac:dyDescent="0.25">
      <c r="A121" s="40"/>
      <c r="B121" s="124"/>
      <c r="C121" s="124"/>
      <c r="D121" s="125"/>
      <c r="E121" s="116"/>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row>
    <row r="122" spans="1:42" s="2" customFormat="1" ht="12.75" customHeight="1" x14ac:dyDescent="0.25">
      <c r="A122" s="40"/>
      <c r="B122" s="122"/>
      <c r="C122" s="122"/>
      <c r="D122" s="123"/>
      <c r="E122" s="114"/>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row>
    <row r="123" spans="1:42" s="2" customFormat="1" ht="12.75" customHeight="1" x14ac:dyDescent="0.25">
      <c r="A123" s="40"/>
      <c r="B123" s="124"/>
      <c r="C123" s="124"/>
      <c r="D123" s="125"/>
      <c r="E123" s="116"/>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row>
    <row r="124" spans="1:42" s="2" customFormat="1" ht="12.75" customHeight="1" x14ac:dyDescent="0.25">
      <c r="C124" s="15"/>
      <c r="D124" s="15"/>
      <c r="E124" s="15"/>
    </row>
    <row r="125" spans="1:42" s="2" customFormat="1" ht="12.75" customHeight="1" x14ac:dyDescent="0.25">
      <c r="C125" s="181" t="s">
        <v>46</v>
      </c>
      <c r="D125" s="181"/>
      <c r="E125" s="181"/>
      <c r="F125" s="181"/>
      <c r="G125" s="181"/>
      <c r="H125" s="181"/>
      <c r="I125" s="181"/>
      <c r="J125" s="181"/>
      <c r="K125" s="181"/>
      <c r="L125" s="160"/>
      <c r="M125" s="160"/>
      <c r="N125" s="160"/>
      <c r="O125" s="160"/>
      <c r="P125" s="160"/>
      <c r="Q125" s="160"/>
      <c r="R125" s="160"/>
      <c r="S125" s="160"/>
      <c r="T125" s="160"/>
      <c r="U125" s="160"/>
      <c r="V125" s="160"/>
      <c r="W125" s="160"/>
      <c r="X125" s="160"/>
      <c r="Y125" s="160"/>
      <c r="Z125" s="160"/>
      <c r="AA125" s="160"/>
      <c r="AB125" s="160"/>
      <c r="AC125" s="3"/>
      <c r="AD125" s="20" t="s">
        <v>47</v>
      </c>
      <c r="AE125" s="3"/>
      <c r="AF125" s="155"/>
      <c r="AG125" s="155"/>
      <c r="AH125" s="155"/>
      <c r="AI125" s="155"/>
      <c r="AJ125" s="155"/>
      <c r="AK125" s="155"/>
      <c r="AL125" s="155"/>
      <c r="AM125" s="155"/>
      <c r="AN125" s="155"/>
      <c r="AO125" s="155"/>
    </row>
    <row r="126" spans="1:42" s="2" customFormat="1" ht="12.75" customHeight="1" x14ac:dyDescent="0.25"/>
    <row r="127" spans="1:42" s="2" customFormat="1" ht="12.75" customHeight="1" x14ac:dyDescent="0.25">
      <c r="B127" s="153" t="s">
        <v>48</v>
      </c>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row>
    <row r="128" spans="1:42" s="2" customFormat="1" ht="12.75" customHeight="1" x14ac:dyDescent="0.25">
      <c r="B128" s="161" t="s">
        <v>64</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row>
    <row r="129" spans="1:1" s="2" customFormat="1" ht="12.75" customHeight="1" x14ac:dyDescent="0.3">
      <c r="A129" s="1"/>
    </row>
    <row r="130" spans="1:1" s="2" customFormat="1" ht="12.75" customHeight="1" x14ac:dyDescent="0.3">
      <c r="A130" s="1"/>
    </row>
  </sheetData>
  <mergeCells count="455">
    <mergeCell ref="B23:C24"/>
    <mergeCell ref="AD22:AG22"/>
    <mergeCell ref="AB6:AM6"/>
    <mergeCell ref="AB10:AM10"/>
    <mergeCell ref="D6:I6"/>
    <mergeCell ref="B21:C22"/>
    <mergeCell ref="Z21:AB22"/>
    <mergeCell ref="W21:Y22"/>
    <mergeCell ref="S21:V22"/>
    <mergeCell ref="O21:R22"/>
    <mergeCell ref="L21:N22"/>
    <mergeCell ref="H21:K22"/>
    <mergeCell ref="D21:G22"/>
    <mergeCell ref="W20:Y20"/>
    <mergeCell ref="Z20:AB20"/>
    <mergeCell ref="D20:G20"/>
    <mergeCell ref="H20:K20"/>
    <mergeCell ref="L20:N20"/>
    <mergeCell ref="O20:R20"/>
    <mergeCell ref="S20:V20"/>
    <mergeCell ref="D19:G19"/>
    <mergeCell ref="H19:K19"/>
    <mergeCell ref="L19:N19"/>
    <mergeCell ref="O17:R17"/>
    <mergeCell ref="W56:Y56"/>
    <mergeCell ref="Z56:AB56"/>
    <mergeCell ref="W57:Y57"/>
    <mergeCell ref="Z57:AB57"/>
    <mergeCell ref="AD12:AO17"/>
    <mergeCell ref="AD19:AO19"/>
    <mergeCell ref="AJ20:AO20"/>
    <mergeCell ref="Z23:AB24"/>
    <mergeCell ref="W23:Y24"/>
    <mergeCell ref="W53:Y53"/>
    <mergeCell ref="Z53:AB53"/>
    <mergeCell ref="W54:Y54"/>
    <mergeCell ref="Z54:AB54"/>
    <mergeCell ref="W55:Y55"/>
    <mergeCell ref="Z55:AB55"/>
    <mergeCell ref="W49:Y49"/>
    <mergeCell ref="Z49:AB49"/>
    <mergeCell ref="W47:Y47"/>
    <mergeCell ref="Z47:AB47"/>
    <mergeCell ref="W45:Y45"/>
    <mergeCell ref="Z45:AB45"/>
    <mergeCell ref="W40:Y40"/>
    <mergeCell ref="Z40:AB40"/>
    <mergeCell ref="W38:Y38"/>
    <mergeCell ref="B56:G56"/>
    <mergeCell ref="B57:G57"/>
    <mergeCell ref="D51:G51"/>
    <mergeCell ref="H51:K51"/>
    <mergeCell ref="L51:N51"/>
    <mergeCell ref="D53:V53"/>
    <mergeCell ref="D54:V54"/>
    <mergeCell ref="H55:V55"/>
    <mergeCell ref="H56:V56"/>
    <mergeCell ref="H57:V57"/>
    <mergeCell ref="B51:C51"/>
    <mergeCell ref="B52:C52"/>
    <mergeCell ref="B53:C53"/>
    <mergeCell ref="B54:C54"/>
    <mergeCell ref="B55:G55"/>
    <mergeCell ref="B39:C39"/>
    <mergeCell ref="B40:C40"/>
    <mergeCell ref="B41:C41"/>
    <mergeCell ref="B44:C44"/>
    <mergeCell ref="O51:R51"/>
    <mergeCell ref="S51:V51"/>
    <mergeCell ref="W51:Y51"/>
    <mergeCell ref="Z51:AB51"/>
    <mergeCell ref="D52:V52"/>
    <mergeCell ref="W52:Y52"/>
    <mergeCell ref="Z52:AB52"/>
    <mergeCell ref="D50:G50"/>
    <mergeCell ref="H50:K50"/>
    <mergeCell ref="L50:N50"/>
    <mergeCell ref="O50:R50"/>
    <mergeCell ref="S50:V50"/>
    <mergeCell ref="W50:Y50"/>
    <mergeCell ref="Z50:AB50"/>
    <mergeCell ref="D49:G49"/>
    <mergeCell ref="H49:K49"/>
    <mergeCell ref="L49:N49"/>
    <mergeCell ref="O49:R49"/>
    <mergeCell ref="S49:V49"/>
    <mergeCell ref="D48:G48"/>
    <mergeCell ref="B34:C34"/>
    <mergeCell ref="B35:C35"/>
    <mergeCell ref="B36:C36"/>
    <mergeCell ref="B37:C37"/>
    <mergeCell ref="B38:C38"/>
    <mergeCell ref="B50:C50"/>
    <mergeCell ref="B17:C17"/>
    <mergeCell ref="B18:C18"/>
    <mergeCell ref="B19:C19"/>
    <mergeCell ref="B20:C20"/>
    <mergeCell ref="B25:C25"/>
    <mergeCell ref="B26:C26"/>
    <mergeCell ref="B27:C27"/>
    <mergeCell ref="B28:C28"/>
    <mergeCell ref="B29:C29"/>
    <mergeCell ref="B30:C30"/>
    <mergeCell ref="B31:C31"/>
    <mergeCell ref="B32:C32"/>
    <mergeCell ref="B33:C33"/>
    <mergeCell ref="B45:C45"/>
    <mergeCell ref="B46:C46"/>
    <mergeCell ref="B47:C47"/>
    <mergeCell ref="B48:C48"/>
    <mergeCell ref="B49:C49"/>
    <mergeCell ref="H48:K48"/>
    <mergeCell ref="L48:N48"/>
    <mergeCell ref="O48:R48"/>
    <mergeCell ref="S48:V48"/>
    <mergeCell ref="W48:Y48"/>
    <mergeCell ref="Z48:AB48"/>
    <mergeCell ref="D47:G47"/>
    <mergeCell ref="H47:K47"/>
    <mergeCell ref="L47:N47"/>
    <mergeCell ref="O47:R47"/>
    <mergeCell ref="S47:V47"/>
    <mergeCell ref="D44:G44"/>
    <mergeCell ref="H44:K44"/>
    <mergeCell ref="L44:N44"/>
    <mergeCell ref="O44:R44"/>
    <mergeCell ref="S44:V44"/>
    <mergeCell ref="W44:Y44"/>
    <mergeCell ref="Z44:AB44"/>
    <mergeCell ref="D46:G46"/>
    <mergeCell ref="H46:K46"/>
    <mergeCell ref="L46:N46"/>
    <mergeCell ref="O46:R46"/>
    <mergeCell ref="S46:V46"/>
    <mergeCell ref="W46:Y46"/>
    <mergeCell ref="Z46:AB46"/>
    <mergeCell ref="D45:G45"/>
    <mergeCell ref="H45:K45"/>
    <mergeCell ref="L45:N45"/>
    <mergeCell ref="O45:R45"/>
    <mergeCell ref="S45:V45"/>
    <mergeCell ref="D41:G41"/>
    <mergeCell ref="H41:K41"/>
    <mergeCell ref="L41:N41"/>
    <mergeCell ref="O41:R41"/>
    <mergeCell ref="S41:V41"/>
    <mergeCell ref="W41:Y41"/>
    <mergeCell ref="Z41:AB41"/>
    <mergeCell ref="D40:G40"/>
    <mergeCell ref="H40:K40"/>
    <mergeCell ref="L40:N40"/>
    <mergeCell ref="O40:R40"/>
    <mergeCell ref="S40:V40"/>
    <mergeCell ref="Z38:AB38"/>
    <mergeCell ref="D39:G39"/>
    <mergeCell ref="H39:K39"/>
    <mergeCell ref="L39:N39"/>
    <mergeCell ref="O39:R39"/>
    <mergeCell ref="S39:V39"/>
    <mergeCell ref="W39:Y39"/>
    <mergeCell ref="Z39:AB39"/>
    <mergeCell ref="D38:G38"/>
    <mergeCell ref="H38:K38"/>
    <mergeCell ref="L38:N38"/>
    <mergeCell ref="O38:R38"/>
    <mergeCell ref="S38:V38"/>
    <mergeCell ref="W36:Y36"/>
    <mergeCell ref="Z36:AB36"/>
    <mergeCell ref="D37:G37"/>
    <mergeCell ref="H37:K37"/>
    <mergeCell ref="L37:N37"/>
    <mergeCell ref="O37:R37"/>
    <mergeCell ref="S37:V37"/>
    <mergeCell ref="W37:Y37"/>
    <mergeCell ref="Z37:AB37"/>
    <mergeCell ref="D36:G36"/>
    <mergeCell ref="H36:K36"/>
    <mergeCell ref="L36:N36"/>
    <mergeCell ref="O36:R36"/>
    <mergeCell ref="S36:V36"/>
    <mergeCell ref="W34:Y34"/>
    <mergeCell ref="Z34:AB34"/>
    <mergeCell ref="D35:G35"/>
    <mergeCell ref="H35:K35"/>
    <mergeCell ref="L35:N35"/>
    <mergeCell ref="O35:R35"/>
    <mergeCell ref="S35:V35"/>
    <mergeCell ref="W35:Y35"/>
    <mergeCell ref="Z35:AB35"/>
    <mergeCell ref="D34:G34"/>
    <mergeCell ref="H34:K34"/>
    <mergeCell ref="L34:N34"/>
    <mergeCell ref="O34:R34"/>
    <mergeCell ref="S34:V34"/>
    <mergeCell ref="W32:Y32"/>
    <mergeCell ref="Z32:AB32"/>
    <mergeCell ref="D33:G33"/>
    <mergeCell ref="H33:K33"/>
    <mergeCell ref="L33:N33"/>
    <mergeCell ref="O33:R33"/>
    <mergeCell ref="S33:V33"/>
    <mergeCell ref="W33:Y33"/>
    <mergeCell ref="Z33:AB33"/>
    <mergeCell ref="D32:G32"/>
    <mergeCell ref="H32:K32"/>
    <mergeCell ref="L32:N32"/>
    <mergeCell ref="O32:R32"/>
    <mergeCell ref="S32:V32"/>
    <mergeCell ref="W30:Y30"/>
    <mergeCell ref="Z30:AB30"/>
    <mergeCell ref="D31:G31"/>
    <mergeCell ref="H31:K31"/>
    <mergeCell ref="L31:N31"/>
    <mergeCell ref="O31:R31"/>
    <mergeCell ref="S31:V31"/>
    <mergeCell ref="W31:Y31"/>
    <mergeCell ref="Z31:AB31"/>
    <mergeCell ref="D30:G30"/>
    <mergeCell ref="H30:K30"/>
    <mergeCell ref="L30:N30"/>
    <mergeCell ref="O30:R30"/>
    <mergeCell ref="S30:V30"/>
    <mergeCell ref="L26:N26"/>
    <mergeCell ref="O26:R26"/>
    <mergeCell ref="S26:V26"/>
    <mergeCell ref="W28:Y28"/>
    <mergeCell ref="Z28:AB28"/>
    <mergeCell ref="D29:G29"/>
    <mergeCell ref="H29:K29"/>
    <mergeCell ref="L29:N29"/>
    <mergeCell ref="O29:R29"/>
    <mergeCell ref="S29:V29"/>
    <mergeCell ref="W29:Y29"/>
    <mergeCell ref="Z29:AB29"/>
    <mergeCell ref="D28:G28"/>
    <mergeCell ref="H28:K28"/>
    <mergeCell ref="L28:N28"/>
    <mergeCell ref="O28:R28"/>
    <mergeCell ref="S28:V28"/>
    <mergeCell ref="S17:V17"/>
    <mergeCell ref="D25:G25"/>
    <mergeCell ref="H25:K25"/>
    <mergeCell ref="L25:N25"/>
    <mergeCell ref="O25:R25"/>
    <mergeCell ref="S25:V25"/>
    <mergeCell ref="W25:Y25"/>
    <mergeCell ref="Z25:AB25"/>
    <mergeCell ref="S23:V24"/>
    <mergeCell ref="O23:R24"/>
    <mergeCell ref="L23:N24"/>
    <mergeCell ref="H23:K24"/>
    <mergeCell ref="D23:G24"/>
    <mergeCell ref="Z19:AB19"/>
    <mergeCell ref="O19:R19"/>
    <mergeCell ref="S19:V19"/>
    <mergeCell ref="D18:G18"/>
    <mergeCell ref="H18:K18"/>
    <mergeCell ref="L18:N18"/>
    <mergeCell ref="O18:R18"/>
    <mergeCell ref="S18:V18"/>
    <mergeCell ref="D17:G17"/>
    <mergeCell ref="H17:K17"/>
    <mergeCell ref="L17:N17"/>
    <mergeCell ref="B13:C15"/>
    <mergeCell ref="B16:C16"/>
    <mergeCell ref="Z16:AB16"/>
    <mergeCell ref="W16:Y16"/>
    <mergeCell ref="S16:V16"/>
    <mergeCell ref="O16:R16"/>
    <mergeCell ref="L16:N16"/>
    <mergeCell ref="H16:K16"/>
    <mergeCell ref="D16:G16"/>
    <mergeCell ref="Z15:AB15"/>
    <mergeCell ref="W15:Y15"/>
    <mergeCell ref="S15:V15"/>
    <mergeCell ref="O15:R15"/>
    <mergeCell ref="L15:N15"/>
    <mergeCell ref="H15:K15"/>
    <mergeCell ref="D15:G15"/>
    <mergeCell ref="W12:AB12"/>
    <mergeCell ref="D12:K12"/>
    <mergeCell ref="L12:V12"/>
    <mergeCell ref="D13:G14"/>
    <mergeCell ref="H13:K14"/>
    <mergeCell ref="Z13:AB14"/>
    <mergeCell ref="W13:Y14"/>
    <mergeCell ref="S13:V14"/>
    <mergeCell ref="O13:R14"/>
    <mergeCell ref="L13:N14"/>
    <mergeCell ref="B62:K62"/>
    <mergeCell ref="AH22:AM22"/>
    <mergeCell ref="AG40:AK40"/>
    <mergeCell ref="AL40:AP40"/>
    <mergeCell ref="B42:C43"/>
    <mergeCell ref="S42:V43"/>
    <mergeCell ref="O42:R43"/>
    <mergeCell ref="L42:N43"/>
    <mergeCell ref="H42:K43"/>
    <mergeCell ref="D42:G43"/>
    <mergeCell ref="Z42:AB43"/>
    <mergeCell ref="W42:Y43"/>
    <mergeCell ref="AD42:AJ43"/>
    <mergeCell ref="W26:Y26"/>
    <mergeCell ref="Z26:AB26"/>
    <mergeCell ref="D27:G27"/>
    <mergeCell ref="H27:K27"/>
    <mergeCell ref="L27:N27"/>
    <mergeCell ref="O27:R27"/>
    <mergeCell ref="S27:V27"/>
    <mergeCell ref="W27:Y27"/>
    <mergeCell ref="Z27:AB27"/>
    <mergeCell ref="D26:G26"/>
    <mergeCell ref="H26:K26"/>
    <mergeCell ref="AI1:AN3"/>
    <mergeCell ref="AD20:AI20"/>
    <mergeCell ref="AD56:AP57"/>
    <mergeCell ref="B58:AQ58"/>
    <mergeCell ref="AD25:AP25"/>
    <mergeCell ref="AD29:AP29"/>
    <mergeCell ref="AD34:AP34"/>
    <mergeCell ref="AD47:AP47"/>
    <mergeCell ref="B60:K60"/>
    <mergeCell ref="X6:AA6"/>
    <mergeCell ref="D8:I8"/>
    <mergeCell ref="D10:I10"/>
    <mergeCell ref="X10:AA10"/>
    <mergeCell ref="W8:AA8"/>
    <mergeCell ref="J10:U10"/>
    <mergeCell ref="J8:U8"/>
    <mergeCell ref="J6:U6"/>
    <mergeCell ref="J1:AG2"/>
    <mergeCell ref="J3:AG3"/>
    <mergeCell ref="W17:Y17"/>
    <mergeCell ref="Z17:AB17"/>
    <mergeCell ref="W18:Y18"/>
    <mergeCell ref="Z18:AB18"/>
    <mergeCell ref="W19:Y19"/>
    <mergeCell ref="E110:AP111"/>
    <mergeCell ref="E112:AP113"/>
    <mergeCell ref="C67:AO67"/>
    <mergeCell ref="C125:K125"/>
    <mergeCell ref="L125:AB125"/>
    <mergeCell ref="AF125:AO125"/>
    <mergeCell ref="B116:D117"/>
    <mergeCell ref="B118:D119"/>
    <mergeCell ref="B120:D121"/>
    <mergeCell ref="B122:D123"/>
    <mergeCell ref="E88:AP89"/>
    <mergeCell ref="E90:AP91"/>
    <mergeCell ref="E92:AP93"/>
    <mergeCell ref="E94:AP95"/>
    <mergeCell ref="E96:AP97"/>
    <mergeCell ref="E98:AP99"/>
    <mergeCell ref="E100:AP101"/>
    <mergeCell ref="E102:AP103"/>
    <mergeCell ref="E104:AP105"/>
    <mergeCell ref="E114:AP115"/>
    <mergeCell ref="E116:AP117"/>
    <mergeCell ref="E118:AP119"/>
    <mergeCell ref="B128:AO128"/>
    <mergeCell ref="L60:AB60"/>
    <mergeCell ref="L62:AB62"/>
    <mergeCell ref="AD60:AE60"/>
    <mergeCell ref="AD26:AG26"/>
    <mergeCell ref="AD30:AP30"/>
    <mergeCell ref="AD35:AF35"/>
    <mergeCell ref="AG35:AK35"/>
    <mergeCell ref="AL35:AP35"/>
    <mergeCell ref="AL36:AP36"/>
    <mergeCell ref="AG36:AK36"/>
    <mergeCell ref="AD36:AF36"/>
    <mergeCell ref="AD37:AF37"/>
    <mergeCell ref="AG37:AK37"/>
    <mergeCell ref="AL37:AP37"/>
    <mergeCell ref="AD38:AF38"/>
    <mergeCell ref="AG38:AK38"/>
    <mergeCell ref="AL38:AP38"/>
    <mergeCell ref="AD39:AF39"/>
    <mergeCell ref="AG39:AK39"/>
    <mergeCell ref="AL39:AP39"/>
    <mergeCell ref="AD40:AF40"/>
    <mergeCell ref="C72:H72"/>
    <mergeCell ref="I72:T72"/>
    <mergeCell ref="AG53:AJ53"/>
    <mergeCell ref="AG52:AJ52"/>
    <mergeCell ref="AG51:AJ51"/>
    <mergeCell ref="AG50:AJ50"/>
    <mergeCell ref="AG49:AJ49"/>
    <mergeCell ref="AG48:AJ48"/>
    <mergeCell ref="B127:AN127"/>
    <mergeCell ref="W72:Z72"/>
    <mergeCell ref="AA72:AL72"/>
    <mergeCell ref="C74:H74"/>
    <mergeCell ref="I74:T74"/>
    <mergeCell ref="V74:Z74"/>
    <mergeCell ref="AA74:AL74"/>
    <mergeCell ref="C76:H76"/>
    <mergeCell ref="I76:T76"/>
    <mergeCell ref="W76:Z76"/>
    <mergeCell ref="AA76:AL76"/>
    <mergeCell ref="E78:AP79"/>
    <mergeCell ref="E80:AP81"/>
    <mergeCell ref="E82:AP83"/>
    <mergeCell ref="E84:AP85"/>
    <mergeCell ref="E86:AP87"/>
    <mergeCell ref="E106:AP107"/>
    <mergeCell ref="E108:AP109"/>
    <mergeCell ref="AH26:AO26"/>
    <mergeCell ref="AD31:AO31"/>
    <mergeCell ref="AF60:AO60"/>
    <mergeCell ref="AB8:AG8"/>
    <mergeCell ref="AI8:AM8"/>
    <mergeCell ref="B65:M65"/>
    <mergeCell ref="AK55:AO55"/>
    <mergeCell ref="AK54:AO54"/>
    <mergeCell ref="AK53:AO53"/>
    <mergeCell ref="AK52:AO52"/>
    <mergeCell ref="AK51:AO51"/>
    <mergeCell ref="AK50:AO50"/>
    <mergeCell ref="AK49:AO49"/>
    <mergeCell ref="AK42:AO43"/>
    <mergeCell ref="AD44:AJ45"/>
    <mergeCell ref="AK44:AO45"/>
    <mergeCell ref="AD48:AF48"/>
    <mergeCell ref="AD49:AF49"/>
    <mergeCell ref="AD55:AF55"/>
    <mergeCell ref="AD54:AF54"/>
    <mergeCell ref="AD53:AF53"/>
    <mergeCell ref="AD52:AF52"/>
    <mergeCell ref="AD51:AF51"/>
    <mergeCell ref="AD50:AF50"/>
    <mergeCell ref="AK48:AO48"/>
    <mergeCell ref="E120:AP121"/>
    <mergeCell ref="E122:AP123"/>
    <mergeCell ref="B78:D79"/>
    <mergeCell ref="B80:D81"/>
    <mergeCell ref="B82:D83"/>
    <mergeCell ref="B84:D85"/>
    <mergeCell ref="B86:D87"/>
    <mergeCell ref="B88:D89"/>
    <mergeCell ref="B90:D91"/>
    <mergeCell ref="B92:D93"/>
    <mergeCell ref="B94:D95"/>
    <mergeCell ref="B96:D97"/>
    <mergeCell ref="B98:D99"/>
    <mergeCell ref="B100:D101"/>
    <mergeCell ref="B102:D103"/>
    <mergeCell ref="B104:D105"/>
    <mergeCell ref="B106:D107"/>
    <mergeCell ref="B108:D109"/>
    <mergeCell ref="B110:D111"/>
    <mergeCell ref="B112:D113"/>
    <mergeCell ref="B114:D115"/>
    <mergeCell ref="AG55:AJ55"/>
    <mergeCell ref="AG54:AJ54"/>
  </mergeCells>
  <hyperlinks>
    <hyperlink ref="N65" r:id="rId1"/>
  </hyperlinks>
  <pageMargins left="0.21201923076923077" right="3.0624999999999999E-2" top="0.25220588235294117" bottom="0.25" header="0.3" footer="0.3"/>
  <pageSetup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38</xdr:col>
                    <xdr:colOff>66675</xdr:colOff>
                    <xdr:row>25</xdr:row>
                    <xdr:rowOff>152400</xdr:rowOff>
                  </from>
                  <to>
                    <xdr:col>40</xdr:col>
                    <xdr:colOff>161925</xdr:colOff>
                    <xdr:row>27</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33</xdr:col>
                    <xdr:colOff>19050</xdr:colOff>
                    <xdr:row>30</xdr:row>
                    <xdr:rowOff>152400</xdr:rowOff>
                  </from>
                  <to>
                    <xdr:col>35</xdr:col>
                    <xdr:colOff>47625</xdr:colOff>
                    <xdr:row>31</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19050</xdr:colOff>
                    <xdr:row>30</xdr:row>
                    <xdr:rowOff>133350</xdr:rowOff>
                  </from>
                  <to>
                    <xdr:col>40</xdr:col>
                    <xdr:colOff>114300</xdr:colOff>
                    <xdr:row>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tabSelected="1" topLeftCell="A4" zoomScale="145" zoomScaleNormal="145" zoomScaleSheetLayoutView="85" zoomScalePageLayoutView="235" workbookViewId="0">
      <selection activeCell="A12" sqref="A12:J12"/>
    </sheetView>
  </sheetViews>
  <sheetFormatPr defaultRowHeight="15" x14ac:dyDescent="0.25"/>
  <sheetData>
    <row r="1" spans="1:33" ht="16.5" customHeight="1" x14ac:dyDescent="0.3">
      <c r="C1" s="195" t="s">
        <v>1</v>
      </c>
      <c r="D1" s="195"/>
      <c r="E1" s="195"/>
      <c r="F1" s="195"/>
      <c r="G1" s="195"/>
      <c r="H1" s="195"/>
      <c r="I1" s="195"/>
      <c r="J1" s="288" t="s">
        <v>3</v>
      </c>
      <c r="L1" s="91"/>
      <c r="M1" s="91"/>
      <c r="N1" s="91"/>
      <c r="O1" s="91"/>
      <c r="P1" s="91"/>
      <c r="Q1" s="91"/>
      <c r="R1" s="91"/>
      <c r="S1" s="91"/>
      <c r="T1" s="91"/>
      <c r="U1" s="91"/>
      <c r="V1" s="91"/>
      <c r="W1" s="91"/>
      <c r="X1" s="91"/>
      <c r="Y1" s="91"/>
      <c r="Z1" s="91"/>
      <c r="AA1" s="1"/>
      <c r="AC1" s="92"/>
      <c r="AD1" s="92"/>
      <c r="AE1" s="92"/>
      <c r="AF1" s="92"/>
      <c r="AG1" s="92"/>
    </row>
    <row r="2" spans="1:33" ht="16.5" x14ac:dyDescent="0.3">
      <c r="C2" s="196" t="s">
        <v>2</v>
      </c>
      <c r="D2" s="196"/>
      <c r="E2" s="196"/>
      <c r="F2" s="196"/>
      <c r="G2" s="196"/>
      <c r="H2" s="196"/>
      <c r="I2" s="196"/>
      <c r="J2" s="288"/>
      <c r="K2" s="91"/>
      <c r="L2" s="91"/>
      <c r="M2" s="91"/>
      <c r="N2" s="91"/>
      <c r="O2" s="91"/>
      <c r="P2" s="91"/>
      <c r="Q2" s="91"/>
      <c r="R2" s="91"/>
      <c r="S2" s="91"/>
      <c r="T2" s="91"/>
      <c r="U2" s="91"/>
      <c r="V2" s="91"/>
      <c r="W2" s="91"/>
      <c r="X2" s="91"/>
      <c r="Y2" s="91"/>
      <c r="Z2" s="91"/>
      <c r="AA2" s="1"/>
      <c r="AB2" s="92"/>
      <c r="AC2" s="92"/>
      <c r="AD2" s="92"/>
      <c r="AE2" s="92"/>
      <c r="AF2" s="92"/>
      <c r="AG2" s="92"/>
    </row>
    <row r="3" spans="1:33" ht="16.5" x14ac:dyDescent="0.3">
      <c r="D3" s="93"/>
      <c r="E3" s="93"/>
      <c r="F3" s="93"/>
      <c r="G3" s="93"/>
      <c r="H3" s="93"/>
      <c r="I3" s="93"/>
      <c r="J3" s="93"/>
      <c r="K3" s="93"/>
      <c r="L3" s="93"/>
      <c r="M3" s="93"/>
      <c r="N3" s="93"/>
      <c r="O3" s="93"/>
      <c r="P3" s="93"/>
      <c r="Q3" s="93"/>
      <c r="R3" s="93"/>
      <c r="S3" s="93"/>
      <c r="T3" s="93"/>
      <c r="U3" s="93"/>
      <c r="V3" s="93"/>
      <c r="W3" s="93"/>
      <c r="X3" s="93"/>
      <c r="Y3" s="93"/>
      <c r="Z3" s="93"/>
      <c r="AA3" s="1"/>
      <c r="AB3" s="92"/>
      <c r="AC3" s="92"/>
      <c r="AD3" s="92"/>
      <c r="AE3" s="92"/>
      <c r="AF3" s="92"/>
      <c r="AG3" s="92"/>
    </row>
    <row r="4" spans="1:33" s="42" customFormat="1" ht="19.5" x14ac:dyDescent="0.3">
      <c r="A4" s="88" t="s">
        <v>127</v>
      </c>
      <c r="B4" s="88"/>
      <c r="C4" s="88"/>
      <c r="D4" s="88"/>
      <c r="E4" s="88"/>
      <c r="F4" s="88"/>
      <c r="G4" s="88"/>
      <c r="H4" s="88"/>
      <c r="I4" s="88"/>
      <c r="J4" s="88"/>
      <c r="K4" s="88"/>
    </row>
    <row r="5" spans="1:33" s="42" customFormat="1" x14ac:dyDescent="0.25">
      <c r="A5" s="305"/>
      <c r="B5" s="305"/>
      <c r="C5" s="305"/>
      <c r="D5" s="305"/>
      <c r="E5" s="305"/>
      <c r="F5" s="305"/>
      <c r="G5" s="305"/>
      <c r="H5" s="305"/>
      <c r="I5" s="305"/>
      <c r="J5" s="305"/>
      <c r="K5" s="305"/>
    </row>
    <row r="6" spans="1:33" s="42" customFormat="1" ht="19.5" x14ac:dyDescent="0.3">
      <c r="A6" s="88" t="s">
        <v>128</v>
      </c>
      <c r="B6" s="88"/>
      <c r="C6" s="88"/>
      <c r="D6" s="88"/>
      <c r="E6" s="88"/>
      <c r="F6" s="88"/>
      <c r="G6" s="88"/>
      <c r="H6" s="88"/>
      <c r="I6" s="88"/>
      <c r="J6" s="88"/>
      <c r="K6" s="88"/>
    </row>
    <row r="7" spans="1:33" s="42" customFormat="1" x14ac:dyDescent="0.25">
      <c r="A7" s="305" t="s">
        <v>138</v>
      </c>
      <c r="B7" s="305"/>
      <c r="C7" s="305"/>
      <c r="D7" s="305"/>
      <c r="E7" s="305"/>
      <c r="F7" s="305"/>
      <c r="G7" s="305"/>
      <c r="H7" s="305"/>
      <c r="I7" s="305"/>
      <c r="J7" s="305"/>
      <c r="K7" s="305"/>
    </row>
    <row r="8" spans="1:33" s="42" customFormat="1" x14ac:dyDescent="0.25">
      <c r="A8" s="305"/>
      <c r="B8" s="305"/>
      <c r="C8" s="305"/>
      <c r="D8" s="305"/>
      <c r="E8" s="305"/>
      <c r="F8" s="305"/>
      <c r="G8" s="305"/>
      <c r="H8" s="305"/>
      <c r="I8" s="305"/>
      <c r="J8" s="305"/>
      <c r="K8" s="305"/>
    </row>
    <row r="9" spans="1:33" s="42" customFormat="1" ht="19.5" x14ac:dyDescent="0.3">
      <c r="A9" s="88" t="s">
        <v>129</v>
      </c>
      <c r="B9" s="88"/>
      <c r="C9" s="88"/>
      <c r="D9" s="88"/>
      <c r="E9" s="88"/>
      <c r="F9" s="88"/>
      <c r="G9" s="88"/>
      <c r="H9" s="88"/>
      <c r="I9" s="88"/>
      <c r="J9" s="88"/>
      <c r="K9" s="88"/>
    </row>
    <row r="10" spans="1:33" s="42" customFormat="1" ht="105.75" customHeight="1" x14ac:dyDescent="0.25">
      <c r="A10" s="287" t="s">
        <v>137</v>
      </c>
      <c r="B10" s="287"/>
      <c r="C10" s="287"/>
      <c r="D10" s="287"/>
      <c r="E10" s="287"/>
      <c r="F10" s="287"/>
      <c r="G10" s="287"/>
      <c r="H10" s="287"/>
      <c r="I10" s="287"/>
      <c r="J10" s="287"/>
      <c r="K10" s="94"/>
    </row>
    <row r="11" spans="1:33" s="42" customFormat="1" ht="13.5" customHeight="1" x14ac:dyDescent="0.25">
      <c r="A11" s="305"/>
      <c r="B11" s="305"/>
      <c r="C11" s="305"/>
      <c r="D11" s="305"/>
      <c r="E11" s="305"/>
      <c r="F11" s="305"/>
      <c r="G11" s="305"/>
      <c r="H11" s="305"/>
      <c r="I11" s="305"/>
      <c r="J11" s="305"/>
      <c r="K11" s="305"/>
    </row>
    <row r="12" spans="1:33" s="84" customFormat="1" ht="57" customHeight="1" x14ac:dyDescent="0.25">
      <c r="A12" s="285" t="s">
        <v>139</v>
      </c>
      <c r="B12" s="285"/>
      <c r="C12" s="285"/>
      <c r="D12" s="285"/>
      <c r="E12" s="285"/>
      <c r="F12" s="285"/>
      <c r="G12" s="285"/>
      <c r="H12" s="285"/>
      <c r="I12" s="285"/>
      <c r="J12" s="285"/>
    </row>
    <row r="13" spans="1:33" s="42" customFormat="1" x14ac:dyDescent="0.25">
      <c r="A13" s="44"/>
      <c r="B13" s="44"/>
      <c r="C13" s="44"/>
      <c r="D13" s="44"/>
      <c r="E13" s="44"/>
      <c r="F13" s="44"/>
      <c r="G13" s="44"/>
      <c r="H13" s="44"/>
      <c r="I13" s="44"/>
      <c r="J13" s="44"/>
      <c r="K13" s="44"/>
    </row>
    <row r="14" spans="1:33" s="45" customFormat="1" ht="20.100000000000001" customHeight="1" x14ac:dyDescent="0.25">
      <c r="B14" s="96"/>
      <c r="C14" s="105" t="s">
        <v>71</v>
      </c>
      <c r="D14" s="106"/>
      <c r="E14" s="106"/>
      <c r="F14" s="106"/>
      <c r="G14" s="106"/>
      <c r="H14" s="106"/>
      <c r="I14" s="96"/>
      <c r="J14" s="96"/>
      <c r="K14" s="81"/>
    </row>
    <row r="15" spans="1:33" s="45" customFormat="1" ht="20.100000000000001" customHeight="1" x14ac:dyDescent="0.25">
      <c r="B15" s="96"/>
      <c r="C15" s="105" t="s">
        <v>72</v>
      </c>
      <c r="D15" s="106"/>
      <c r="E15" s="106"/>
      <c r="F15" s="106"/>
      <c r="G15" s="106"/>
      <c r="H15" s="106"/>
      <c r="I15" s="96"/>
      <c r="J15" s="96"/>
      <c r="K15" s="81"/>
    </row>
    <row r="16" spans="1:33" s="45" customFormat="1" ht="20.100000000000001" customHeight="1" x14ac:dyDescent="0.25">
      <c r="B16" s="97"/>
      <c r="C16" s="107" t="s">
        <v>73</v>
      </c>
      <c r="D16" s="108"/>
      <c r="E16" s="108"/>
      <c r="F16" s="108"/>
      <c r="G16" s="108"/>
      <c r="H16" s="108"/>
      <c r="I16" s="97"/>
      <c r="J16" s="97"/>
      <c r="K16" s="82"/>
    </row>
    <row r="17" spans="1:11" s="42" customFormat="1" x14ac:dyDescent="0.25">
      <c r="A17" s="305"/>
      <c r="B17" s="305"/>
      <c r="C17" s="305"/>
      <c r="D17" s="305"/>
      <c r="E17" s="305"/>
      <c r="F17" s="305"/>
      <c r="G17" s="305"/>
      <c r="H17" s="305"/>
      <c r="I17" s="305"/>
      <c r="J17" s="305"/>
      <c r="K17" s="305"/>
    </row>
    <row r="18" spans="1:11" s="42" customFormat="1" ht="19.5" x14ac:dyDescent="0.3">
      <c r="A18" s="88" t="s">
        <v>130</v>
      </c>
      <c r="B18" s="88"/>
      <c r="C18" s="88"/>
      <c r="D18" s="88"/>
      <c r="E18" s="88"/>
      <c r="F18" s="88"/>
      <c r="G18" s="88"/>
      <c r="H18" s="88"/>
      <c r="I18" s="88"/>
      <c r="J18" s="88"/>
      <c r="K18" s="88"/>
    </row>
    <row r="19" spans="1:11" s="84" customFormat="1" ht="31.5" customHeight="1" x14ac:dyDescent="0.3">
      <c r="A19" s="280" t="s">
        <v>134</v>
      </c>
      <c r="B19" s="280"/>
      <c r="C19" s="280"/>
      <c r="D19" s="280"/>
      <c r="E19" s="280"/>
      <c r="F19" s="280"/>
      <c r="G19" s="280"/>
      <c r="H19" s="280"/>
      <c r="I19" s="280"/>
      <c r="J19" s="280"/>
      <c r="K19" s="66"/>
    </row>
    <row r="20" spans="1:11" s="84" customFormat="1" ht="15" customHeight="1" x14ac:dyDescent="0.3">
      <c r="A20" s="98"/>
      <c r="B20" s="98"/>
      <c r="C20" s="98"/>
      <c r="D20" s="98"/>
      <c r="E20" s="98"/>
      <c r="F20" s="98"/>
      <c r="G20" s="98"/>
      <c r="H20" s="98"/>
      <c r="I20" s="98"/>
      <c r="J20" s="98"/>
      <c r="K20" s="66"/>
    </row>
    <row r="21" spans="1:11" s="42" customFormat="1" ht="57" customHeight="1" x14ac:dyDescent="0.25">
      <c r="A21" s="285" t="s">
        <v>140</v>
      </c>
      <c r="B21" s="285"/>
      <c r="C21" s="285"/>
      <c r="D21" s="285"/>
      <c r="E21" s="285"/>
      <c r="F21" s="285"/>
      <c r="G21" s="285"/>
      <c r="H21" s="285"/>
      <c r="I21" s="285"/>
      <c r="J21" s="285"/>
      <c r="K21" s="84"/>
    </row>
    <row r="22" spans="1:11" s="42" customFormat="1" x14ac:dyDescent="0.25">
      <c r="A22" s="84"/>
      <c r="B22" s="84"/>
      <c r="C22" s="84"/>
      <c r="D22" s="84"/>
      <c r="E22" s="84"/>
      <c r="F22" s="84"/>
      <c r="G22" s="84"/>
      <c r="H22" s="84"/>
      <c r="I22" s="84"/>
      <c r="J22" s="84"/>
      <c r="K22" s="84"/>
    </row>
    <row r="23" spans="1:11" s="42" customFormat="1" ht="28.5" customHeight="1" x14ac:dyDescent="0.25">
      <c r="A23" s="285" t="s">
        <v>135</v>
      </c>
      <c r="B23" s="285"/>
      <c r="C23" s="285"/>
      <c r="D23" s="285"/>
      <c r="E23" s="285"/>
      <c r="F23" s="285"/>
      <c r="G23" s="285"/>
      <c r="H23" s="285"/>
      <c r="I23" s="285"/>
      <c r="J23" s="285"/>
      <c r="K23" s="84"/>
    </row>
    <row r="24" spans="1:11" s="42" customFormat="1" x14ac:dyDescent="0.25">
      <c r="A24" s="46"/>
      <c r="B24" s="46"/>
      <c r="C24" s="46"/>
      <c r="D24" s="46"/>
      <c r="E24" s="46"/>
      <c r="F24" s="46"/>
      <c r="G24" s="46"/>
      <c r="H24" s="46"/>
      <c r="I24" s="46"/>
      <c r="J24" s="46"/>
      <c r="K24" s="46"/>
    </row>
    <row r="25" spans="1:11" x14ac:dyDescent="0.25">
      <c r="A25" s="101" t="s">
        <v>74</v>
      </c>
      <c r="B25" s="101"/>
      <c r="C25" s="101"/>
      <c r="D25" s="101"/>
      <c r="E25" s="101"/>
      <c r="F25" s="101"/>
      <c r="G25" s="101"/>
      <c r="H25" s="101"/>
      <c r="I25" s="101"/>
      <c r="J25" s="101"/>
      <c r="K25" s="101"/>
    </row>
    <row r="26" spans="1:11" ht="20.100000000000001" customHeight="1" x14ac:dyDescent="0.25">
      <c r="A26" s="292" t="s">
        <v>75</v>
      </c>
      <c r="B26" s="292"/>
      <c r="C26" s="292"/>
      <c r="D26" s="292"/>
      <c r="E26" s="292"/>
      <c r="F26" s="109"/>
      <c r="G26" s="292" t="s">
        <v>78</v>
      </c>
      <c r="H26" s="292"/>
      <c r="I26" s="292"/>
      <c r="J26" s="292"/>
    </row>
    <row r="27" spans="1:11" ht="20.100000000000001" customHeight="1" x14ac:dyDescent="0.25">
      <c r="A27" s="292" t="s">
        <v>76</v>
      </c>
      <c r="B27" s="292"/>
      <c r="C27" s="292"/>
      <c r="D27" s="292"/>
      <c r="E27" s="292"/>
      <c r="F27" s="109"/>
      <c r="G27" s="292" t="s">
        <v>101</v>
      </c>
      <c r="H27" s="292"/>
      <c r="I27" s="292"/>
      <c r="J27" s="292"/>
    </row>
    <row r="28" spans="1:11" ht="20.100000000000001" customHeight="1" x14ac:dyDescent="0.25">
      <c r="A28" s="292" t="s">
        <v>77</v>
      </c>
      <c r="B28" s="292"/>
      <c r="C28" s="292"/>
      <c r="D28" s="292"/>
      <c r="E28" s="292"/>
      <c r="F28" s="109"/>
      <c r="G28" s="111"/>
      <c r="H28" s="111"/>
      <c r="I28" s="111"/>
      <c r="J28" s="111"/>
    </row>
    <row r="29" spans="1:11" ht="19.5" x14ac:dyDescent="0.3">
      <c r="A29" s="88" t="s">
        <v>131</v>
      </c>
      <c r="B29" s="88"/>
      <c r="C29" s="88"/>
      <c r="D29" s="88"/>
      <c r="E29" s="88"/>
      <c r="F29" s="88"/>
      <c r="G29" s="88"/>
      <c r="H29" s="88"/>
      <c r="I29" s="88"/>
      <c r="J29" s="88"/>
      <c r="K29" s="88"/>
    </row>
    <row r="30" spans="1:11" s="83" customFormat="1" ht="45.75" customHeight="1" x14ac:dyDescent="0.3">
      <c r="A30" s="280" t="s">
        <v>120</v>
      </c>
      <c r="B30" s="280"/>
      <c r="C30" s="280"/>
      <c r="D30" s="280"/>
      <c r="E30" s="280"/>
      <c r="F30" s="280"/>
      <c r="G30" s="280"/>
      <c r="H30" s="280"/>
      <c r="I30" s="280"/>
      <c r="J30" s="280"/>
      <c r="K30" s="62"/>
    </row>
    <row r="31" spans="1:11" x14ac:dyDescent="0.25">
      <c r="A31" s="46"/>
      <c r="B31" s="46"/>
      <c r="C31" s="46"/>
      <c r="D31" s="46"/>
      <c r="E31" s="46"/>
      <c r="F31" s="46"/>
      <c r="G31" s="46"/>
      <c r="H31" s="46"/>
      <c r="I31" s="46"/>
      <c r="J31" s="46"/>
      <c r="K31" s="46"/>
    </row>
    <row r="32" spans="1:11" x14ac:dyDescent="0.25">
      <c r="A32" s="293" t="s">
        <v>79</v>
      </c>
      <c r="B32" s="293"/>
      <c r="C32" s="293"/>
      <c r="D32" s="293" t="s">
        <v>80</v>
      </c>
      <c r="E32" s="293"/>
      <c r="F32" s="293" t="s">
        <v>81</v>
      </c>
      <c r="G32" s="293"/>
      <c r="H32" s="293" t="s">
        <v>82</v>
      </c>
      <c r="I32" s="293"/>
      <c r="J32" s="293"/>
    </row>
    <row r="33" spans="1:11" x14ac:dyDescent="0.25">
      <c r="A33" s="293"/>
      <c r="B33" s="293"/>
      <c r="C33" s="293"/>
      <c r="D33" s="293"/>
      <c r="E33" s="293"/>
      <c r="F33" s="293"/>
      <c r="G33" s="293"/>
      <c r="H33" s="293"/>
      <c r="I33" s="293"/>
      <c r="J33" s="293"/>
    </row>
    <row r="34" spans="1:11" x14ac:dyDescent="0.25">
      <c r="A34" s="294" t="s">
        <v>83</v>
      </c>
      <c r="B34" s="294"/>
      <c r="C34" s="294"/>
      <c r="D34" s="294" t="s">
        <v>84</v>
      </c>
      <c r="E34" s="294"/>
      <c r="F34" s="307">
        <v>0.98</v>
      </c>
      <c r="G34" s="294"/>
      <c r="H34" s="294">
        <v>0.45200000000000001</v>
      </c>
      <c r="I34" s="294"/>
      <c r="J34" s="294"/>
    </row>
    <row r="35" spans="1:11" x14ac:dyDescent="0.25">
      <c r="A35" s="298"/>
      <c r="B35" s="298"/>
      <c r="C35" s="298"/>
      <c r="D35" s="298"/>
      <c r="E35" s="298"/>
      <c r="F35" s="298"/>
      <c r="G35" s="298"/>
      <c r="H35" s="298"/>
      <c r="I35" s="298"/>
      <c r="J35" s="298"/>
      <c r="K35" s="298"/>
    </row>
    <row r="36" spans="1:11" s="83" customFormat="1" ht="43.5" customHeight="1" x14ac:dyDescent="0.25">
      <c r="A36" s="285" t="s">
        <v>115</v>
      </c>
      <c r="B36" s="285"/>
      <c r="C36" s="285"/>
      <c r="D36" s="285"/>
      <c r="E36" s="285"/>
      <c r="F36" s="285"/>
      <c r="G36" s="285"/>
      <c r="H36" s="285"/>
      <c r="I36" s="285"/>
      <c r="J36" s="285"/>
      <c r="K36" s="63"/>
    </row>
    <row r="37" spans="1:11" x14ac:dyDescent="0.25">
      <c r="A37" s="282"/>
      <c r="B37" s="282"/>
      <c r="C37" s="282"/>
      <c r="D37" s="282"/>
      <c r="E37" s="282"/>
      <c r="F37" s="282"/>
      <c r="G37" s="282"/>
      <c r="H37" s="282"/>
      <c r="I37" s="282"/>
      <c r="J37" s="282"/>
      <c r="K37" s="282"/>
    </row>
    <row r="38" spans="1:11" ht="19.5" x14ac:dyDescent="0.3">
      <c r="A38" s="88" t="s">
        <v>132</v>
      </c>
      <c r="B38" s="88"/>
      <c r="C38" s="88"/>
      <c r="D38" s="88"/>
      <c r="E38" s="88"/>
      <c r="F38" s="88"/>
      <c r="G38" s="88"/>
      <c r="H38" s="88"/>
      <c r="I38" s="88"/>
      <c r="J38" s="88"/>
      <c r="K38" s="88"/>
    </row>
    <row r="39" spans="1:11" s="56" customFormat="1" ht="72.75" customHeight="1" x14ac:dyDescent="0.25">
      <c r="A39" s="280" t="s">
        <v>141</v>
      </c>
      <c r="B39" s="280"/>
      <c r="C39" s="280"/>
      <c r="D39" s="280"/>
      <c r="E39" s="280"/>
      <c r="F39" s="280"/>
      <c r="G39" s="280"/>
      <c r="H39" s="280"/>
      <c r="I39" s="280"/>
      <c r="J39" s="280"/>
      <c r="K39" s="55"/>
    </row>
    <row r="40" spans="1:11" s="56" customFormat="1" ht="15" customHeight="1" x14ac:dyDescent="0.25">
      <c r="A40" s="54"/>
      <c r="B40" s="55"/>
      <c r="C40" s="55"/>
      <c r="D40" s="55"/>
      <c r="E40" s="55"/>
      <c r="F40" s="55"/>
      <c r="G40" s="55"/>
      <c r="H40" s="55"/>
      <c r="I40" s="55"/>
      <c r="J40" s="55"/>
      <c r="K40" s="55"/>
    </row>
    <row r="41" spans="1:11" s="56" customFormat="1" ht="42" customHeight="1" x14ac:dyDescent="0.25">
      <c r="A41" s="280" t="s">
        <v>116</v>
      </c>
      <c r="B41" s="280"/>
      <c r="C41" s="280"/>
      <c r="D41" s="280"/>
      <c r="E41" s="280"/>
      <c r="F41" s="280"/>
      <c r="G41" s="280"/>
      <c r="H41" s="280"/>
      <c r="I41" s="280"/>
      <c r="J41" s="280"/>
      <c r="K41" s="55"/>
    </row>
    <row r="42" spans="1:11" s="51" customFormat="1" ht="15" customHeight="1" x14ac:dyDescent="0.25">
      <c r="A42" s="54"/>
      <c r="B42" s="54"/>
      <c r="C42" s="54"/>
      <c r="D42" s="54"/>
      <c r="E42" s="54"/>
      <c r="F42" s="54"/>
      <c r="G42" s="54"/>
      <c r="H42" s="54"/>
      <c r="I42" s="54"/>
      <c r="J42" s="54"/>
      <c r="K42" s="54"/>
    </row>
    <row r="43" spans="1:11" s="51" customFormat="1" ht="15" customHeight="1" x14ac:dyDescent="0.25">
      <c r="A43" s="278" t="s">
        <v>136</v>
      </c>
      <c r="B43" s="278"/>
      <c r="C43" s="278"/>
      <c r="D43" s="278"/>
      <c r="E43" s="278"/>
      <c r="F43" s="278"/>
      <c r="G43" s="278"/>
      <c r="H43" s="278"/>
      <c r="I43" s="278"/>
      <c r="J43" s="278"/>
      <c r="K43" s="68"/>
    </row>
    <row r="44" spans="1:11" x14ac:dyDescent="0.25">
      <c r="B44" s="76"/>
      <c r="C44" s="77"/>
      <c r="D44" s="78"/>
      <c r="E44" s="77"/>
      <c r="F44" s="79"/>
      <c r="G44" s="79"/>
      <c r="H44" s="79"/>
      <c r="I44" s="79"/>
      <c r="J44" s="80"/>
      <c r="K44" s="80"/>
    </row>
    <row r="45" spans="1:11" ht="21.95" customHeight="1" x14ac:dyDescent="0.25">
      <c r="A45" s="83"/>
      <c r="C45" s="295" t="s">
        <v>92</v>
      </c>
      <c r="D45" s="295"/>
      <c r="E45" s="296" t="s">
        <v>88</v>
      </c>
      <c r="F45" s="296"/>
      <c r="G45" s="296"/>
      <c r="H45" s="296"/>
      <c r="J45" s="80"/>
      <c r="K45" s="80"/>
    </row>
    <row r="46" spans="1:11" ht="21.95" customHeight="1" x14ac:dyDescent="0.25">
      <c r="A46" s="83"/>
      <c r="C46" s="295"/>
      <c r="D46" s="295"/>
      <c r="E46" s="277" t="s">
        <v>89</v>
      </c>
      <c r="F46" s="277"/>
      <c r="G46" s="277"/>
      <c r="H46" s="277"/>
      <c r="J46" s="80"/>
      <c r="K46" s="80"/>
    </row>
    <row r="47" spans="1:11" s="47" customFormat="1" ht="15" customHeight="1" x14ac:dyDescent="0.25">
      <c r="A47" s="48"/>
      <c r="B47" s="60"/>
      <c r="C47" s="60"/>
      <c r="D47" s="61"/>
      <c r="E47" s="61"/>
      <c r="F47" s="61"/>
      <c r="G47" s="61"/>
      <c r="H47" s="61"/>
      <c r="I47" s="44"/>
      <c r="J47" s="44"/>
      <c r="K47" s="44"/>
    </row>
    <row r="48" spans="1:11" s="47" customFormat="1" ht="43.5" customHeight="1" x14ac:dyDescent="0.25">
      <c r="A48" s="279" t="s">
        <v>117</v>
      </c>
      <c r="B48" s="279"/>
      <c r="C48" s="279"/>
      <c r="D48" s="279"/>
      <c r="E48" s="279"/>
      <c r="F48" s="279"/>
      <c r="G48" s="279"/>
      <c r="H48" s="279"/>
      <c r="I48" s="279"/>
      <c r="J48" s="279"/>
      <c r="K48" s="65"/>
    </row>
    <row r="49" spans="1:11" s="59" customFormat="1" ht="15" customHeight="1" x14ac:dyDescent="0.25">
      <c r="A49" s="58"/>
      <c r="B49" s="58"/>
      <c r="C49" s="58"/>
      <c r="D49" s="58"/>
      <c r="E49" s="58"/>
      <c r="F49" s="58"/>
      <c r="G49" s="58"/>
      <c r="H49" s="58"/>
      <c r="I49" s="58"/>
      <c r="J49" s="58"/>
      <c r="K49" s="58"/>
    </row>
    <row r="50" spans="1:11" s="59" customFormat="1" ht="15" customHeight="1" x14ac:dyDescent="0.25">
      <c r="A50" s="58" t="s">
        <v>93</v>
      </c>
      <c r="B50" s="58"/>
      <c r="C50" s="58"/>
      <c r="D50" s="58"/>
      <c r="E50" s="58"/>
      <c r="F50" s="58"/>
      <c r="G50" s="58"/>
      <c r="H50" s="58"/>
      <c r="I50" s="58"/>
      <c r="J50" s="58"/>
      <c r="K50" s="58"/>
    </row>
    <row r="51" spans="1:11" x14ac:dyDescent="0.25">
      <c r="A51" s="42"/>
      <c r="B51" s="42"/>
      <c r="C51" s="42"/>
      <c r="D51" s="282"/>
      <c r="E51" s="282"/>
      <c r="F51" s="282"/>
      <c r="G51" s="282"/>
      <c r="H51" s="282"/>
      <c r="I51" s="282"/>
      <c r="J51" s="282"/>
      <c r="K51" s="282"/>
    </row>
    <row r="52" spans="1:11" ht="21.95" customHeight="1" x14ac:dyDescent="0.25">
      <c r="A52" s="291" t="s">
        <v>85</v>
      </c>
      <c r="B52" s="291"/>
      <c r="C52" s="291"/>
      <c r="D52" s="289" t="s">
        <v>86</v>
      </c>
      <c r="E52" s="289"/>
      <c r="F52" s="289"/>
      <c r="G52" s="289"/>
      <c r="H52" s="289"/>
      <c r="I52" s="44"/>
      <c r="J52" s="44"/>
      <c r="K52" s="44"/>
    </row>
    <row r="53" spans="1:11" ht="21.95" customHeight="1" x14ac:dyDescent="0.25">
      <c r="A53" s="291"/>
      <c r="B53" s="291"/>
      <c r="C53" s="291"/>
      <c r="D53" s="290" t="s">
        <v>87</v>
      </c>
      <c r="E53" s="290"/>
      <c r="F53" s="290"/>
      <c r="G53" s="290"/>
      <c r="H53" s="290"/>
      <c r="I53" s="44"/>
      <c r="J53" s="44"/>
      <c r="K53" s="44"/>
    </row>
    <row r="54" spans="1:11" ht="15" customHeight="1" x14ac:dyDescent="0.25">
      <c r="A54" s="48"/>
      <c r="B54" s="48"/>
      <c r="C54" s="48"/>
      <c r="D54" s="49"/>
      <c r="E54" s="49"/>
      <c r="F54" s="49"/>
      <c r="G54" s="49"/>
      <c r="H54" s="49"/>
      <c r="I54" s="44"/>
      <c r="J54" s="44"/>
      <c r="K54" s="44"/>
    </row>
    <row r="55" spans="1:11" s="83" customFormat="1" ht="43.5" customHeight="1" x14ac:dyDescent="0.25">
      <c r="A55" s="279" t="s">
        <v>118</v>
      </c>
      <c r="B55" s="279"/>
      <c r="C55" s="279"/>
      <c r="D55" s="279"/>
      <c r="E55" s="279"/>
      <c r="F55" s="279"/>
      <c r="G55" s="279"/>
      <c r="H55" s="279"/>
      <c r="I55" s="279"/>
      <c r="J55" s="279"/>
      <c r="K55" s="65"/>
    </row>
    <row r="56" spans="1:11" s="83" customFormat="1" ht="15" customHeight="1" x14ac:dyDescent="0.25">
      <c r="A56" s="99"/>
      <c r="B56" s="99"/>
      <c r="C56" s="99"/>
      <c r="D56" s="99"/>
      <c r="E56" s="99"/>
      <c r="F56" s="99"/>
      <c r="G56" s="99"/>
      <c r="H56" s="99"/>
      <c r="I56" s="99"/>
      <c r="J56" s="99"/>
      <c r="K56" s="65"/>
    </row>
    <row r="57" spans="1:11" ht="21.95" customHeight="1" x14ac:dyDescent="0.25">
      <c r="A57" s="291" t="s">
        <v>90</v>
      </c>
      <c r="B57" s="291"/>
      <c r="C57" s="291"/>
      <c r="D57" s="289" t="s">
        <v>86</v>
      </c>
      <c r="E57" s="289"/>
      <c r="F57" s="289"/>
      <c r="G57" s="289"/>
      <c r="H57" s="289"/>
      <c r="I57" s="289"/>
      <c r="J57" s="44"/>
      <c r="K57" s="44"/>
    </row>
    <row r="58" spans="1:11" ht="21.95" customHeight="1" x14ac:dyDescent="0.25">
      <c r="A58" s="291"/>
      <c r="B58" s="291"/>
      <c r="C58" s="291"/>
      <c r="D58" s="290" t="s">
        <v>91</v>
      </c>
      <c r="E58" s="290"/>
      <c r="F58" s="290"/>
      <c r="G58" s="290"/>
      <c r="H58" s="290"/>
      <c r="I58" s="290"/>
      <c r="J58" s="44"/>
      <c r="K58" s="44"/>
    </row>
    <row r="59" spans="1:11" s="59" customFormat="1" ht="15" customHeight="1" x14ac:dyDescent="0.25">
      <c r="A59" s="58"/>
      <c r="B59" s="58"/>
      <c r="C59" s="58"/>
      <c r="D59" s="58"/>
      <c r="E59" s="58"/>
      <c r="F59" s="58"/>
      <c r="G59" s="58"/>
      <c r="H59" s="58"/>
      <c r="I59" s="58"/>
      <c r="J59" s="58"/>
      <c r="K59" s="58"/>
    </row>
    <row r="60" spans="1:11" ht="21.95" customHeight="1" x14ac:dyDescent="0.25">
      <c r="A60" s="291" t="s">
        <v>90</v>
      </c>
      <c r="B60" s="291"/>
      <c r="C60" s="291"/>
      <c r="D60" s="289" t="s">
        <v>86</v>
      </c>
      <c r="E60" s="289"/>
      <c r="F60" s="289"/>
      <c r="G60" s="289"/>
      <c r="H60" s="289"/>
      <c r="I60" s="44"/>
      <c r="J60" s="44"/>
      <c r="K60" s="44"/>
    </row>
    <row r="61" spans="1:11" ht="21.95" customHeight="1" x14ac:dyDescent="0.25">
      <c r="A61" s="291"/>
      <c r="B61" s="291"/>
      <c r="C61" s="291"/>
      <c r="D61" s="290" t="s">
        <v>94</v>
      </c>
      <c r="E61" s="290"/>
      <c r="F61" s="290"/>
      <c r="G61" s="290"/>
      <c r="H61" s="290"/>
      <c r="I61" s="44"/>
      <c r="J61" s="44"/>
      <c r="K61" s="44"/>
    </row>
    <row r="62" spans="1:11" s="59" customFormat="1" ht="15" customHeight="1" x14ac:dyDescent="0.25">
      <c r="A62" s="58"/>
      <c r="B62" s="58"/>
      <c r="C62" s="58"/>
      <c r="D62" s="58"/>
      <c r="E62" s="58"/>
      <c r="F62" s="58"/>
      <c r="G62" s="58"/>
      <c r="H62" s="58"/>
      <c r="I62" s="58"/>
      <c r="J62" s="58"/>
      <c r="K62" s="58"/>
    </row>
    <row r="63" spans="1:11" ht="21.95" customHeight="1" x14ac:dyDescent="0.25">
      <c r="A63" s="291" t="s">
        <v>90</v>
      </c>
      <c r="B63" s="291"/>
      <c r="C63" s="291"/>
      <c r="D63" s="289" t="s">
        <v>95</v>
      </c>
      <c r="E63" s="289"/>
      <c r="F63" s="289"/>
      <c r="G63" s="289"/>
      <c r="H63" s="289"/>
      <c r="I63" s="44"/>
      <c r="J63" s="44"/>
      <c r="K63" s="44"/>
    </row>
    <row r="64" spans="1:11" ht="21.95" customHeight="1" x14ac:dyDescent="0.25">
      <c r="A64" s="291"/>
      <c r="B64" s="291"/>
      <c r="C64" s="291"/>
      <c r="D64" s="290" t="s">
        <v>96</v>
      </c>
      <c r="E64" s="290"/>
      <c r="F64" s="290"/>
      <c r="G64" s="290"/>
      <c r="H64" s="290"/>
      <c r="I64" s="44"/>
      <c r="J64" s="44"/>
      <c r="K64" s="44"/>
    </row>
    <row r="65" spans="1:13" x14ac:dyDescent="0.25">
      <c r="A65" s="103" t="s">
        <v>109</v>
      </c>
      <c r="B65" s="103"/>
      <c r="C65" s="103"/>
      <c r="D65" s="103"/>
      <c r="E65" s="103"/>
      <c r="F65" s="103"/>
      <c r="G65" s="103"/>
      <c r="H65" s="103"/>
      <c r="I65" s="103"/>
      <c r="J65" s="103"/>
      <c r="K65" s="104"/>
    </row>
    <row r="66" spans="1:13" x14ac:dyDescent="0.25">
      <c r="A66" s="50"/>
      <c r="B66" s="50"/>
      <c r="C66" s="50"/>
      <c r="D66" s="50"/>
      <c r="E66" s="50"/>
      <c r="F66" s="50"/>
      <c r="G66" s="50"/>
      <c r="H66" s="50"/>
      <c r="I66" s="50"/>
      <c r="J66" s="50"/>
      <c r="K66" s="50"/>
    </row>
    <row r="67" spans="1:13" s="83" customFormat="1" ht="26.25" customHeight="1" x14ac:dyDescent="0.25">
      <c r="A67" s="280" t="s">
        <v>121</v>
      </c>
      <c r="B67" s="280"/>
      <c r="C67" s="280"/>
      <c r="D67" s="280"/>
      <c r="E67" s="280"/>
      <c r="F67" s="280"/>
      <c r="G67" s="280"/>
      <c r="H67" s="280"/>
      <c r="I67" s="280"/>
      <c r="J67" s="280"/>
      <c r="K67" s="64"/>
    </row>
    <row r="68" spans="1:13" s="41" customFormat="1" x14ac:dyDescent="0.25">
      <c r="B68" s="100"/>
      <c r="C68" s="281" t="s">
        <v>122</v>
      </c>
      <c r="D68" s="281"/>
      <c r="E68" s="281"/>
      <c r="F68" s="281"/>
      <c r="G68" s="281"/>
      <c r="H68" s="281"/>
      <c r="I68" s="100"/>
      <c r="J68" s="100"/>
      <c r="K68" s="100"/>
    </row>
    <row r="69" spans="1:13" s="41" customFormat="1" ht="9.9499999999999993" customHeight="1" x14ac:dyDescent="0.25">
      <c r="A69" s="67"/>
      <c r="B69" s="57"/>
      <c r="C69" s="57"/>
      <c r="D69" s="57"/>
      <c r="E69" s="57"/>
      <c r="F69" s="57"/>
      <c r="G69" s="57"/>
      <c r="H69" s="57"/>
      <c r="I69" s="57"/>
      <c r="J69" s="57"/>
      <c r="K69" s="57"/>
    </row>
    <row r="70" spans="1:13" s="41" customFormat="1" x14ac:dyDescent="0.25">
      <c r="A70" s="51"/>
      <c r="B70" s="51"/>
      <c r="C70" s="309" t="s">
        <v>97</v>
      </c>
      <c r="D70" s="299"/>
      <c r="E70" s="299"/>
      <c r="F70" s="299"/>
      <c r="G70" s="299"/>
      <c r="H70" s="310" t="s">
        <v>98</v>
      </c>
      <c r="I70" s="310"/>
      <c r="J70" s="68"/>
      <c r="K70" s="68"/>
      <c r="L70" s="53"/>
    </row>
    <row r="71" spans="1:13" s="41" customFormat="1" x14ac:dyDescent="0.25">
      <c r="A71" s="51"/>
      <c r="B71" s="69"/>
      <c r="C71" s="311" t="s">
        <v>89</v>
      </c>
      <c r="D71" s="311"/>
      <c r="E71" s="311"/>
      <c r="F71" s="311"/>
      <c r="G71" s="311"/>
      <c r="H71" s="310"/>
      <c r="I71" s="310"/>
      <c r="J71" s="68"/>
      <c r="K71" s="68"/>
      <c r="L71" s="53"/>
    </row>
    <row r="72" spans="1:13" s="41" customFormat="1" x14ac:dyDescent="0.25">
      <c r="B72" s="112" t="s">
        <v>105</v>
      </c>
      <c r="C72" s="101"/>
      <c r="D72" s="101"/>
      <c r="E72" s="101"/>
      <c r="F72" s="101"/>
      <c r="G72" s="101"/>
      <c r="H72" s="101"/>
      <c r="I72" s="101"/>
      <c r="J72" s="101"/>
      <c r="K72" s="101"/>
    </row>
    <row r="73" spans="1:13" s="41" customFormat="1" x14ac:dyDescent="0.25">
      <c r="A73" s="68"/>
      <c r="B73" s="68"/>
      <c r="C73" s="68"/>
      <c r="D73" s="68"/>
      <c r="E73" s="68"/>
      <c r="F73" s="68"/>
      <c r="G73" s="51"/>
      <c r="H73" s="51"/>
      <c r="I73" s="68"/>
      <c r="J73" s="68"/>
      <c r="K73" s="68"/>
    </row>
    <row r="74" spans="1:13" s="41" customFormat="1" x14ac:dyDescent="0.25">
      <c r="A74" s="70"/>
      <c r="B74" s="71"/>
      <c r="C74" s="71"/>
      <c r="D74" s="71"/>
      <c r="E74" s="71"/>
      <c r="F74" s="71"/>
      <c r="G74" s="71"/>
      <c r="H74" s="71"/>
      <c r="I74" s="71"/>
      <c r="J74" s="71"/>
      <c r="K74" s="71"/>
    </row>
    <row r="75" spans="1:13" s="41" customFormat="1" ht="42" customHeight="1" x14ac:dyDescent="0.25">
      <c r="A75" s="280" t="s">
        <v>123</v>
      </c>
      <c r="B75" s="280"/>
      <c r="C75" s="280"/>
      <c r="D75" s="280"/>
      <c r="E75" s="280"/>
      <c r="F75" s="280"/>
      <c r="G75" s="280"/>
      <c r="H75" s="280"/>
      <c r="I75" s="280"/>
      <c r="J75" s="280"/>
      <c r="K75" s="52"/>
    </row>
    <row r="76" spans="1:13" s="51" customFormat="1" x14ac:dyDescent="0.25">
      <c r="B76" s="104"/>
      <c r="D76" s="308" t="s">
        <v>122</v>
      </c>
      <c r="E76" s="308"/>
      <c r="F76" s="308"/>
      <c r="G76" s="104"/>
      <c r="H76" s="104"/>
      <c r="I76" s="104"/>
      <c r="J76" s="104"/>
      <c r="K76" s="104"/>
    </row>
    <row r="77" spans="1:13" s="51" customFormat="1" x14ac:dyDescent="0.25">
      <c r="C77" s="72"/>
      <c r="D77" s="299" t="s">
        <v>99</v>
      </c>
      <c r="E77" s="299"/>
      <c r="F77" s="299"/>
      <c r="G77" s="300" t="s">
        <v>100</v>
      </c>
      <c r="H77" s="300"/>
      <c r="I77" s="68"/>
      <c r="J77" s="68"/>
      <c r="K77" s="68"/>
      <c r="L77" s="68"/>
      <c r="M77" s="68"/>
    </row>
    <row r="78" spans="1:13" s="51" customFormat="1" x14ac:dyDescent="0.25">
      <c r="C78" s="72"/>
      <c r="D78" s="301" t="s">
        <v>89</v>
      </c>
      <c r="E78" s="301"/>
      <c r="F78" s="301"/>
      <c r="G78" s="300"/>
      <c r="H78" s="300"/>
      <c r="I78" s="68"/>
      <c r="J78" s="68"/>
      <c r="K78" s="68"/>
      <c r="L78" s="68"/>
      <c r="M78" s="68"/>
    </row>
    <row r="79" spans="1:13" s="51" customFormat="1" ht="9.9499999999999993" customHeight="1" x14ac:dyDescent="0.25">
      <c r="A79" s="278"/>
      <c r="B79" s="278"/>
      <c r="C79" s="278"/>
      <c r="D79" s="278"/>
      <c r="E79" s="278"/>
      <c r="F79" s="278"/>
      <c r="G79" s="278"/>
      <c r="H79" s="278"/>
      <c r="I79" s="278"/>
      <c r="J79" s="278"/>
      <c r="K79" s="278"/>
    </row>
    <row r="80" spans="1:13" s="51" customFormat="1" x14ac:dyDescent="0.25">
      <c r="B80" s="104"/>
      <c r="D80" s="308" t="s">
        <v>124</v>
      </c>
      <c r="E80" s="308"/>
      <c r="F80" s="308"/>
      <c r="G80" s="104"/>
      <c r="H80" s="104"/>
      <c r="I80" s="104"/>
      <c r="J80" s="104"/>
      <c r="K80" s="104"/>
    </row>
    <row r="81" spans="1:13" s="74" customFormat="1" ht="15" customHeight="1" x14ac:dyDescent="0.35">
      <c r="D81" s="297" t="s">
        <v>102</v>
      </c>
      <c r="E81" s="297"/>
      <c r="F81" s="297"/>
      <c r="G81" s="75" t="s">
        <v>103</v>
      </c>
      <c r="I81" s="75"/>
      <c r="J81" s="73"/>
      <c r="K81" s="73"/>
      <c r="L81" s="73"/>
    </row>
    <row r="82" spans="1:13" s="51" customFormat="1" x14ac:dyDescent="0.25">
      <c r="B82" s="112" t="s">
        <v>106</v>
      </c>
      <c r="C82" s="102"/>
      <c r="D82" s="102"/>
      <c r="E82" s="102"/>
      <c r="F82" s="102"/>
      <c r="G82" s="102"/>
      <c r="H82" s="102"/>
      <c r="I82" s="102"/>
      <c r="J82" s="102"/>
      <c r="K82" s="102"/>
    </row>
    <row r="83" spans="1:13" s="74" customFormat="1" x14ac:dyDescent="0.25">
      <c r="A83" s="286"/>
      <c r="B83" s="286"/>
      <c r="C83" s="286"/>
      <c r="D83" s="286"/>
      <c r="E83" s="286"/>
      <c r="F83" s="286"/>
      <c r="G83" s="286"/>
      <c r="H83" s="286"/>
      <c r="I83" s="286"/>
      <c r="J83" s="286"/>
      <c r="K83" s="286"/>
    </row>
    <row r="84" spans="1:13" s="41" customFormat="1" x14ac:dyDescent="0.25">
      <c r="A84" s="52"/>
      <c r="B84" s="52"/>
      <c r="C84" s="52"/>
      <c r="D84" s="52"/>
      <c r="E84" s="52"/>
      <c r="F84" s="52"/>
      <c r="G84" s="52"/>
      <c r="H84" s="52"/>
      <c r="I84" s="52"/>
      <c r="J84" s="52"/>
      <c r="K84" s="52"/>
    </row>
    <row r="85" spans="1:13" ht="19.5" x14ac:dyDescent="0.3">
      <c r="A85" s="88" t="s">
        <v>133</v>
      </c>
      <c r="B85" s="88"/>
      <c r="C85" s="88"/>
      <c r="D85" s="88"/>
      <c r="E85" s="88"/>
      <c r="F85" s="88"/>
      <c r="G85" s="88"/>
      <c r="H85" s="88"/>
      <c r="I85" s="88"/>
      <c r="J85" s="88"/>
      <c r="K85" s="88"/>
    </row>
    <row r="86" spans="1:13" s="68" customFormat="1" ht="119.25" customHeight="1" x14ac:dyDescent="0.25">
      <c r="A86" s="280" t="s">
        <v>142</v>
      </c>
      <c r="B86" s="280"/>
      <c r="C86" s="280"/>
      <c r="D86" s="280"/>
      <c r="E86" s="280"/>
      <c r="F86" s="280"/>
      <c r="G86" s="280"/>
      <c r="H86" s="280"/>
      <c r="I86" s="280"/>
      <c r="J86" s="280"/>
    </row>
    <row r="87" spans="1:13" s="46" customFormat="1" x14ac:dyDescent="0.25"/>
    <row r="88" spans="1:13" s="46" customFormat="1" x14ac:dyDescent="0.25">
      <c r="A88" s="282" t="s">
        <v>143</v>
      </c>
      <c r="B88" s="282"/>
      <c r="C88" s="282"/>
      <c r="D88" s="282"/>
      <c r="E88" s="282"/>
      <c r="F88" s="282"/>
      <c r="G88" s="282"/>
      <c r="H88" s="282"/>
      <c r="I88" s="282"/>
      <c r="J88" s="282"/>
      <c r="K88" s="282"/>
      <c r="L88" s="43"/>
    </row>
    <row r="89" spans="1:13" s="46" customFormat="1" x14ac:dyDescent="0.25">
      <c r="A89" s="282"/>
      <c r="B89" s="282"/>
      <c r="C89" s="282"/>
      <c r="D89" s="282"/>
      <c r="E89" s="282"/>
      <c r="F89" s="282"/>
      <c r="G89" s="282"/>
      <c r="H89" s="282"/>
      <c r="I89" s="282"/>
      <c r="J89" s="282"/>
      <c r="K89" s="282"/>
      <c r="L89" s="43"/>
    </row>
    <row r="90" spans="1:13" s="46" customFormat="1" ht="20.25" x14ac:dyDescent="0.35">
      <c r="C90" s="306" t="s">
        <v>104</v>
      </c>
      <c r="D90" s="306"/>
      <c r="E90" s="284" t="s">
        <v>107</v>
      </c>
      <c r="F90" s="284"/>
      <c r="G90" s="284"/>
      <c r="H90" s="284"/>
    </row>
    <row r="91" spans="1:13" s="46" customFormat="1" x14ac:dyDescent="0.25">
      <c r="C91" s="306"/>
      <c r="D91" s="306"/>
      <c r="E91" s="283" t="s">
        <v>108</v>
      </c>
      <c r="F91" s="283"/>
      <c r="G91" s="283"/>
      <c r="H91" s="283"/>
    </row>
    <row r="92" spans="1:13" s="86" customFormat="1" x14ac:dyDescent="0.25">
      <c r="C92" s="110"/>
      <c r="D92" s="110"/>
      <c r="E92" s="87"/>
      <c r="F92" s="87"/>
      <c r="G92" s="87"/>
      <c r="H92" s="87"/>
    </row>
    <row r="93" spans="1:13" s="86" customFormat="1" x14ac:dyDescent="0.25">
      <c r="C93" s="110"/>
      <c r="D93" s="110"/>
      <c r="E93" s="87"/>
      <c r="F93" s="87"/>
      <c r="G93" s="87"/>
      <c r="H93" s="87"/>
    </row>
    <row r="94" spans="1:13" s="46" customFormat="1" ht="15" customHeight="1" x14ac:dyDescent="0.25">
      <c r="A94" s="282"/>
      <c r="B94" s="282"/>
      <c r="C94" s="282"/>
      <c r="D94" s="282"/>
      <c r="E94" s="282"/>
      <c r="F94" s="282"/>
      <c r="G94" s="282"/>
      <c r="H94" s="282"/>
      <c r="I94" s="282"/>
      <c r="J94" s="282"/>
      <c r="K94" s="282"/>
      <c r="L94" s="43"/>
    </row>
    <row r="95" spans="1:13" s="46" customFormat="1" x14ac:dyDescent="0.25">
      <c r="A95" s="103" t="s">
        <v>113</v>
      </c>
      <c r="B95" s="103"/>
      <c r="C95" s="103"/>
      <c r="D95" s="103"/>
      <c r="E95" s="103"/>
      <c r="F95" s="103"/>
      <c r="G95" s="103"/>
      <c r="H95" s="103"/>
      <c r="I95" s="103"/>
      <c r="J95" s="103"/>
      <c r="K95" s="83"/>
      <c r="L95" s="83"/>
    </row>
    <row r="96" spans="1:13" s="46" customFormat="1" x14ac:dyDescent="0.25">
      <c r="A96" s="282"/>
      <c r="B96" s="282"/>
      <c r="C96" s="282"/>
      <c r="D96" s="282"/>
      <c r="E96" s="282"/>
      <c r="F96" s="282"/>
      <c r="G96" s="282"/>
      <c r="H96" s="282"/>
      <c r="I96" s="282"/>
      <c r="J96" s="282"/>
      <c r="K96" s="282"/>
      <c r="L96" s="83"/>
      <c r="M96" s="83"/>
    </row>
    <row r="97" spans="1:13" s="85" customFormat="1" ht="27" customHeight="1" x14ac:dyDescent="0.25">
      <c r="A97" s="285" t="s">
        <v>125</v>
      </c>
      <c r="B97" s="285"/>
      <c r="C97" s="285"/>
      <c r="D97" s="285"/>
      <c r="E97" s="285"/>
      <c r="F97" s="285"/>
      <c r="G97" s="285"/>
      <c r="H97" s="285"/>
      <c r="I97" s="285"/>
      <c r="J97" s="285"/>
      <c r="L97" s="83"/>
      <c r="M97" s="83"/>
    </row>
    <row r="98" spans="1:13" s="86" customFormat="1" ht="15" customHeight="1" x14ac:dyDescent="0.25">
      <c r="A98" s="95"/>
      <c r="B98" s="95"/>
      <c r="C98" s="95"/>
      <c r="D98" s="95"/>
      <c r="E98" s="95"/>
      <c r="F98" s="95"/>
      <c r="G98" s="95"/>
      <c r="H98" s="95"/>
      <c r="I98" s="95"/>
      <c r="J98" s="95"/>
      <c r="L98" s="83"/>
      <c r="M98" s="83"/>
    </row>
    <row r="99" spans="1:13" s="46" customFormat="1" x14ac:dyDescent="0.25">
      <c r="B99" s="104"/>
      <c r="D99" s="308" t="s">
        <v>126</v>
      </c>
      <c r="E99" s="308"/>
      <c r="F99" s="308"/>
      <c r="G99" s="104"/>
      <c r="H99" s="104"/>
      <c r="I99" s="104"/>
      <c r="J99" s="104"/>
      <c r="K99" s="83"/>
      <c r="L99" s="83"/>
    </row>
    <row r="100" spans="1:13" s="46" customFormat="1" x14ac:dyDescent="0.25">
      <c r="A100" s="84"/>
      <c r="B100" s="84"/>
      <c r="C100" s="83"/>
      <c r="D100" s="303" t="s">
        <v>110</v>
      </c>
      <c r="E100" s="303"/>
      <c r="F100" s="303"/>
      <c r="G100" s="302" t="s">
        <v>112</v>
      </c>
      <c r="H100" s="302"/>
      <c r="I100" s="83"/>
      <c r="J100" s="83"/>
      <c r="K100" s="83"/>
      <c r="L100" s="83"/>
      <c r="M100" s="83"/>
    </row>
    <row r="101" spans="1:13" s="46" customFormat="1" x14ac:dyDescent="0.25">
      <c r="A101" s="84"/>
      <c r="B101" s="84"/>
      <c r="C101" s="83"/>
      <c r="D101" s="304" t="s">
        <v>111</v>
      </c>
      <c r="E101" s="304"/>
      <c r="F101" s="304"/>
      <c r="G101" s="302"/>
      <c r="H101" s="302"/>
      <c r="I101" s="83"/>
      <c r="J101" s="83"/>
      <c r="K101" s="83"/>
      <c r="L101" s="83"/>
      <c r="M101" s="83"/>
    </row>
    <row r="102" spans="1:13" ht="9.9499999999999993" customHeight="1" x14ac:dyDescent="0.25"/>
    <row r="103" spans="1:13" ht="19.5" x14ac:dyDescent="0.25">
      <c r="A103" s="90" t="s">
        <v>114</v>
      </c>
    </row>
    <row r="104" spans="1:13" s="51" customFormat="1" ht="30.75" customHeight="1" x14ac:dyDescent="0.25">
      <c r="A104" s="276" t="s">
        <v>119</v>
      </c>
      <c r="B104" s="276"/>
      <c r="C104" s="276"/>
      <c r="D104" s="276"/>
      <c r="E104" s="276"/>
      <c r="F104" s="276"/>
      <c r="G104" s="276"/>
      <c r="H104" s="276"/>
      <c r="I104" s="276"/>
      <c r="J104" s="276"/>
    </row>
    <row r="105" spans="1:13" x14ac:dyDescent="0.25">
      <c r="A105" s="89"/>
    </row>
    <row r="106" spans="1:13" x14ac:dyDescent="0.25">
      <c r="A106" s="89"/>
    </row>
  </sheetData>
  <mergeCells count="82">
    <mergeCell ref="G27:J27"/>
    <mergeCell ref="D99:F99"/>
    <mergeCell ref="D76:F76"/>
    <mergeCell ref="D80:F80"/>
    <mergeCell ref="A96:K96"/>
    <mergeCell ref="C70:G70"/>
    <mergeCell ref="H70:I71"/>
    <mergeCell ref="C71:G71"/>
    <mergeCell ref="D51:K51"/>
    <mergeCell ref="A52:C53"/>
    <mergeCell ref="D52:H52"/>
    <mergeCell ref="D53:H53"/>
    <mergeCell ref="D61:H61"/>
    <mergeCell ref="A63:C64"/>
    <mergeCell ref="D63:H63"/>
    <mergeCell ref="H34:J34"/>
    <mergeCell ref="G100:H101"/>
    <mergeCell ref="D100:F100"/>
    <mergeCell ref="D101:F101"/>
    <mergeCell ref="A5:K5"/>
    <mergeCell ref="A7:K7"/>
    <mergeCell ref="A8:K8"/>
    <mergeCell ref="A26:E26"/>
    <mergeCell ref="A28:E28"/>
    <mergeCell ref="A27:E27"/>
    <mergeCell ref="A11:K11"/>
    <mergeCell ref="C90:D91"/>
    <mergeCell ref="A32:C33"/>
    <mergeCell ref="F32:G33"/>
    <mergeCell ref="H32:J33"/>
    <mergeCell ref="A17:K17"/>
    <mergeCell ref="F34:G34"/>
    <mergeCell ref="D81:F81"/>
    <mergeCell ref="A37:K37"/>
    <mergeCell ref="A35:C35"/>
    <mergeCell ref="D35:F35"/>
    <mergeCell ref="G35:H35"/>
    <mergeCell ref="I35:K35"/>
    <mergeCell ref="D64:H64"/>
    <mergeCell ref="D77:F77"/>
    <mergeCell ref="G77:H78"/>
    <mergeCell ref="D78:F78"/>
    <mergeCell ref="A79:K79"/>
    <mergeCell ref="A23:J23"/>
    <mergeCell ref="D57:I57"/>
    <mergeCell ref="D58:I58"/>
    <mergeCell ref="A57:C58"/>
    <mergeCell ref="A60:C61"/>
    <mergeCell ref="D60:H60"/>
    <mergeCell ref="G26:J26"/>
    <mergeCell ref="A30:J30"/>
    <mergeCell ref="D32:E33"/>
    <mergeCell ref="D34:E34"/>
    <mergeCell ref="A36:J36"/>
    <mergeCell ref="A39:J39"/>
    <mergeCell ref="A41:J41"/>
    <mergeCell ref="C45:D46"/>
    <mergeCell ref="E45:H45"/>
    <mergeCell ref="A34:C34"/>
    <mergeCell ref="C1:I1"/>
    <mergeCell ref="C2:I2"/>
    <mergeCell ref="A12:J12"/>
    <mergeCell ref="A19:J19"/>
    <mergeCell ref="A21:J21"/>
    <mergeCell ref="A10:J10"/>
    <mergeCell ref="J1:J2"/>
    <mergeCell ref="A104:J104"/>
    <mergeCell ref="E46:H46"/>
    <mergeCell ref="A43:J43"/>
    <mergeCell ref="A48:J48"/>
    <mergeCell ref="A55:J55"/>
    <mergeCell ref="A67:J67"/>
    <mergeCell ref="C68:H68"/>
    <mergeCell ref="A75:J75"/>
    <mergeCell ref="A88:K88"/>
    <mergeCell ref="A89:K89"/>
    <mergeCell ref="A94:K94"/>
    <mergeCell ref="E91:H91"/>
    <mergeCell ref="E90:H90"/>
    <mergeCell ref="A97:J97"/>
    <mergeCell ref="A83:K83"/>
    <mergeCell ref="A86:J86"/>
  </mergeCells>
  <printOptions horizontalCentered="1"/>
  <pageMargins left="0.5" right="0.5" top="0.5" bottom="0.5" header="0.3" footer="0.3"/>
  <pageSetup scale="90" orientation="portrait" r:id="rId1"/>
  <headerFooter>
    <oddFooter>&amp;LDOH Form 331-496 Sodium Fluoride Saturators</oddFooter>
  </headerFooter>
  <rowBreaks count="2" manualBreakCount="2">
    <brk id="28" max="9" man="1"/>
    <brk id="64"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5" ma:contentTypeDescription="Create a new document." ma:contentTypeScope="" ma:versionID="c7643aa399f44f9fc8b45f712f330a19">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97d0623276326a528efaf903cd663dfa"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ontaminants"/>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true</Standards_x0020_Compliant_x003f_>
    <Author0 xmlns="674801bb-1977-4af8-bfda-771dab8a9650">
      <UserInfo>
        <DisplayName>Helpling, Nina D (DOH)</DisplayName>
        <AccountId>445</AccountId>
        <AccountType/>
      </UserInfo>
    </Author0>
    <Design_x0020_Resources xmlns="674801bb-1977-4af8-bfda-771dab8a9650">
      <Url xsi:nil="true"/>
      <Description xsi:nil="true"/>
    </Design_x0020_Resources>
    <Website_x0020_Link xmlns="674801bb-1977-4af8-bfda-771dab8a9650">
      <Url xsi:nil="true"/>
      <Description xsi:nil="true"/>
    </Website_x0020_Link>
    <Members xmlns="674801bb-1977-4af8-bfda-771dab8a9650" xsi:nil="true"/>
    <Lead xmlns="674801bb-1977-4af8-bfda-771dab8a9650" xsi:nil="true"/>
    <Management_x0020_Sponsor xmlns="674801bb-1977-4af8-bfda-771dab8a9650" xsi:nil="true"/>
    <Status xmlns="674801bb-1977-4af8-bfda-771dab8a9650">Review</Status>
    <p69d xmlns="674801bb-1977-4af8-bfda-771dab8a9650">331-496</p69d>
    <Language xmlns="674801bb-1977-4af8-bfda-771dab8a9650">English</Language>
    <Category0 xmlns="674801bb-1977-4af8-bfda-771dab8a9650">Operations &amp; Maintenance</Category0>
    <Team xmlns="674801bb-1977-4af8-bfda-771dab8a9650" xsi:nil="true"/>
    <_dlc_DocId xmlns="8ab7d52b-01f7-4c5e-9645-b3a1341544da">WVASKAP5RADE-135-356</_dlc_DocId>
    <_dlc_DocIdUrl xmlns="8ab7d52b-01f7-4c5e-9645-b3a1341544da">
      <Url>https://doh.sp.wa.gov/sites/EPH/ODW/centralserv/CommOutreach/_layouts/15/DocIdRedir.aspx?ID=WVASKAP5RADE-135-356</Url>
      <Description>WVASKAP5RADE-135-356</Description>
    </_dlc_DocIdUrl>
  </documentManagement>
</p:properties>
</file>

<file path=customXml/itemProps1.xml><?xml version="1.0" encoding="utf-8"?>
<ds:datastoreItem xmlns:ds="http://schemas.openxmlformats.org/officeDocument/2006/customXml" ds:itemID="{E3AB4579-F209-4487-A561-9F77171B0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7E6F5-B954-43C5-925C-5FB7FA6B8679}">
  <ds:schemaRefs>
    <ds:schemaRef ds:uri="http://schemas.microsoft.com/sharepoint/events"/>
  </ds:schemaRefs>
</ds:datastoreItem>
</file>

<file path=customXml/itemProps3.xml><?xml version="1.0" encoding="utf-8"?>
<ds:datastoreItem xmlns:ds="http://schemas.openxmlformats.org/officeDocument/2006/customXml" ds:itemID="{FC1379E4-64D8-481C-B832-B2C8A94104FB}">
  <ds:schemaRefs>
    <ds:schemaRef ds:uri="http://schemas.microsoft.com/sharepoint/v3/contenttype/forms"/>
  </ds:schemaRefs>
</ds:datastoreItem>
</file>

<file path=customXml/itemProps4.xml><?xml version="1.0" encoding="utf-8"?>
<ds:datastoreItem xmlns:ds="http://schemas.openxmlformats.org/officeDocument/2006/customXml" ds:itemID="{E7A11019-5AE4-48A5-88F6-CC64EDD5F641}">
  <ds:schemaRef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674801bb-1977-4af8-bfda-771dab8a9650"/>
    <ds:schemaRef ds:uri="8ab7d52b-01f7-4c5e-9645-b3a1341544d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MOR</vt:lpstr>
      <vt:lpstr>Calculations</vt:lpstr>
      <vt:lpstr>Calculations!Print_Area</vt:lpstr>
    </vt:vector>
  </TitlesOfParts>
  <Company>Washington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Fluoridation Monthly Operations Report Form for Sodium Fluoride Saturators</dc:title>
  <dc:creator>Washington State Department of Health - Environmental Public Health Division - Office of Drinking Water</dc:creator>
  <cp:lastModifiedBy>Gates, Jon-Mikel (DOH)</cp:lastModifiedBy>
  <cp:lastPrinted>2016-04-07T21:41:31Z</cp:lastPrinted>
  <dcterms:created xsi:type="dcterms:W3CDTF">2016-01-15T19:13:02Z</dcterms:created>
  <dcterms:modified xsi:type="dcterms:W3CDTF">2016-05-09T21:58:23Z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82a2cdb7-7278-439f-8b2d-8d9dd43d9918</vt:lpwstr>
  </property>
</Properties>
</file>