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doh.sp.wa.gov/sites/EPH/ODW/centralserv/CommOutreach/Shared Documents/"/>
    </mc:Choice>
  </mc:AlternateContent>
  <bookViews>
    <workbookView xWindow="-495" yWindow="75" windowWidth="11475" windowHeight="14100"/>
  </bookViews>
  <sheets>
    <sheet name="MOR" sheetId="1" r:id="rId1"/>
    <sheet name="Calculations" sheetId="2" r:id="rId2"/>
  </sheets>
  <definedNames>
    <definedName name="_xlnm.Print_Area" localSheetId="1">Calculations!$A$1:$K$124</definedName>
  </definedNames>
  <calcPr calcId="152511"/>
</workbook>
</file>

<file path=xl/calcChain.xml><?xml version="1.0" encoding="utf-8"?>
<calcChain xmlns="http://schemas.openxmlformats.org/spreadsheetml/2006/main">
  <c r="Q55" i="1" l="1"/>
  <c r="Y58" i="1" l="1"/>
  <c r="Y57" i="1"/>
  <c r="U58" i="1"/>
  <c r="U57" i="1"/>
  <c r="I54" i="1" l="1"/>
  <c r="I53" i="1"/>
  <c r="I52" i="1"/>
  <c r="I51" i="1"/>
  <c r="I50" i="1"/>
  <c r="I49" i="1"/>
  <c r="I48" i="1"/>
  <c r="I45" i="1"/>
  <c r="I44" i="1"/>
  <c r="I43" i="1"/>
  <c r="I42" i="1"/>
  <c r="I41" i="1"/>
  <c r="I40" i="1"/>
  <c r="I39" i="1"/>
  <c r="I37" i="1"/>
  <c r="I35" i="1"/>
  <c r="I34" i="1"/>
  <c r="I33" i="1"/>
  <c r="I32" i="1"/>
  <c r="I30" i="1"/>
  <c r="I29" i="1"/>
  <c r="I28" i="1"/>
  <c r="I27" i="1"/>
  <c r="I26" i="1"/>
  <c r="I25" i="1"/>
  <c r="I23" i="1"/>
  <c r="I21" i="1"/>
  <c r="I20" i="1"/>
  <c r="I19" i="1"/>
  <c r="I18" i="1"/>
  <c r="I17" i="1"/>
  <c r="I55" i="1" l="1"/>
  <c r="Y56" i="1"/>
  <c r="U56" i="1"/>
  <c r="Y60" i="1" l="1"/>
  <c r="Y59" i="1"/>
  <c r="U60" i="1"/>
  <c r="U59" i="1"/>
  <c r="U61" i="1" l="1"/>
  <c r="Y61" i="1"/>
  <c r="AA80" i="1"/>
  <c r="AA78" i="1"/>
  <c r="AA76" i="1"/>
  <c r="I80" i="1"/>
  <c r="I78" i="1"/>
  <c r="I76" i="1"/>
</calcChain>
</file>

<file path=xl/sharedStrings.xml><?xml version="1.0" encoding="utf-8"?>
<sst xmlns="http://schemas.openxmlformats.org/spreadsheetml/2006/main" count="194" uniqueCount="171">
  <si>
    <t xml:space="preserve"> </t>
  </si>
  <si>
    <t>Fluoridation Monthly Operations Report Form</t>
  </si>
  <si>
    <t>System Name :</t>
  </si>
  <si>
    <t>System ID:</t>
  </si>
  <si>
    <t>FIP No:</t>
  </si>
  <si>
    <t>Contact Name:</t>
  </si>
  <si>
    <t>Month/Year:</t>
  </si>
  <si>
    <t xml:space="preserve">Phone #: </t>
  </si>
  <si>
    <t>Date</t>
  </si>
  <si>
    <t xml:space="preserve">Water Production </t>
  </si>
  <si>
    <t xml:space="preserve">Fluoride Additive </t>
  </si>
  <si>
    <t xml:space="preserve">Monitoring </t>
  </si>
  <si>
    <t xml:space="preserve">Meter Reading </t>
  </si>
  <si>
    <t>Calculated Dosage</t>
  </si>
  <si>
    <t>(mg/L)</t>
  </si>
  <si>
    <t>Prev.</t>
  </si>
  <si>
    <t>Total</t>
  </si>
  <si>
    <t>Min</t>
  </si>
  <si>
    <t>Max</t>
  </si>
  <si>
    <t>Avg</t>
  </si>
  <si>
    <t xml:space="preserve">Count Total </t>
  </si>
  <si>
    <t>Percent within Range</t>
  </si>
  <si>
    <t>The Department of Health supports water fluoridation as a sound population-based public health measure, and supports communities in their efforts to maintain and fluoridate community water supplies.</t>
  </si>
  <si>
    <t>Raw Water Data:</t>
  </si>
  <si>
    <t>Date of Last Sample:</t>
  </si>
  <si>
    <t>Lab Result:</t>
  </si>
  <si>
    <t xml:space="preserve"> mg/L</t>
  </si>
  <si>
    <t>Explain cause and corrective actions taken for interruption(s) on back of page.</t>
  </si>
  <si>
    <t>Please send your report to us by the 10th day of the following month.</t>
  </si>
  <si>
    <t>Volume Treated</t>
  </si>
  <si>
    <t xml:space="preserve">Certified Operator Signature:         </t>
  </si>
  <si>
    <t>Washington Certification No.:</t>
  </si>
  <si>
    <t>Date(s)</t>
  </si>
  <si>
    <t>Cause and Response</t>
  </si>
  <si>
    <t>Fluoridation Monthly Operations Report - Supplemental Form</t>
  </si>
  <si>
    <t>Explain cause and corrective actions taken for each interruption/overfeed.</t>
  </si>
  <si>
    <t>(Use this page to the report if these occurred during the month.  Add additional pages, if needed.)</t>
  </si>
  <si>
    <t>Certified Officer Signature:</t>
  </si>
  <si>
    <t>Date:</t>
  </si>
  <si>
    <t>Fluoride Additive Data:</t>
  </si>
  <si>
    <t xml:space="preserve">ANSI-NSF Standard 60 Approved </t>
  </si>
  <si>
    <t>Manufacturer:</t>
  </si>
  <si>
    <t>Testing and Monitoring:</t>
  </si>
  <si>
    <t xml:space="preserve">Method used: </t>
  </si>
  <si>
    <t>*Instrument used in field testing (Make/Model)</t>
  </si>
  <si>
    <t>Weekly Instrument Calibration:</t>
  </si>
  <si>
    <t>Standard mg/L</t>
  </si>
  <si>
    <t>Result mg/L</t>
  </si>
  <si>
    <t>Process Interuption(s) (date/time):</t>
  </si>
  <si>
    <t>1st Start:</t>
  </si>
  <si>
    <t>End:</t>
  </si>
  <si>
    <t>2nd Start:</t>
  </si>
  <si>
    <t>3rd Start:</t>
  </si>
  <si>
    <r>
      <t xml:space="preserve">Please send report to: Fluoride@doh.wa.gov </t>
    </r>
    <r>
      <rPr>
        <i/>
        <sz val="9.5"/>
        <color theme="1"/>
        <rFont val="Segoe UI"/>
        <family val="2"/>
      </rPr>
      <t xml:space="preserve">(preferred) </t>
    </r>
    <r>
      <rPr>
        <b/>
        <sz val="9.5"/>
        <color theme="1"/>
        <rFont val="Segoe UI"/>
        <family val="2"/>
      </rPr>
      <t>OR</t>
    </r>
    <r>
      <rPr>
        <sz val="9.5"/>
        <color theme="1"/>
        <rFont val="Segoe UI"/>
        <family val="2"/>
      </rPr>
      <t xml:space="preserve"> PO BOX 47822, Olympia, WA  98504-7822  </t>
    </r>
    <r>
      <rPr>
        <b/>
        <sz val="9.5"/>
        <color theme="1"/>
        <rFont val="Segoe UI"/>
        <family val="2"/>
      </rPr>
      <t>OR</t>
    </r>
    <r>
      <rPr>
        <sz val="9.5"/>
        <color theme="1"/>
        <rFont val="Segoe UI"/>
        <family val="2"/>
      </rPr>
      <t xml:space="preserve">  Fax: 360-236-2252</t>
    </r>
  </si>
  <si>
    <t xml:space="preserve">Date Split Sample Taken: </t>
  </si>
  <si>
    <t>Split Sample Result mg/L:</t>
  </si>
  <si>
    <t>If you need this publication in an alternative format, call 800.525.0127 (TDD/TTY call 711).</t>
  </si>
  <si>
    <t>http://www.doh.wa.gov/drinkingwater</t>
  </si>
  <si>
    <t xml:space="preserve">This and other publications are available at: </t>
  </si>
  <si>
    <t xml:space="preserve">DOH Form 331-497
Jan. 2016 </t>
  </si>
  <si>
    <t>(MG)</t>
  </si>
  <si>
    <t>Field Tested Result*</t>
  </si>
  <si>
    <t>(gals) or (lbs)</t>
  </si>
  <si>
    <t>Percent strength of acid used:</t>
  </si>
  <si>
    <t>Specific Gravity (SG) of acid:</t>
  </si>
  <si>
    <t>%</t>
  </si>
  <si>
    <r>
      <t>g/cm</t>
    </r>
    <r>
      <rPr>
        <vertAlign val="superscript"/>
        <sz val="5.5"/>
        <color theme="1"/>
        <rFont val="Segoe UI"/>
        <family val="2"/>
      </rPr>
      <t>2</t>
    </r>
  </si>
  <si>
    <t>Total Remaining (Circle one)</t>
  </si>
  <si>
    <t>Count within Range</t>
  </si>
  <si>
    <t>Dosage (mg/l) = Optimal level (mg/l) - Natural level(mg/l)</t>
  </si>
  <si>
    <t>Dosage (mg/l) = 0.7 mg/l - 0.2mg/l</t>
  </si>
  <si>
    <t>Dosage = 0.5 mg/l</t>
  </si>
  <si>
    <t>Here are some simple conversions:</t>
  </si>
  <si>
    <t xml:space="preserve">Chemical </t>
  </si>
  <si>
    <t>Formula</t>
  </si>
  <si>
    <t>Purity</t>
  </si>
  <si>
    <t>Available Fluoride Ion Concentration (AFI)</t>
  </si>
  <si>
    <t>Sodium Fluorosilicate</t>
  </si>
  <si>
    <t>Fluorosilicic Acid</t>
  </si>
  <si>
    <t>gpm × 1440 minutes(per day) = gallons per day (gpd)</t>
  </si>
  <si>
    <t>gpd ÷ 1,000,000 = millions of gallons per day (MGD)</t>
  </si>
  <si>
    <t>cubic foot (cuft)  ×  7.48 = gallons</t>
  </si>
  <si>
    <t>gallon of water  ×  8.34 = pounds of water</t>
  </si>
  <si>
    <r>
      <t xml:space="preserve">1.1 mg/l </t>
    </r>
    <r>
      <rPr>
        <sz val="11"/>
        <color theme="1"/>
        <rFont val="Calibri"/>
        <family val="2"/>
      </rPr>
      <t>× 2.88 MGD × 8.34 lbs/gal</t>
    </r>
  </si>
  <si>
    <r>
      <t xml:space="preserve">0.607 </t>
    </r>
    <r>
      <rPr>
        <sz val="11"/>
        <color theme="1"/>
        <rFont val="Calibri"/>
        <family val="2"/>
      </rPr>
      <t>× 0.985</t>
    </r>
  </si>
  <si>
    <r>
      <t xml:space="preserve"> 44.19lb/day </t>
    </r>
    <r>
      <rPr>
        <sz val="11"/>
        <color theme="1"/>
        <rFont val="Calibri"/>
        <family val="2"/>
      </rPr>
      <t xml:space="preserve">÷ 1440 min/day × 454 gm/lb   =  </t>
    </r>
    <r>
      <rPr>
        <b/>
        <sz val="11"/>
        <color theme="1"/>
        <rFont val="Calibri"/>
        <family val="2"/>
      </rPr>
      <t>13.9 gm/min</t>
    </r>
  </si>
  <si>
    <r>
      <t xml:space="preserve">695 gpm </t>
    </r>
    <r>
      <rPr>
        <sz val="11"/>
        <color theme="1"/>
        <rFont val="Calibri"/>
        <family val="2"/>
      </rPr>
      <t>× 1440 min/day</t>
    </r>
  </si>
  <si>
    <t xml:space="preserve"> =1.0 MGD</t>
  </si>
  <si>
    <r>
      <t xml:space="preserve">0.7 mg/l (dosage) </t>
    </r>
    <r>
      <rPr>
        <sz val="11"/>
        <color theme="1"/>
        <rFont val="Calibri"/>
        <family val="2"/>
      </rPr>
      <t>× 1.0 MGD (capacity) × 8.34 lbs/gal</t>
    </r>
  </si>
  <si>
    <r>
      <t xml:space="preserve">0.607 (AFI) </t>
    </r>
    <r>
      <rPr>
        <sz val="11"/>
        <color theme="1"/>
        <rFont val="Calibri"/>
        <family val="2"/>
      </rPr>
      <t>× 0.985 (Additive Purity)</t>
    </r>
  </si>
  <si>
    <t xml:space="preserve"> = 9.76 lbs/day</t>
  </si>
  <si>
    <r>
      <t xml:space="preserve">9.76 lbs per day </t>
    </r>
    <r>
      <rPr>
        <sz val="11"/>
        <color theme="1"/>
        <rFont val="Calibri"/>
        <family val="2"/>
      </rPr>
      <t>÷ 75 lb per ft</t>
    </r>
    <r>
      <rPr>
        <vertAlign val="superscript"/>
        <sz val="11"/>
        <color theme="1"/>
        <rFont val="Calibri"/>
        <family val="2"/>
      </rPr>
      <t>3</t>
    </r>
    <r>
      <rPr>
        <sz val="11"/>
        <color theme="1"/>
        <rFont val="Calibri"/>
        <family val="2"/>
      </rPr>
      <t xml:space="preserve"> ÷ 24 hrs per day = </t>
    </r>
    <r>
      <rPr>
        <b/>
        <sz val="11"/>
        <color theme="1"/>
        <rFont val="Calibri"/>
        <family val="2"/>
      </rPr>
      <t xml:space="preserve"> 0.00542 ft</t>
    </r>
    <r>
      <rPr>
        <b/>
        <vertAlign val="superscript"/>
        <sz val="11"/>
        <color theme="1"/>
        <rFont val="Calibri"/>
        <family val="2"/>
      </rPr>
      <t xml:space="preserve">3 </t>
    </r>
    <r>
      <rPr>
        <b/>
        <sz val="11"/>
        <color theme="1"/>
        <rFont val="Calibri"/>
        <family val="2"/>
      </rPr>
      <t>per hour</t>
    </r>
  </si>
  <si>
    <t xml:space="preserve"> = 44.19 lb/day</t>
  </si>
  <si>
    <t xml:space="preserve"> = 0.147 lb/min</t>
  </si>
  <si>
    <r>
      <t xml:space="preserve">0.147 lb/min </t>
    </r>
    <r>
      <rPr>
        <sz val="11"/>
        <color theme="1"/>
        <rFont val="Calibri"/>
        <family val="2"/>
      </rPr>
      <t xml:space="preserve">× 10 lb/gal × 3785 ml/gal = </t>
    </r>
    <r>
      <rPr>
        <b/>
        <sz val="11"/>
        <color theme="1"/>
        <rFont val="Calibri"/>
        <family val="2"/>
      </rPr>
      <t>55.6 ml/min</t>
    </r>
  </si>
  <si>
    <t>The following formula is a general equation used to calculate the concentration of an additive  to water.</t>
  </si>
  <si>
    <t xml:space="preserve">4.2.7 Calculated Dosage </t>
  </si>
  <si>
    <r>
      <t xml:space="preserve">The fluoride feed rate formula for </t>
    </r>
    <r>
      <rPr>
        <b/>
        <sz val="11"/>
        <color theme="1"/>
        <rFont val="Calibri"/>
        <family val="2"/>
        <scheme val="minor"/>
      </rPr>
      <t xml:space="preserve">non-saturators </t>
    </r>
    <r>
      <rPr>
        <sz val="11"/>
        <color theme="1"/>
        <rFont val="Calibri"/>
        <family val="2"/>
        <scheme val="minor"/>
      </rPr>
      <t>can be changed to find the calculated dosage as follows:</t>
    </r>
  </si>
  <si>
    <t xml:space="preserve">Dosage (mg/l) = </t>
  </si>
  <si>
    <t xml:space="preserve">Fluoride Feed Rate (lbs/day) × AFI × Chemical Purity </t>
  </si>
  <si>
    <t>Capacity (MGD) × 8.34 lbs/gal</t>
  </si>
  <si>
    <t xml:space="preserve">Calculated Dosage (mg/l) = </t>
  </si>
  <si>
    <t xml:space="preserve">Fluoride Fed (lbs) × AFI × Chemical Purity </t>
  </si>
  <si>
    <t>Actual production (MG) × 8.34 lbs/gal</t>
  </si>
  <si>
    <t>Examples of Feed Rate Calculations:</t>
  </si>
  <si>
    <t>65 (lbs) × 0.607 × 0.985</t>
  </si>
  <si>
    <t>5.540 (MG) × 8.34 lbs/gal</t>
  </si>
  <si>
    <t xml:space="preserve"> = 0.84 mg/l</t>
  </si>
  <si>
    <t>26 (lbs) × 0.607 × 0.985</t>
  </si>
  <si>
    <t>2.663 (MG) × 8.34 lbs/gal</t>
  </si>
  <si>
    <t>43 (lbs) × 0.792 × 0.23</t>
  </si>
  <si>
    <t>1.226 (MG) × 8.34 lbs/gal</t>
  </si>
  <si>
    <t xml:space="preserve"> = 0.70 mg/l</t>
  </si>
  <si>
    <t xml:space="preserve"> = 0.77 mg/l</t>
  </si>
  <si>
    <t>898 (lbs) × 0.792 × 0.23</t>
  </si>
  <si>
    <t>21.793 (MG) × 8.34 lbs/gal</t>
  </si>
  <si>
    <t xml:space="preserve"> = 0.90 mg/l</t>
  </si>
  <si>
    <t>3785 milliliters = 1 Gallon</t>
  </si>
  <si>
    <r>
      <t>Na</t>
    </r>
    <r>
      <rPr>
        <vertAlign val="subscript"/>
        <sz val="10"/>
        <color theme="1"/>
        <rFont val="Segoe UI"/>
        <family val="2"/>
      </rPr>
      <t>2</t>
    </r>
    <r>
      <rPr>
        <sz val="10"/>
        <color theme="1"/>
        <rFont val="Segoe UI"/>
        <family val="2"/>
      </rPr>
      <t>SiF</t>
    </r>
    <r>
      <rPr>
        <vertAlign val="subscript"/>
        <sz val="10"/>
        <color theme="1"/>
        <rFont val="Segoe UI"/>
        <family val="2"/>
      </rPr>
      <t>6</t>
    </r>
  </si>
  <si>
    <r>
      <t>H</t>
    </r>
    <r>
      <rPr>
        <vertAlign val="subscript"/>
        <sz val="10"/>
        <color theme="1"/>
        <rFont val="Segoe UI"/>
        <family val="2"/>
      </rPr>
      <t>2</t>
    </r>
    <r>
      <rPr>
        <sz val="10"/>
        <color theme="1"/>
        <rFont val="Segoe UI"/>
        <family val="2"/>
      </rPr>
      <t>SiF</t>
    </r>
    <r>
      <rPr>
        <vertAlign val="subscript"/>
        <sz val="10"/>
        <color theme="1"/>
        <rFont val="Segoe UI"/>
        <family val="2"/>
      </rPr>
      <t>6</t>
    </r>
  </si>
  <si>
    <t>dosage (mg/l) × capacity(MGD) × 8.34 lbs/gal</t>
  </si>
  <si>
    <t>AFI × chemical purity</t>
  </si>
  <si>
    <t>dosage (mg/l) × capacity(gpm) × 8.34 lbs/gal</t>
  </si>
  <si>
    <t>1,000,000 × AFI × chemical purity</t>
  </si>
  <si>
    <t>Examples of Calculated Dosage Calculation:</t>
  </si>
  <si>
    <t>Quantity Used    (Circle one)</t>
  </si>
  <si>
    <t>Resources</t>
  </si>
  <si>
    <r>
      <t xml:space="preserve">* Center for Disease Control and Prevention . (1986. reprint 1991). </t>
    </r>
    <r>
      <rPr>
        <i/>
        <sz val="11"/>
        <rFont val="Calibri"/>
        <family val="2"/>
        <scheme val="minor"/>
      </rPr>
      <t>Water Fluoridation; A Manual for          Engineers and Technicians.</t>
    </r>
    <r>
      <rPr>
        <sz val="11"/>
        <rFont val="Calibri"/>
        <family val="2"/>
        <scheme val="minor"/>
      </rPr>
      <t xml:space="preserve"> (pp.62 - 72). Atlanta, Georgia:  Reeves, Thomas G. </t>
    </r>
  </si>
  <si>
    <t>for Sodium Fluoride Saturators</t>
  </si>
  <si>
    <t>The unit of expression, milligram per liter, is used in laboratory work to indicate very small concentrations.  It is a weight/volume relationship.  Milligrams per liter (mg/l) and parts per million (ppm) are equivalent so long as the liquid used has a density of 1.0 grams per cubic centimeter (the density of water is 1.0).  In this guidance the terms ppm and mg/l are used interchangeably.  While mg/l is the preferred term, ppm is used in many instances in the interest of clarity or tradition.  (Note: the term "ppm" is a unitless expression).  The dosage is defined as the amount of fluoride additive needed to obtain the optimal fluoride level in the drinking water.</t>
  </si>
  <si>
    <t>Fluoridation Systems - Calculation for Fluorosilicic Acid and Sodium Fluorosilicate</t>
  </si>
  <si>
    <t>Optimal Fluoride Level</t>
  </si>
  <si>
    <t>Dosage</t>
  </si>
  <si>
    <t>Maximum Pumping Rate (Capacity)</t>
  </si>
  <si>
    <r>
      <t xml:space="preserve">Terms that will be used interchangeably to describe flow rate of fluoride feeders are </t>
    </r>
    <r>
      <rPr>
        <b/>
        <i/>
        <sz val="11"/>
        <color theme="1"/>
        <rFont val="Calibri"/>
        <family val="2"/>
        <scheme val="minor"/>
      </rPr>
      <t xml:space="preserve">the maximum pumping rate, plant capacity, average daily production rate, and the actual daily production.  </t>
    </r>
  </si>
  <si>
    <t xml:space="preserve">The daily production of water treated is determined from the daily meter readings and recorded on your  Monthly Operations Report (MOR).  This is recorded in millions of gallons (MG).  </t>
  </si>
  <si>
    <t>Chemical Purity and Available Fluoride Ion (AFI) Concentrations</t>
  </si>
  <si>
    <t xml:space="preserve">Most fluoride additives made for drinking water use are not 100% pure fluoride, so understanding the AFI is essential to obtaining the correct fluoride injection rate to optimize your fluoride program.  The following chart gives the purity and AFI of the two most commonly used fluoride acid additives. </t>
  </si>
  <si>
    <t>If the AFI is multiplied by the chemical purity, the result is the amount of fluoride ion that is available after the additive is mixed in water.  For example, sodium fluorosilicate contains 60.7 percent fluoride ion and has a commercial purity of 98.5% to yield 44%.  Which is to say that 59.8% of the additive used is fluoride ion.</t>
  </si>
  <si>
    <t xml:space="preserve">Fluoride Feed Rate </t>
  </si>
  <si>
    <r>
      <rPr>
        <b/>
        <sz val="11"/>
        <color theme="1"/>
        <rFont val="Calibri"/>
        <family val="2"/>
        <scheme val="minor"/>
      </rPr>
      <t xml:space="preserve">Example 1 . </t>
    </r>
    <r>
      <rPr>
        <sz val="11"/>
        <color theme="1"/>
        <rFont val="Calibri"/>
        <family val="2"/>
        <scheme val="minor"/>
      </rPr>
      <t>A water plant produces 2,000 gpm and the city wants to add 1.1 mg/l of fluoride.  What would the fluoride feed rate be?</t>
    </r>
  </si>
  <si>
    <t>*Fluoride Feed Rate (lb/day):</t>
  </si>
  <si>
    <t xml:space="preserve">*Fluoride Feed Rate (lb/day) = </t>
  </si>
  <si>
    <r>
      <rPr>
        <b/>
        <sz val="11"/>
        <color theme="1"/>
        <rFont val="Calibri"/>
        <family val="2"/>
        <scheme val="minor"/>
      </rPr>
      <t xml:space="preserve">Eample 2. </t>
    </r>
    <r>
      <rPr>
        <sz val="11"/>
        <color theme="1"/>
        <rFont val="Calibri"/>
        <family val="2"/>
        <scheme val="minor"/>
      </rPr>
      <t>A water plant has a daily average production of 695 gpm and the city wants to have 0.7 mg/l fluoride level in the finished water.  The natural fluoride level is than 0.1 mg/l.  Find the fluoride rate using sodium fluorosilicate:</t>
    </r>
  </si>
  <si>
    <t>Convert the plant rate to MGD from gpm:</t>
  </si>
  <si>
    <t>*Find the fluoride feed rate:</t>
  </si>
  <si>
    <t>Therefore, it takes about 10 pounds of  sodium fluorosilicate to treat 1.0 MG of water to a concentration of 0.7 mg/l of fluoride.</t>
  </si>
  <si>
    <t>To convert pounds per day to cubic feet per hour:</t>
  </si>
  <si>
    <t>**Fluoride Feed Rate (lb/min) =</t>
  </si>
  <si>
    <t>The fluoride feed rate is 44.19 pounds per day.  Some feed rates from equipment design data sheets are given in grams/minute.  ***To convert to grams/minute, divide by 1440 minutes/day and multiply by 454 grams/pound.</t>
  </si>
  <si>
    <t xml:space="preserve">***Fluoride Feed Rate (gm/min) = </t>
  </si>
  <si>
    <t>**Find the fluoride feed rate:</t>
  </si>
  <si>
    <r>
      <t xml:space="preserve">Example 3. </t>
    </r>
    <r>
      <rPr>
        <sz val="11"/>
        <color theme="1"/>
        <rFont val="Calibri"/>
        <family val="2"/>
        <scheme val="minor"/>
      </rPr>
      <t>If it is known that the plant rate is 4,000 gpm, the dosage needed is 0.8 mg/l, and the plant uses fluorosilicic acid, what is this the fluoride feed rate in pounds per minute?</t>
    </r>
  </si>
  <si>
    <r>
      <t xml:space="preserve">0.8 mg/l (dosage) </t>
    </r>
    <r>
      <rPr>
        <sz val="10"/>
        <color theme="1"/>
        <rFont val="Calibri"/>
        <family val="2"/>
      </rPr>
      <t>× 4000 gpm (capacity) × 8.34 lbs/gal</t>
    </r>
  </si>
  <si>
    <r>
      <t xml:space="preserve">1,000,000 </t>
    </r>
    <r>
      <rPr>
        <sz val="10"/>
        <color theme="1"/>
        <rFont val="Calibri"/>
        <family val="2"/>
      </rPr>
      <t>× 0.79 × 0.23</t>
    </r>
  </si>
  <si>
    <t>A gallon of 23% fluorosilicic acid weighs 10 pounds and there are 3785 ml per gallon;  thus the following following formula can be used to convert the feed rate to ml/min:</t>
  </si>
  <si>
    <t xml:space="preserve"> Find fluoride feed rate in ml/min:</t>
  </si>
  <si>
    <r>
      <t xml:space="preserve">Washington State requires that the operators record the amount of chemical used, and that the theoretical concentration of chemical in the water be determined mathematically.  In order to find the theoretical concentration of  fluoride, the calculated dosage must be determined.  Adding the calculated dosage to the natural fluoride level in the water supply will yield the theoretical concentration of fluoride in the water.  </t>
    </r>
    <r>
      <rPr>
        <b/>
        <i/>
        <sz val="11"/>
        <color theme="1"/>
        <rFont val="Calibri"/>
        <family val="2"/>
        <scheme val="minor"/>
      </rPr>
      <t>The theoretical concentration is calculated as a safety precaution to ensure that an overfeed or accident does not occur.</t>
    </r>
    <r>
      <rPr>
        <sz val="11"/>
        <color theme="1"/>
        <rFont val="Calibri"/>
        <family val="2"/>
        <scheme val="minor"/>
      </rPr>
      <t xml:space="preserve">  It is also in aid in solving trouble-shooting problems.  If the theoretical concertation is significantly higher or lower than the measured concentration, steps should be taken to determine the discrepancy.  </t>
    </r>
  </si>
  <si>
    <t>Calculated Dosage (Sodium Fluorosilicate)</t>
  </si>
  <si>
    <t>Calculated Dosage (Fluorosilicic Acid)</t>
  </si>
  <si>
    <t>When the fluoride Feed Rate is changed to fluoride fed and the Capacity is changed the Actual Daily Production of Water in the water system, then the dosage becomes the Calculated Dosage: the units remain the same, except that Fluoride Feed goes from lbs/day to lbs and Actual Production goes from MGD to MG.</t>
  </si>
  <si>
    <t>The numerator (top) of the equation gives the pounds of fluoride ion added to the water while the denominator (bottom)  gives millions of pounds of water treated.  Pounds of fluoride divided by millions of water equals ppm or mg/l.</t>
  </si>
  <si>
    <t>The optimal fluoridation level for Washington State is 0.7 mg/L</t>
  </si>
  <si>
    <t>The dosage, expressed as milligrams per liter (mg/l) or parts per million (ppm), is obtained by subtracting the naturally occurring fluoride level from the desired fluoride level.  For example, if the desired fluoride level is 0.7 mg/l and the natural fluoride level is 0.2 mg/l of the water to be fluoridated, the desired dosage will be 0.5 mg/l:</t>
  </si>
  <si>
    <t xml:space="preserve">The maximum pumping rate refers to the maximum amount of water that can be produced.  The capacity of the water plant may be measured in gallons per minute (gpm), or million gallons per day (MGD).  It is important to note that the sizing of a fluoride feeder is based on the maximum flow rate at the point of injection. </t>
  </si>
  <si>
    <r>
      <t xml:space="preserve">At times, the fluoride feed must be given in </t>
    </r>
    <r>
      <rPr>
        <b/>
        <sz val="11"/>
        <color theme="1"/>
        <rFont val="Calibri"/>
        <family val="2"/>
        <scheme val="minor"/>
      </rPr>
      <t>cubic feet per hour</t>
    </r>
    <r>
      <rPr>
        <sz val="11"/>
        <color theme="1"/>
        <rFont val="Calibri"/>
        <family val="2"/>
        <scheme val="minor"/>
      </rPr>
      <t xml:space="preserve">.  Since a cubic foot of sodium fluorosilicate weighs in the range of 75lbs.  </t>
    </r>
  </si>
  <si>
    <r>
      <t xml:space="preserve">Example1. </t>
    </r>
    <r>
      <rPr>
        <sz val="11"/>
        <color theme="1"/>
        <rFont val="Calibri"/>
        <family val="2"/>
        <scheme val="minor"/>
      </rPr>
      <t>A plant used 65 lbs of sodium fluorosilicate to  5,540,000 gallons of water in one day. What is the calculated dosage?</t>
    </r>
  </si>
  <si>
    <r>
      <t xml:space="preserve">Example 2. </t>
    </r>
    <r>
      <rPr>
        <sz val="11"/>
        <color theme="1"/>
        <rFont val="Calibri"/>
        <family val="2"/>
        <scheme val="minor"/>
      </rPr>
      <t>A plant used 26 lbs of sodium fluorosilicate to  2,663,000 gallons of water in one day.  What is the calculated dosage?</t>
    </r>
  </si>
  <si>
    <r>
      <t xml:space="preserve">Example 3. </t>
    </r>
    <r>
      <rPr>
        <sz val="11"/>
        <color theme="1"/>
        <rFont val="Calibri"/>
        <family val="2"/>
        <scheme val="minor"/>
      </rPr>
      <t>A plant used 43 lbs of Fluorosilicic Acid to  1,226,000 gallons of water in one day.  Assume the acid purity is 23%.  What is the calculated dosage?</t>
    </r>
  </si>
  <si>
    <r>
      <t xml:space="preserve">Example 4. </t>
    </r>
    <r>
      <rPr>
        <sz val="11"/>
        <color theme="1"/>
        <rFont val="Calibri"/>
        <family val="2"/>
        <scheme val="minor"/>
      </rPr>
      <t>A plant used 898 lbs of Fluorosilicic Acid to 21,793,000 gallons of water in one day.  Assume the acid purity is 23%.  What is the calculated dosage?</t>
    </r>
  </si>
  <si>
    <t>for Fluoride Acids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</si>
</sst>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dd/yy;@"/>
    <numFmt numFmtId="165" formatCode="[&lt;=9999999]###\-####;\(###\)\ ###\-####"/>
    <numFmt numFmtId="166" formatCode="0.0"/>
    <numFmt numFmtId="167" formatCode="[$-F400]h:mm:ss\ AM/PM"/>
    <numFmt numFmtId="168" formatCode="m/d/yy;@"/>
  </numFmts>
  <fonts count="43" x14ac:knownFonts="1">
    <font>
      <sz val="11"/>
      <color theme="1"/>
      <name val="Calibri"/>
      <family val="2"/>
      <scheme val="minor"/>
    </font>
    <font>
      <sz val="11"/>
      <color theme="1"/>
      <name val="Segoe UI"/>
      <family val="2"/>
    </font>
    <font>
      <b/>
      <sz val="11"/>
      <color theme="1"/>
      <name val="Segoe UI"/>
      <family val="2"/>
    </font>
    <font>
      <sz val="7"/>
      <color theme="1"/>
      <name val="Segoe UI"/>
      <family val="2"/>
    </font>
    <font>
      <b/>
      <i/>
      <sz val="8"/>
      <color theme="1"/>
      <name val="Segoe UI"/>
      <family val="2"/>
    </font>
    <font>
      <sz val="10"/>
      <color theme="1"/>
      <name val="Segoe UI"/>
      <family val="2"/>
    </font>
    <font>
      <sz val="9"/>
      <color theme="1"/>
      <name val="Segoe UI"/>
      <family val="2"/>
    </font>
    <font>
      <sz val="8.5"/>
      <color theme="1"/>
      <name val="Segoe UI"/>
      <family val="2"/>
    </font>
    <font>
      <sz val="8"/>
      <color theme="1"/>
      <name val="Segoe UI"/>
      <family val="2"/>
    </font>
    <font>
      <i/>
      <sz val="9"/>
      <color theme="1"/>
      <name val="Segoe UI"/>
      <family val="2"/>
    </font>
    <font>
      <b/>
      <u/>
      <sz val="9"/>
      <color theme="1"/>
      <name val="Segoe UI"/>
      <family val="2"/>
    </font>
    <font>
      <sz val="8.25"/>
      <color theme="1"/>
      <name val="Segoe UI"/>
      <family val="2"/>
    </font>
    <font>
      <b/>
      <sz val="8"/>
      <color theme="1"/>
      <name val="Segoe UI"/>
      <family val="2"/>
    </font>
    <font>
      <b/>
      <sz val="10"/>
      <color theme="1"/>
      <name val="Segoe UI"/>
      <family val="2"/>
    </font>
    <font>
      <b/>
      <sz val="9"/>
      <color theme="1"/>
      <name val="Segoe UI"/>
      <family val="2"/>
    </font>
    <font>
      <sz val="9.5"/>
      <color theme="1"/>
      <name val="Segoe UI"/>
      <family val="2"/>
    </font>
    <font>
      <sz val="8"/>
      <color rgb="FF000000"/>
      <name val="Tahoma"/>
      <family val="2"/>
    </font>
    <font>
      <i/>
      <sz val="9.5"/>
      <color theme="1"/>
      <name val="Segoe UI"/>
      <family val="2"/>
    </font>
    <font>
      <b/>
      <sz val="9.5"/>
      <color theme="1"/>
      <name val="Segoe UI"/>
      <family val="2"/>
    </font>
    <font>
      <u/>
      <sz val="11"/>
      <color theme="10"/>
      <name val="Calibri"/>
      <family val="2"/>
      <scheme val="minor"/>
    </font>
    <font>
      <sz val="8.75"/>
      <color theme="1"/>
      <name val="Segoe UI"/>
      <family val="2"/>
    </font>
    <font>
      <sz val="11"/>
      <color theme="1"/>
      <name val="Calibri"/>
      <family val="2"/>
      <scheme val="minor"/>
    </font>
    <font>
      <b/>
      <sz val="7"/>
      <color theme="1"/>
      <name val="Segoe UI"/>
      <family val="2"/>
    </font>
    <font>
      <sz val="6"/>
      <color theme="1"/>
      <name val="Segoe UI"/>
      <family val="2"/>
    </font>
    <font>
      <sz val="5.5"/>
      <color theme="1"/>
      <name val="Segoe UI"/>
      <family val="2"/>
    </font>
    <font>
      <vertAlign val="superscript"/>
      <sz val="5.5"/>
      <color theme="1"/>
      <name val="Segoe UI"/>
      <family val="2"/>
    </font>
    <font>
      <sz val="8"/>
      <color theme="1"/>
      <name val="Calibri"/>
      <family val="2"/>
      <scheme val="minor"/>
    </font>
    <font>
      <u/>
      <sz val="8"/>
      <color theme="10"/>
      <name val="Calibri"/>
      <family val="2"/>
      <scheme val="minor"/>
    </font>
    <font>
      <b/>
      <sz val="11"/>
      <color theme="1"/>
      <name val="Calibri"/>
      <family val="2"/>
      <scheme val="minor"/>
    </font>
    <font>
      <b/>
      <i/>
      <sz val="11"/>
      <color theme="1"/>
      <name val="Calibri"/>
      <family val="2"/>
      <scheme val="minor"/>
    </font>
    <font>
      <sz val="11"/>
      <color theme="1"/>
      <name val="Calibri"/>
      <family val="2"/>
    </font>
    <font>
      <b/>
      <sz val="11"/>
      <color theme="1"/>
      <name val="Calibri"/>
      <family val="2"/>
    </font>
    <font>
      <b/>
      <sz val="15"/>
      <color theme="1"/>
      <name val="Calibri"/>
      <family val="2"/>
      <scheme val="minor"/>
    </font>
    <font>
      <vertAlign val="superscript"/>
      <sz val="11"/>
      <color theme="1"/>
      <name val="Calibri"/>
      <family val="2"/>
    </font>
    <font>
      <b/>
      <vertAlign val="superscript"/>
      <sz val="11"/>
      <color theme="1"/>
      <name val="Calibri"/>
      <family val="2"/>
    </font>
    <font>
      <vertAlign val="subscript"/>
      <sz val="10"/>
      <color theme="1"/>
      <name val="Segoe UI"/>
      <family val="2"/>
    </font>
    <font>
      <b/>
      <sz val="15"/>
      <name val="Calibri"/>
      <family val="2"/>
      <scheme val="minor"/>
    </font>
    <font>
      <sz val="11"/>
      <name val="Calibri"/>
      <family val="2"/>
      <scheme val="minor"/>
    </font>
    <font>
      <i/>
      <sz val="11"/>
      <name val="Calibri"/>
      <family val="2"/>
      <scheme val="minor"/>
    </font>
    <font>
      <sz val="10"/>
      <color theme="1"/>
      <name val="Calibri"/>
      <family val="2"/>
      <scheme val="minor"/>
    </font>
    <font>
      <b/>
      <sz val="8"/>
      <color theme="1"/>
      <name val="Calibri"/>
      <family val="2"/>
      <scheme val="minor"/>
    </font>
    <font>
      <b/>
      <sz val="10.5"/>
      <color theme="1"/>
      <name val="Calibri"/>
      <family val="2"/>
      <scheme val="minor"/>
    </font>
    <font>
      <sz val="10"/>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C0CEDE"/>
        <bgColor indexed="64"/>
      </patternFill>
    </fill>
  </fills>
  <borders count="54">
    <border>
      <left/>
      <right/>
      <top/>
      <bottom/>
      <diagonal/>
    </border>
    <border>
      <left/>
      <right/>
      <top/>
      <bottom style="thin">
        <color indexed="64"/>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auto="1"/>
      </top>
      <bottom style="thin">
        <color indexed="64"/>
      </bottom>
      <diagonal/>
    </border>
    <border diagonalUp="1">
      <left/>
      <right/>
      <top/>
      <bottom style="thin">
        <color indexed="64"/>
      </bottom>
      <diagonal style="thin">
        <color auto="1"/>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indexed="64"/>
      </bottom>
      <diagonal/>
    </border>
    <border>
      <left/>
      <right style="medium">
        <color auto="1"/>
      </right>
      <top/>
      <bottom style="thin">
        <color indexed="64"/>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top style="thin">
        <color indexed="64"/>
      </top>
      <bottom/>
      <diagonal/>
    </border>
    <border>
      <left/>
      <right style="medium">
        <color indexed="64"/>
      </right>
      <top style="thin">
        <color indexed="64"/>
      </top>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style="medium">
        <color auto="1"/>
      </left>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medium">
        <color auto="1"/>
      </right>
      <top style="thin">
        <color indexed="64"/>
      </top>
      <bottom/>
      <diagonal/>
    </border>
    <border>
      <left style="thin">
        <color indexed="64"/>
      </left>
      <right style="medium">
        <color auto="1"/>
      </right>
      <top/>
      <bottom style="thin">
        <color indexed="64"/>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s>
  <cellStyleXfs count="3">
    <xf numFmtId="0" fontId="0" fillId="0" borderId="0"/>
    <xf numFmtId="0" fontId="19" fillId="0" borderId="0" applyNumberFormat="0" applyFill="0" applyBorder="0" applyAlignment="0" applyProtection="0"/>
    <xf numFmtId="9" fontId="21" fillId="0" borderId="0" applyFont="0" applyFill="0" applyBorder="0" applyAlignment="0" applyProtection="0"/>
  </cellStyleXfs>
  <cellXfs count="355">
    <xf numFmtId="0" fontId="0" fillId="0" borderId="0" xfId="0"/>
    <xf numFmtId="0" fontId="1" fillId="0" borderId="0" xfId="0" applyFont="1"/>
    <xf numFmtId="0" fontId="5" fillId="0" borderId="0" xfId="0" applyFont="1"/>
    <xf numFmtId="0" fontId="5" fillId="0" borderId="0" xfId="0" applyFont="1" applyBorder="1"/>
    <xf numFmtId="0" fontId="3" fillId="0" borderId="0" xfId="0" applyFont="1" applyAlignment="1"/>
    <xf numFmtId="0" fontId="6" fillId="0" borderId="0" xfId="0" applyFont="1"/>
    <xf numFmtId="0" fontId="6" fillId="0" borderId="0" xfId="0" applyFont="1" applyBorder="1"/>
    <xf numFmtId="0" fontId="6" fillId="0" borderId="0" xfId="0" applyFont="1" applyBorder="1" applyAlignment="1">
      <alignment horizontal="left"/>
    </xf>
    <xf numFmtId="0" fontId="6" fillId="0" borderId="2" xfId="0" applyFont="1" applyBorder="1"/>
    <xf numFmtId="0" fontId="5" fillId="0" borderId="1" xfId="0" applyFont="1" applyBorder="1"/>
    <xf numFmtId="0" fontId="5" fillId="0" borderId="0" xfId="0" applyFont="1" applyAlignment="1"/>
    <xf numFmtId="0" fontId="13" fillId="0" borderId="0" xfId="0" applyFont="1" applyAlignment="1">
      <alignment horizontal="center"/>
    </xf>
    <xf numFmtId="49" fontId="5" fillId="0" borderId="0" xfId="0" applyNumberFormat="1" applyFont="1"/>
    <xf numFmtId="0" fontId="6" fillId="0" borderId="0" xfId="0" applyFont="1" applyAlignment="1"/>
    <xf numFmtId="164" fontId="5" fillId="0" borderId="24" xfId="0" applyNumberFormat="1" applyFont="1" applyBorder="1" applyAlignment="1"/>
    <xf numFmtId="0" fontId="18" fillId="0" borderId="0" xfId="0" applyFont="1" applyBorder="1"/>
    <xf numFmtId="0" fontId="6" fillId="0" borderId="28" xfId="0" applyFont="1" applyBorder="1" applyAlignment="1"/>
    <xf numFmtId="0" fontId="6" fillId="0" borderId="35" xfId="0" applyFont="1" applyBorder="1"/>
    <xf numFmtId="0" fontId="6" fillId="0" borderId="36" xfId="0" applyFont="1" applyBorder="1"/>
    <xf numFmtId="0" fontId="6" fillId="0" borderId="34" xfId="0" applyFont="1" applyBorder="1"/>
    <xf numFmtId="0" fontId="6" fillId="0" borderId="32" xfId="0" applyFont="1" applyBorder="1"/>
    <xf numFmtId="0" fontId="6" fillId="0" borderId="33" xfId="0" applyFont="1" applyBorder="1"/>
    <xf numFmtId="0" fontId="19" fillId="0" borderId="0" xfId="1"/>
    <xf numFmtId="0" fontId="19" fillId="0" borderId="0" xfId="1" applyAlignment="1"/>
    <xf numFmtId="0" fontId="20" fillId="0" borderId="0" xfId="0" applyFont="1" applyAlignment="1">
      <alignment horizontal="left"/>
    </xf>
    <xf numFmtId="0" fontId="5" fillId="0" borderId="0" xfId="0" applyFont="1" applyBorder="1" applyAlignment="1"/>
    <xf numFmtId="164" fontId="3" fillId="0" borderId="0" xfId="0" applyNumberFormat="1" applyFont="1" applyBorder="1" applyAlignment="1"/>
    <xf numFmtId="0" fontId="5" fillId="0" borderId="0" xfId="0" applyFont="1" applyAlignment="1">
      <alignment horizontal="center"/>
    </xf>
    <xf numFmtId="0" fontId="8" fillId="0" borderId="34" xfId="0" applyFont="1" applyBorder="1" applyAlignment="1">
      <alignment horizontal="center"/>
    </xf>
    <xf numFmtId="0" fontId="14" fillId="0" borderId="26" xfId="0" applyFont="1" applyBorder="1" applyAlignment="1">
      <alignment horizontal="center"/>
    </xf>
    <xf numFmtId="0" fontId="13" fillId="0" borderId="26" xfId="0" applyFont="1" applyBorder="1" applyAlignment="1">
      <alignment horizontal="center"/>
    </xf>
    <xf numFmtId="0" fontId="6" fillId="3" borderId="0" xfId="0" applyFont="1" applyFill="1"/>
    <xf numFmtId="0" fontId="6" fillId="3" borderId="2" xfId="0" applyFont="1" applyFill="1" applyBorder="1"/>
    <xf numFmtId="0" fontId="6" fillId="3" borderId="36" xfId="0" applyFont="1" applyFill="1" applyBorder="1"/>
    <xf numFmtId="0" fontId="5" fillId="3" borderId="0" xfId="0" applyFont="1" applyFill="1"/>
    <xf numFmtId="0" fontId="6" fillId="3" borderId="0" xfId="0" applyFont="1" applyFill="1" applyBorder="1"/>
    <xf numFmtId="0" fontId="6" fillId="3" borderId="0" xfId="0" applyFont="1" applyFill="1" applyAlignment="1">
      <alignment vertical="top" wrapText="1"/>
    </xf>
    <xf numFmtId="166" fontId="6" fillId="3" borderId="0" xfId="0" applyNumberFormat="1" applyFont="1" applyFill="1" applyBorder="1" applyAlignment="1"/>
    <xf numFmtId="0" fontId="5" fillId="0" borderId="44" xfId="0" applyFont="1" applyFill="1" applyBorder="1"/>
    <xf numFmtId="0" fontId="14" fillId="3" borderId="2" xfId="0" applyFont="1" applyFill="1" applyBorder="1" applyAlignment="1"/>
    <xf numFmtId="0" fontId="14" fillId="3" borderId="2" xfId="0" applyFont="1" applyFill="1" applyBorder="1" applyAlignment="1">
      <alignment horizontal="center"/>
    </xf>
    <xf numFmtId="0" fontId="22" fillId="3" borderId="0" xfId="0" applyFont="1" applyFill="1" applyBorder="1" applyAlignment="1">
      <alignment vertical="center"/>
    </xf>
    <xf numFmtId="0" fontId="12" fillId="3" borderId="0" xfId="0" applyFont="1" applyFill="1" applyBorder="1" applyAlignment="1"/>
    <xf numFmtId="0" fontId="8" fillId="0" borderId="33" xfId="0" applyFont="1" applyBorder="1"/>
    <xf numFmtId="0" fontId="6" fillId="0" borderId="0" xfId="0" applyFont="1" applyFill="1" applyBorder="1"/>
    <xf numFmtId="0" fontId="6" fillId="0" borderId="34" xfId="0" applyFont="1" applyFill="1" applyBorder="1"/>
    <xf numFmtId="0" fontId="6" fillId="0" borderId="2" xfId="0" applyFont="1" applyFill="1" applyBorder="1"/>
    <xf numFmtId="0" fontId="6" fillId="0" borderId="36" xfId="0" applyFont="1" applyFill="1" applyBorder="1"/>
    <xf numFmtId="0" fontId="8" fillId="0" borderId="33" xfId="0" applyFont="1" applyFill="1" applyBorder="1"/>
    <xf numFmtId="0" fontId="8" fillId="0" borderId="35" xfId="0" applyFont="1" applyFill="1" applyBorder="1"/>
    <xf numFmtId="0" fontId="23" fillId="0" borderId="2" xfId="0" applyFont="1" applyFill="1" applyBorder="1"/>
    <xf numFmtId="0" fontId="23" fillId="0" borderId="0" xfId="0" applyFont="1" applyFill="1" applyBorder="1"/>
    <xf numFmtId="0" fontId="24" fillId="0" borderId="0" xfId="0" applyFont="1" applyFill="1" applyBorder="1"/>
    <xf numFmtId="0" fontId="8" fillId="0" borderId="0" xfId="0" applyFont="1"/>
    <xf numFmtId="0" fontId="8" fillId="0" borderId="0" xfId="0" applyFont="1" applyAlignment="1"/>
    <xf numFmtId="0" fontId="26" fillId="0" borderId="0" xfId="0" applyFont="1" applyAlignment="1"/>
    <xf numFmtId="0" fontId="27" fillId="0" borderId="0" xfId="1" applyFont="1" applyAlignment="1"/>
    <xf numFmtId="0" fontId="28" fillId="0" borderId="0" xfId="0" applyFont="1"/>
    <xf numFmtId="0" fontId="0" fillId="0" borderId="0" xfId="0" applyAlignment="1"/>
    <xf numFmtId="0" fontId="0" fillId="0" borderId="0" xfId="0" applyFill="1" applyBorder="1" applyAlignment="1"/>
    <xf numFmtId="0" fontId="0" fillId="0" borderId="0" xfId="0" applyAlignment="1">
      <alignment vertical="center"/>
    </xf>
    <xf numFmtId="0" fontId="0" fillId="0" borderId="0" xfId="0" applyAlignment="1">
      <alignment horizontal="left"/>
    </xf>
    <xf numFmtId="0" fontId="0" fillId="0" borderId="0" xfId="0" applyFill="1"/>
    <xf numFmtId="0" fontId="28" fillId="0" borderId="0" xfId="0" applyFont="1" applyAlignment="1">
      <alignment horizontal="left"/>
    </xf>
    <xf numFmtId="0" fontId="0" fillId="0" borderId="0" xfId="0" applyFont="1"/>
    <xf numFmtId="0" fontId="0" fillId="0" borderId="0" xfId="0" applyFont="1" applyFill="1" applyBorder="1" applyAlignment="1">
      <alignment vertical="center"/>
    </xf>
    <xf numFmtId="0" fontId="0" fillId="0" borderId="0" xfId="0" applyAlignment="1">
      <alignment horizontal="left" indent="3"/>
    </xf>
    <xf numFmtId="0" fontId="0" fillId="0" borderId="0" xfId="0" applyAlignment="1">
      <alignment horizontal="left" indent="4"/>
    </xf>
    <xf numFmtId="0" fontId="28" fillId="0" borderId="0" xfId="0" applyFont="1" applyFill="1" applyBorder="1" applyAlignment="1">
      <alignment horizontal="left" vertical="center" indent="3"/>
    </xf>
    <xf numFmtId="0" fontId="0" fillId="0" borderId="0" xfId="0" applyFont="1" applyFill="1" applyAlignment="1"/>
    <xf numFmtId="0" fontId="28" fillId="0" borderId="0" xfId="0" applyFont="1" applyFill="1" applyAlignment="1"/>
    <xf numFmtId="0" fontId="28" fillId="0" borderId="0" xfId="0" applyFont="1" applyFill="1" applyAlignment="1">
      <alignment horizontal="left" indent="4"/>
    </xf>
    <xf numFmtId="3" fontId="0" fillId="0" borderId="0" xfId="0" applyNumberFormat="1" applyBorder="1" applyAlignment="1">
      <alignment horizontal="center"/>
    </xf>
    <xf numFmtId="0" fontId="28" fillId="0" borderId="0" xfId="0" applyFont="1" applyFill="1" applyAlignment="1">
      <alignment horizontal="left" vertical="center"/>
    </xf>
    <xf numFmtId="0" fontId="0" fillId="0" borderId="0" xfId="0"/>
    <xf numFmtId="0" fontId="0" fillId="0" borderId="0" xfId="0"/>
    <xf numFmtId="0" fontId="0" fillId="0" borderId="0" xfId="0" applyAlignment="1"/>
    <xf numFmtId="0" fontId="0" fillId="0" borderId="0" xfId="0" applyAlignment="1">
      <alignment horizontal="left"/>
    </xf>
    <xf numFmtId="0" fontId="0" fillId="0" borderId="0" xfId="0" applyFont="1" applyAlignment="1"/>
    <xf numFmtId="0" fontId="0" fillId="0" borderId="0" xfId="0" applyFont="1" applyFill="1" applyAlignment="1"/>
    <xf numFmtId="0" fontId="5" fillId="0" borderId="0" xfId="0" applyFont="1" applyAlignment="1"/>
    <xf numFmtId="0" fontId="5" fillId="0" borderId="0" xfId="0" applyFont="1" applyBorder="1" applyAlignment="1"/>
    <xf numFmtId="0" fontId="5" fillId="4" borderId="0" xfId="0" applyFont="1" applyFill="1" applyBorder="1" applyAlignment="1"/>
    <xf numFmtId="0" fontId="0" fillId="0" borderId="0" xfId="0" applyBorder="1"/>
    <xf numFmtId="0" fontId="5" fillId="4" borderId="0" xfId="0" applyFont="1" applyFill="1" applyBorder="1" applyAlignment="1">
      <alignment vertical="center"/>
    </xf>
    <xf numFmtId="0" fontId="5" fillId="0" borderId="0" xfId="0" applyFont="1" applyFill="1" applyBorder="1" applyAlignment="1">
      <alignment vertical="center"/>
    </xf>
    <xf numFmtId="0" fontId="13" fillId="0" borderId="0" xfId="0" applyFont="1" applyFill="1" applyBorder="1" applyAlignment="1">
      <alignment vertical="center"/>
    </xf>
    <xf numFmtId="0" fontId="6" fillId="4" borderId="0" xfId="0" applyFont="1" applyFill="1" applyBorder="1" applyAlignment="1">
      <alignment vertical="center"/>
    </xf>
    <xf numFmtId="0" fontId="0" fillId="0" borderId="0" xfId="0" applyBorder="1" applyAlignment="1">
      <alignment horizontal="left" vertical="center" indent="4"/>
    </xf>
    <xf numFmtId="0" fontId="14" fillId="4" borderId="0" xfId="0" applyFont="1" applyFill="1" applyBorder="1" applyAlignment="1">
      <alignment vertical="center"/>
    </xf>
    <xf numFmtId="0" fontId="13" fillId="4" borderId="0" xfId="0" applyFont="1" applyFill="1" applyBorder="1" applyAlignment="1">
      <alignment vertical="center"/>
    </xf>
    <xf numFmtId="0" fontId="0" fillId="0" borderId="0" xfId="0" applyBorder="1" applyAlignment="1"/>
    <xf numFmtId="0" fontId="0" fillId="0" borderId="0" xfId="0" applyBorder="1" applyAlignment="1">
      <alignment horizontal="left"/>
    </xf>
    <xf numFmtId="0" fontId="0" fillId="0" borderId="0" xfId="0" applyAlignment="1"/>
    <xf numFmtId="0" fontId="5" fillId="0" borderId="0" xfId="0" applyFont="1" applyFill="1" applyBorder="1" applyAlignment="1">
      <alignment horizontal="center"/>
    </xf>
    <xf numFmtId="0" fontId="0" fillId="0" borderId="0" xfId="0" applyAlignment="1"/>
    <xf numFmtId="0" fontId="36" fillId="0" borderId="0" xfId="0" applyFont="1" applyAlignment="1">
      <alignment horizontal="left" vertical="center"/>
    </xf>
    <xf numFmtId="0" fontId="4" fillId="0" borderId="0" xfId="0" applyFont="1" applyAlignment="1"/>
    <xf numFmtId="0" fontId="28" fillId="0" borderId="0" xfId="0" applyFont="1" applyFill="1" applyBorder="1" applyAlignment="1">
      <alignment vertical="center"/>
    </xf>
    <xf numFmtId="0" fontId="40" fillId="0" borderId="0" xfId="0" applyFont="1" applyAlignment="1"/>
    <xf numFmtId="0" fontId="0" fillId="0" borderId="0" xfId="0" applyAlignment="1">
      <alignment horizontal="left" wrapText="1"/>
    </xf>
    <xf numFmtId="0" fontId="0" fillId="0" borderId="0" xfId="0" applyAlignment="1">
      <alignment wrapText="1"/>
    </xf>
    <xf numFmtId="0" fontId="0" fillId="0" borderId="0" xfId="0" applyFill="1" applyAlignment="1"/>
    <xf numFmtId="0" fontId="0" fillId="0" borderId="0" xfId="0" applyAlignment="1">
      <alignment horizontal="left" wrapText="1" indent="3"/>
    </xf>
    <xf numFmtId="0" fontId="13" fillId="0" borderId="0" xfId="0" applyFont="1" applyFill="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6" xfId="0" applyFont="1" applyBorder="1" applyAlignment="1">
      <alignment horizontal="center" vertical="center"/>
    </xf>
    <xf numFmtId="0" fontId="6" fillId="0" borderId="45" xfId="0" applyFont="1" applyBorder="1" applyAlignment="1">
      <alignment horizontal="center" vertical="center"/>
    </xf>
    <xf numFmtId="49" fontId="5" fillId="0" borderId="1" xfId="0" applyNumberFormat="1" applyFont="1" applyBorder="1" applyAlignment="1">
      <alignment horizontal="left"/>
    </xf>
    <xf numFmtId="165" fontId="5" fillId="0" borderId="1" xfId="0" applyNumberFormat="1" applyFont="1" applyBorder="1" applyAlignment="1">
      <alignment horizontal="left"/>
    </xf>
    <xf numFmtId="0" fontId="5" fillId="0" borderId="0" xfId="0" applyFont="1" applyAlignment="1">
      <alignment horizontal="right"/>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37" xfId="0" applyFont="1" applyBorder="1" applyAlignment="1">
      <alignment horizontal="center" vertical="center"/>
    </xf>
    <xf numFmtId="0" fontId="6" fillId="0" borderId="28" xfId="0" applyFont="1" applyBorder="1" applyAlignment="1">
      <alignment horizontal="center" vertical="center"/>
    </xf>
    <xf numFmtId="0" fontId="6" fillId="0" borderId="1" xfId="0" applyFont="1" applyBorder="1" applyAlignment="1">
      <alignment horizontal="left"/>
    </xf>
    <xf numFmtId="0" fontId="8" fillId="0" borderId="33" xfId="0" applyFont="1" applyBorder="1" applyAlignment="1">
      <alignment horizontal="right"/>
    </xf>
    <xf numFmtId="0" fontId="8" fillId="0" borderId="0" xfId="0" applyFont="1" applyBorder="1" applyAlignment="1">
      <alignment horizontal="right"/>
    </xf>
    <xf numFmtId="2" fontId="6" fillId="0" borderId="7" xfId="0" applyNumberFormat="1" applyFont="1" applyFill="1" applyBorder="1" applyAlignment="1">
      <alignment horizontal="center"/>
    </xf>
    <xf numFmtId="2" fontId="6" fillId="0" borderId="6" xfId="0" applyNumberFormat="1" applyFont="1" applyFill="1" applyBorder="1" applyAlignment="1">
      <alignment horizontal="center"/>
    </xf>
    <xf numFmtId="2" fontId="6" fillId="0" borderId="43" xfId="0" applyNumberFormat="1" applyFont="1" applyFill="1" applyBorder="1" applyAlignment="1">
      <alignment horizontal="center"/>
    </xf>
    <xf numFmtId="2" fontId="6" fillId="0" borderId="9" xfId="0" applyNumberFormat="1" applyFont="1" applyFill="1" applyBorder="1" applyAlignment="1">
      <alignment horizontal="center"/>
    </xf>
    <xf numFmtId="2" fontId="6" fillId="0" borderId="1" xfId="0" applyNumberFormat="1" applyFont="1" applyFill="1" applyBorder="1" applyAlignment="1">
      <alignment horizontal="center"/>
    </xf>
    <xf numFmtId="2" fontId="6" fillId="0" borderId="28" xfId="0" applyNumberFormat="1" applyFont="1" applyFill="1" applyBorder="1" applyAlignment="1">
      <alignment horizontal="center"/>
    </xf>
    <xf numFmtId="2" fontId="6" fillId="0" borderId="8" xfId="0" applyNumberFormat="1" applyFont="1" applyFill="1" applyBorder="1" applyAlignment="1">
      <alignment horizontal="center"/>
    </xf>
    <xf numFmtId="2" fontId="6" fillId="0" borderId="10" xfId="0" applyNumberFormat="1" applyFont="1" applyFill="1" applyBorder="1" applyAlignment="1">
      <alignment horizontal="center"/>
    </xf>
    <xf numFmtId="1" fontId="6" fillId="0" borderId="7" xfId="0" applyNumberFormat="1" applyFont="1" applyFill="1" applyBorder="1" applyAlignment="1">
      <alignment horizontal="center"/>
    </xf>
    <xf numFmtId="1" fontId="6" fillId="0" borderId="6" xfId="0" applyNumberFormat="1" applyFont="1" applyFill="1" applyBorder="1" applyAlignment="1">
      <alignment horizontal="center"/>
    </xf>
    <xf numFmtId="1" fontId="6" fillId="0" borderId="8" xfId="0" applyNumberFormat="1" applyFont="1" applyFill="1" applyBorder="1" applyAlignment="1">
      <alignment horizontal="center"/>
    </xf>
    <xf numFmtId="1" fontId="6" fillId="0" borderId="9" xfId="0" applyNumberFormat="1" applyFont="1" applyFill="1" applyBorder="1" applyAlignment="1">
      <alignment horizontal="center"/>
    </xf>
    <xf numFmtId="1" fontId="6" fillId="0" borderId="1" xfId="0" applyNumberFormat="1" applyFont="1" applyFill="1" applyBorder="1" applyAlignment="1">
      <alignment horizontal="center"/>
    </xf>
    <xf numFmtId="1" fontId="6" fillId="0" borderId="10" xfId="0" applyNumberFormat="1" applyFont="1" applyFill="1" applyBorder="1" applyAlignment="1">
      <alignment horizontal="center"/>
    </xf>
    <xf numFmtId="1" fontId="6" fillId="0" borderId="6" xfId="0" applyNumberFormat="1" applyFont="1" applyBorder="1" applyAlignment="1">
      <alignment horizontal="center"/>
    </xf>
    <xf numFmtId="1" fontId="6" fillId="0" borderId="8" xfId="0" applyNumberFormat="1" applyFont="1" applyBorder="1" applyAlignment="1">
      <alignment horizontal="center"/>
    </xf>
    <xf numFmtId="1" fontId="6" fillId="0" borderId="1" xfId="0" applyNumberFormat="1" applyFont="1" applyBorder="1" applyAlignment="1">
      <alignment horizontal="center"/>
    </xf>
    <xf numFmtId="1" fontId="6" fillId="0" borderId="10" xfId="0" applyNumberFormat="1" applyFont="1" applyBorder="1" applyAlignment="1">
      <alignment horizont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0" xfId="0" applyFont="1" applyBorder="1" applyAlignment="1">
      <alignment horizontal="left"/>
    </xf>
    <xf numFmtId="0" fontId="6" fillId="0" borderId="38" xfId="0" applyFont="1" applyBorder="1" applyAlignment="1">
      <alignment horizontal="center"/>
    </xf>
    <xf numFmtId="0" fontId="6" fillId="0" borderId="39" xfId="0" applyFont="1" applyBorder="1" applyAlignment="1">
      <alignment horizontal="center"/>
    </xf>
    <xf numFmtId="1" fontId="6" fillId="0" borderId="14" xfId="0" applyNumberFormat="1" applyFont="1" applyBorder="1" applyAlignment="1">
      <alignment horizontal="center"/>
    </xf>
    <xf numFmtId="1" fontId="6" fillId="0" borderId="3" xfId="0" applyNumberFormat="1" applyFont="1" applyBorder="1" applyAlignment="1">
      <alignment horizontal="center"/>
    </xf>
    <xf numFmtId="1" fontId="6" fillId="0" borderId="3" xfId="0" applyNumberFormat="1" applyFont="1" applyFill="1" applyBorder="1" applyAlignment="1">
      <alignment horizontal="center"/>
    </xf>
    <xf numFmtId="2" fontId="6" fillId="0" borderId="3" xfId="0" applyNumberFormat="1" applyFont="1" applyFill="1" applyBorder="1" applyAlignment="1">
      <alignment horizontal="center"/>
    </xf>
    <xf numFmtId="2" fontId="6" fillId="0" borderId="12" xfId="0" applyNumberFormat="1" applyFont="1" applyBorder="1" applyAlignment="1">
      <alignment horizontal="center"/>
    </xf>
    <xf numFmtId="2" fontId="6" fillId="0" borderId="13" xfId="0" applyNumberFormat="1" applyFont="1" applyBorder="1" applyAlignment="1">
      <alignment horizontal="center"/>
    </xf>
    <xf numFmtId="2" fontId="6" fillId="0" borderId="45" xfId="0" applyNumberFormat="1" applyFont="1" applyBorder="1" applyAlignment="1">
      <alignment horizontal="center"/>
    </xf>
    <xf numFmtId="167" fontId="5" fillId="0" borderId="18" xfId="0" applyNumberFormat="1" applyFont="1" applyBorder="1" applyAlignment="1">
      <alignment horizontal="center"/>
    </xf>
    <xf numFmtId="167" fontId="5" fillId="0" borderId="30" xfId="0" applyNumberFormat="1" applyFont="1" applyBorder="1" applyAlignment="1">
      <alignment horizontal="center"/>
    </xf>
    <xf numFmtId="164" fontId="5" fillId="0" borderId="17" xfId="0" applyNumberFormat="1" applyFont="1" applyBorder="1" applyAlignment="1">
      <alignment horizontal="center"/>
    </xf>
    <xf numFmtId="164" fontId="5" fillId="0" borderId="18" xfId="0" applyNumberFormat="1" applyFont="1" applyBorder="1" applyAlignment="1">
      <alignment horizontal="center"/>
    </xf>
    <xf numFmtId="164" fontId="5" fillId="0" borderId="19" xfId="0" applyNumberFormat="1" applyFont="1" applyBorder="1" applyAlignment="1">
      <alignment horizontal="center"/>
    </xf>
    <xf numFmtId="164" fontId="5" fillId="0" borderId="23" xfId="0" applyNumberFormat="1" applyFont="1" applyBorder="1" applyAlignment="1">
      <alignment horizontal="center"/>
    </xf>
    <xf numFmtId="164" fontId="5" fillId="0" borderId="21" xfId="0" applyNumberFormat="1" applyFont="1" applyBorder="1" applyAlignment="1">
      <alignment horizontal="center"/>
    </xf>
    <xf numFmtId="164" fontId="5" fillId="0" borderId="22" xfId="0" applyNumberFormat="1" applyFont="1" applyBorder="1" applyAlignment="1">
      <alignment horizontal="center"/>
    </xf>
    <xf numFmtId="166" fontId="6" fillId="0" borderId="3" xfId="0" applyNumberFormat="1" applyFont="1" applyBorder="1" applyAlignment="1">
      <alignment horizontal="center"/>
    </xf>
    <xf numFmtId="168" fontId="6" fillId="0" borderId="38" xfId="0" applyNumberFormat="1" applyFont="1" applyBorder="1" applyAlignment="1">
      <alignment horizontal="center"/>
    </xf>
    <xf numFmtId="168" fontId="6" fillId="0" borderId="3" xfId="0" applyNumberFormat="1" applyFont="1" applyBorder="1" applyAlignment="1">
      <alignment horizontal="center"/>
    </xf>
    <xf numFmtId="0" fontId="6" fillId="2" borderId="3" xfId="0" applyFont="1" applyFill="1" applyBorder="1" applyAlignment="1">
      <alignment horizontal="center"/>
    </xf>
    <xf numFmtId="0" fontId="5" fillId="2" borderId="14" xfId="0" applyFont="1" applyFill="1" applyBorder="1" applyAlignment="1">
      <alignment horizontal="center"/>
    </xf>
    <xf numFmtId="0" fontId="5" fillId="2" borderId="3" xfId="0" applyFont="1" applyFill="1" applyBorder="1" applyAlignment="1">
      <alignment horizontal="center"/>
    </xf>
    <xf numFmtId="2" fontId="6" fillId="0" borderId="3" xfId="0" applyNumberFormat="1" applyFont="1" applyBorder="1" applyAlignment="1">
      <alignment horizontal="center"/>
    </xf>
    <xf numFmtId="0" fontId="9" fillId="3" borderId="0" xfId="0" applyFont="1" applyFill="1" applyAlignment="1">
      <alignment horizontal="center" vertical="top" wrapText="1"/>
    </xf>
    <xf numFmtId="0" fontId="10" fillId="0" borderId="31" xfId="0" applyFont="1" applyBorder="1" applyAlignment="1">
      <alignment horizontal="center" vertical="top" wrapText="1"/>
    </xf>
    <xf numFmtId="0" fontId="10" fillId="0" borderId="20" xfId="0" applyFont="1" applyBorder="1" applyAlignment="1">
      <alignment horizontal="center" vertical="top" wrapText="1"/>
    </xf>
    <xf numFmtId="164" fontId="6" fillId="0" borderId="1" xfId="0" applyNumberFormat="1" applyFont="1" applyBorder="1" applyAlignment="1">
      <alignment horizontal="center"/>
    </xf>
    <xf numFmtId="167" fontId="5" fillId="0" borderId="21" xfId="0" applyNumberFormat="1" applyFont="1" applyBorder="1" applyAlignment="1">
      <alignment horizontal="center"/>
    </xf>
    <xf numFmtId="167" fontId="5" fillId="0" borderId="44" xfId="0" applyNumberFormat="1" applyFont="1" applyBorder="1" applyAlignment="1">
      <alignment horizontal="center"/>
    </xf>
    <xf numFmtId="0" fontId="7" fillId="0" borderId="33" xfId="0" applyFont="1" applyBorder="1" applyAlignment="1">
      <alignment horizontal="right"/>
    </xf>
    <xf numFmtId="0" fontId="7" fillId="0" borderId="0" xfId="0" applyFont="1" applyBorder="1" applyAlignment="1">
      <alignment horizontal="right"/>
    </xf>
    <xf numFmtId="1" fontId="6" fillId="0" borderId="13" xfId="0" applyNumberFormat="1" applyFont="1" applyFill="1" applyBorder="1" applyAlignment="1">
      <alignment horizontal="center"/>
    </xf>
    <xf numFmtId="0" fontId="12" fillId="0" borderId="37" xfId="0" applyFont="1" applyBorder="1" applyAlignment="1">
      <alignment horizontal="center"/>
    </xf>
    <xf numFmtId="0" fontId="12" fillId="0" borderId="1" xfId="0" applyFont="1" applyBorder="1" applyAlignment="1">
      <alignment horizontal="center"/>
    </xf>
    <xf numFmtId="0" fontId="7" fillId="0" borderId="38" xfId="0" applyFont="1" applyBorder="1" applyAlignment="1">
      <alignment horizontal="right"/>
    </xf>
    <xf numFmtId="0" fontId="7" fillId="0" borderId="3" xfId="0" applyFont="1" applyBorder="1" applyAlignment="1">
      <alignment horizontal="right"/>
    </xf>
    <xf numFmtId="0" fontId="7" fillId="0" borderId="40" xfId="0" applyFont="1" applyBorder="1" applyAlignment="1">
      <alignment horizontal="right"/>
    </xf>
    <xf numFmtId="0" fontId="7" fillId="0" borderId="16" xfId="0" applyFont="1" applyBorder="1" applyAlignment="1">
      <alignment horizontal="right"/>
    </xf>
    <xf numFmtId="0" fontId="6" fillId="2" borderId="14" xfId="0" applyFont="1" applyFill="1" applyBorder="1" applyAlignment="1">
      <alignment horizontal="center"/>
    </xf>
    <xf numFmtId="0" fontId="5" fillId="2" borderId="16" xfId="0" applyFont="1" applyFill="1" applyBorder="1" applyAlignment="1">
      <alignment horizontal="center"/>
    </xf>
    <xf numFmtId="0" fontId="8" fillId="0" borderId="7" xfId="0" applyFont="1" applyBorder="1" applyAlignment="1">
      <alignment horizontal="left" wrapText="1"/>
    </xf>
    <xf numFmtId="0" fontId="8" fillId="0" borderId="6" xfId="0" applyFont="1" applyBorder="1" applyAlignment="1">
      <alignment horizontal="left" wrapText="1"/>
    </xf>
    <xf numFmtId="0" fontId="8" fillId="0" borderId="9" xfId="0" applyFont="1" applyBorder="1" applyAlignment="1">
      <alignment horizontal="left" wrapText="1"/>
    </xf>
    <xf numFmtId="0" fontId="8" fillId="0" borderId="1" xfId="0" applyFont="1" applyBorder="1" applyAlignment="1">
      <alignment horizontal="left" wrapText="1"/>
    </xf>
    <xf numFmtId="0" fontId="3" fillId="0" borderId="0" xfId="0" applyFont="1" applyAlignment="1">
      <alignment horizontal="center" vertical="center" wrapText="1"/>
    </xf>
    <xf numFmtId="0" fontId="11" fillId="0" borderId="33" xfId="0" applyFont="1" applyBorder="1" applyAlignment="1">
      <alignment horizontal="right"/>
    </xf>
    <xf numFmtId="0" fontId="11" fillId="0" borderId="0" xfId="0" applyFont="1" applyBorder="1" applyAlignment="1">
      <alignment horizontal="right"/>
    </xf>
    <xf numFmtId="0" fontId="12" fillId="0" borderId="0" xfId="0" applyFont="1" applyBorder="1" applyAlignment="1">
      <alignment horizontal="center" wrapText="1"/>
    </xf>
    <xf numFmtId="0" fontId="12" fillId="0" borderId="0" xfId="0" applyFont="1" applyAlignment="1">
      <alignment horizontal="center" wrapText="1"/>
    </xf>
    <xf numFmtId="0" fontId="12" fillId="3" borderId="0" xfId="0" applyFont="1" applyFill="1" applyAlignment="1">
      <alignment horizontal="center"/>
    </xf>
    <xf numFmtId="0" fontId="10" fillId="0" borderId="31" xfId="0" applyFont="1" applyBorder="1" applyAlignment="1">
      <alignment horizontal="center"/>
    </xf>
    <xf numFmtId="0" fontId="10" fillId="0" borderId="20" xfId="0" applyFont="1" applyBorder="1" applyAlignment="1">
      <alignment horizontal="center"/>
    </xf>
    <xf numFmtId="0" fontId="10" fillId="0" borderId="32" xfId="0" applyFont="1" applyBorder="1" applyAlignment="1">
      <alignment horizontal="center"/>
    </xf>
    <xf numFmtId="0" fontId="5" fillId="0" borderId="0" xfId="0" applyFont="1" applyAlignment="1"/>
    <xf numFmtId="0" fontId="2" fillId="0" borderId="0" xfId="0" applyFont="1" applyAlignment="1">
      <alignment horizontal="center" vertical="center"/>
    </xf>
    <xf numFmtId="0" fontId="4" fillId="0" borderId="0" xfId="0" applyFont="1" applyAlignment="1">
      <alignment horizontal="center"/>
    </xf>
    <xf numFmtId="0" fontId="5" fillId="0" borderId="0" xfId="0" applyFont="1" applyBorder="1" applyAlignment="1">
      <alignment horizontal="right"/>
    </xf>
    <xf numFmtId="166" fontId="6" fillId="0" borderId="1" xfId="0" applyNumberFormat="1" applyFont="1" applyBorder="1" applyAlignment="1">
      <alignment horizontal="center"/>
    </xf>
    <xf numFmtId="166" fontId="6" fillId="0" borderId="12" xfId="0" applyNumberFormat="1" applyFont="1" applyBorder="1" applyAlignment="1">
      <alignment horizontal="center"/>
    </xf>
    <xf numFmtId="166" fontId="6" fillId="0" borderId="13" xfId="0" applyNumberFormat="1" applyFont="1" applyBorder="1" applyAlignment="1">
      <alignment horizontal="center"/>
    </xf>
    <xf numFmtId="166" fontId="6" fillId="0" borderId="45" xfId="0" applyNumberFormat="1" applyFont="1" applyBorder="1" applyAlignment="1">
      <alignment horizont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15" fillId="0" borderId="0" xfId="0" applyFont="1" applyAlignment="1">
      <alignment horizontal="left"/>
    </xf>
    <xf numFmtId="0" fontId="14" fillId="0" borderId="25" xfId="0" applyFont="1" applyBorder="1" applyAlignment="1">
      <alignment horizontal="center"/>
    </xf>
    <xf numFmtId="0" fontId="14" fillId="0" borderId="15" xfId="0" applyFont="1" applyBorder="1" applyAlignment="1">
      <alignment horizontal="center"/>
    </xf>
    <xf numFmtId="0" fontId="14" fillId="0" borderId="51" xfId="0" applyFont="1" applyBorder="1" applyAlignment="1">
      <alignment horizontal="center"/>
    </xf>
    <xf numFmtId="0" fontId="14" fillId="0" borderId="50" xfId="0" applyFont="1" applyBorder="1" applyAlignment="1">
      <alignment horizontal="center"/>
    </xf>
    <xf numFmtId="168" fontId="6" fillId="0" borderId="27" xfId="0" applyNumberFormat="1" applyFont="1" applyBorder="1" applyAlignment="1">
      <alignment horizontal="center"/>
    </xf>
    <xf numFmtId="168" fontId="6" fillId="0" borderId="21" xfId="0" applyNumberFormat="1" applyFont="1" applyBorder="1" applyAlignment="1">
      <alignment horizontal="center"/>
    </xf>
    <xf numFmtId="168" fontId="6" fillId="0" borderId="22" xfId="0" applyNumberFormat="1" applyFont="1" applyBorder="1" applyAlignment="1">
      <alignment horizontal="center"/>
    </xf>
    <xf numFmtId="166" fontId="6" fillId="0" borderId="23" xfId="0" applyNumberFormat="1" applyFont="1" applyBorder="1" applyAlignment="1">
      <alignment horizontal="center"/>
    </xf>
    <xf numFmtId="166" fontId="6" fillId="0" borderId="21" xfId="0" applyNumberFormat="1" applyFont="1" applyBorder="1" applyAlignment="1">
      <alignment horizontal="center"/>
    </xf>
    <xf numFmtId="166" fontId="6" fillId="0" borderId="22" xfId="0" applyNumberFormat="1" applyFont="1" applyBorder="1" applyAlignment="1">
      <alignment horizontal="center"/>
    </xf>
    <xf numFmtId="166" fontId="6" fillId="0" borderId="44" xfId="0" applyNumberFormat="1" applyFont="1" applyBorder="1" applyAlignment="1">
      <alignment horizontal="center"/>
    </xf>
    <xf numFmtId="168" fontId="6" fillId="0" borderId="46" xfId="0" applyNumberFormat="1" applyFont="1" applyBorder="1" applyAlignment="1">
      <alignment horizontal="center"/>
    </xf>
    <xf numFmtId="168" fontId="6" fillId="0" borderId="13" xfId="0" applyNumberFormat="1" applyFont="1" applyBorder="1" applyAlignment="1">
      <alignment horizontal="center"/>
    </xf>
    <xf numFmtId="168" fontId="6" fillId="0" borderId="14" xfId="0" applyNumberFormat="1" applyFont="1" applyBorder="1" applyAlignment="1">
      <alignment horizontal="center"/>
    </xf>
    <xf numFmtId="0" fontId="13" fillId="0" borderId="0" xfId="0" applyFont="1" applyAlignment="1">
      <alignment horizontal="center"/>
    </xf>
    <xf numFmtId="0" fontId="18" fillId="0" borderId="0" xfId="0" applyFont="1" applyAlignment="1">
      <alignment horizontal="right"/>
    </xf>
    <xf numFmtId="0" fontId="5" fillId="0" borderId="1" xfId="0" applyFont="1" applyBorder="1" applyAlignment="1">
      <alignment horizontal="left"/>
    </xf>
    <xf numFmtId="164" fontId="5" fillId="0" borderId="1" xfId="0" applyNumberFormat="1" applyFont="1" applyBorder="1" applyAlignment="1">
      <alignment horizontal="left"/>
    </xf>
    <xf numFmtId="164" fontId="8" fillId="0" borderId="6" xfId="0" applyNumberFormat="1" applyFont="1" applyBorder="1" applyAlignment="1">
      <alignment horizontal="center"/>
    </xf>
    <xf numFmtId="164" fontId="8" fillId="0" borderId="8" xfId="0" applyNumberFormat="1" applyFont="1" applyBorder="1" applyAlignment="1">
      <alignment horizontal="center"/>
    </xf>
    <xf numFmtId="164" fontId="8" fillId="0" borderId="1" xfId="0" applyNumberFormat="1" applyFont="1" applyBorder="1" applyAlignment="1">
      <alignment horizontal="center"/>
    </xf>
    <xf numFmtId="164" fontId="8" fillId="0" borderId="10" xfId="0" applyNumberFormat="1" applyFont="1" applyBorder="1" applyAlignment="1">
      <alignment horizontal="center"/>
    </xf>
    <xf numFmtId="0" fontId="5" fillId="0" borderId="4" xfId="0" applyFont="1" applyBorder="1" applyAlignment="1">
      <alignment horizontal="left"/>
    </xf>
    <xf numFmtId="0" fontId="5" fillId="0" borderId="0" xfId="0" applyFont="1" applyBorder="1" applyAlignment="1">
      <alignment horizontal="left"/>
    </xf>
    <xf numFmtId="0" fontId="5" fillId="0" borderId="9" xfId="0" applyFont="1" applyBorder="1" applyAlignment="1">
      <alignment horizontal="left"/>
    </xf>
    <xf numFmtId="0" fontId="5" fillId="0" borderId="0" xfId="0" applyFont="1" applyBorder="1" applyAlignment="1">
      <alignment horizontal="center"/>
    </xf>
    <xf numFmtId="0" fontId="5" fillId="0" borderId="11" xfId="0" applyFont="1" applyBorder="1" applyAlignment="1">
      <alignment horizontal="center"/>
    </xf>
    <xf numFmtId="0" fontId="5" fillId="0" borderId="1" xfId="0" applyFont="1" applyBorder="1" applyAlignment="1">
      <alignment horizontal="center"/>
    </xf>
    <xf numFmtId="0" fontId="5" fillId="0" borderId="10" xfId="0" applyFont="1" applyBorder="1" applyAlignment="1">
      <alignment horizontal="center"/>
    </xf>
    <xf numFmtId="164" fontId="5" fillId="0" borderId="1" xfId="0" applyNumberFormat="1" applyFont="1" applyBorder="1" applyAlignment="1">
      <alignment horizontal="center"/>
    </xf>
    <xf numFmtId="1" fontId="5" fillId="0" borderId="1" xfId="0" applyNumberFormat="1" applyFont="1" applyBorder="1" applyAlignment="1">
      <alignment horizontal="right"/>
    </xf>
    <xf numFmtId="1" fontId="5" fillId="0" borderId="1" xfId="0" applyNumberFormat="1" applyFont="1" applyBorder="1" applyAlignment="1">
      <alignment horizontal="left"/>
    </xf>
    <xf numFmtId="0" fontId="6" fillId="0" borderId="29" xfId="0" applyFont="1" applyBorder="1" applyAlignment="1">
      <alignment horizontal="right"/>
    </xf>
    <xf numFmtId="0" fontId="6" fillId="0" borderId="18" xfId="0" applyFont="1" applyBorder="1" applyAlignment="1">
      <alignment horizontal="right"/>
    </xf>
    <xf numFmtId="0" fontId="6" fillId="0" borderId="19" xfId="0" applyFont="1" applyBorder="1" applyAlignment="1">
      <alignment horizontal="right"/>
    </xf>
    <xf numFmtId="0" fontId="6" fillId="0" borderId="27" xfId="0" applyFont="1" applyBorder="1" applyAlignment="1">
      <alignment horizontal="right"/>
    </xf>
    <xf numFmtId="0" fontId="6" fillId="0" borderId="21" xfId="0" applyFont="1" applyBorder="1" applyAlignment="1">
      <alignment horizontal="right"/>
    </xf>
    <xf numFmtId="0" fontId="6" fillId="0" borderId="22" xfId="0" applyFont="1" applyBorder="1" applyAlignment="1">
      <alignment horizontal="right"/>
    </xf>
    <xf numFmtId="0" fontId="6" fillId="0" borderId="27"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2" fontId="6" fillId="0" borderId="12" xfId="0" applyNumberFormat="1" applyFont="1" applyFill="1" applyBorder="1" applyAlignment="1">
      <alignment horizontal="center"/>
    </xf>
    <xf numFmtId="2" fontId="6" fillId="0" borderId="13" xfId="0" applyNumberFormat="1" applyFont="1" applyFill="1" applyBorder="1" applyAlignment="1">
      <alignment horizontal="center"/>
    </xf>
    <xf numFmtId="2" fontId="6" fillId="0" borderId="45" xfId="0" applyNumberFormat="1" applyFont="1" applyFill="1" applyBorder="1" applyAlignment="1">
      <alignment horizontal="center"/>
    </xf>
    <xf numFmtId="0" fontId="22" fillId="0" borderId="29" xfId="0" applyFont="1" applyBorder="1" applyAlignment="1">
      <alignment horizontal="left" vertical="center"/>
    </xf>
    <xf numFmtId="0" fontId="22" fillId="0" borderId="18" xfId="0" applyFont="1" applyBorder="1" applyAlignment="1">
      <alignment horizontal="left" vertical="center"/>
    </xf>
    <xf numFmtId="2" fontId="12" fillId="0" borderId="18" xfId="0" applyNumberFormat="1" applyFont="1" applyFill="1" applyBorder="1" applyAlignment="1">
      <alignment horizontal="center"/>
    </xf>
    <xf numFmtId="2" fontId="12" fillId="0" borderId="30" xfId="0" applyNumberFormat="1" applyFont="1" applyFill="1" applyBorder="1" applyAlignment="1">
      <alignment horizontal="center"/>
    </xf>
    <xf numFmtId="0" fontId="6" fillId="2" borderId="39" xfId="0" applyFont="1" applyFill="1" applyBorder="1" applyAlignment="1">
      <alignment horizontal="center"/>
    </xf>
    <xf numFmtId="168" fontId="22" fillId="0" borderId="40" xfId="0" applyNumberFormat="1" applyFont="1" applyFill="1" applyBorder="1" applyAlignment="1">
      <alignment horizontal="center"/>
    </xf>
    <xf numFmtId="168" fontId="22" fillId="0" borderId="16" xfId="0" applyNumberFormat="1" applyFont="1" applyFill="1" applyBorder="1" applyAlignment="1">
      <alignment horizontal="center"/>
    </xf>
    <xf numFmtId="2" fontId="22" fillId="0" borderId="16" xfId="0" applyNumberFormat="1" applyFont="1" applyFill="1" applyBorder="1" applyAlignment="1">
      <alignment horizontal="center"/>
    </xf>
    <xf numFmtId="2" fontId="12" fillId="0" borderId="16" xfId="0" applyNumberFormat="1" applyFont="1" applyFill="1" applyBorder="1" applyAlignment="1">
      <alignment horizontal="center"/>
    </xf>
    <xf numFmtId="2" fontId="12" fillId="0" borderId="41" xfId="0" applyNumberFormat="1" applyFont="1" applyFill="1" applyBorder="1" applyAlignment="1">
      <alignment horizontal="center"/>
    </xf>
    <xf numFmtId="166" fontId="6" fillId="0" borderId="14" xfId="0" applyNumberFormat="1" applyFont="1" applyBorder="1" applyAlignment="1">
      <alignment horizontal="center"/>
    </xf>
    <xf numFmtId="166" fontId="6" fillId="0" borderId="39" xfId="0" applyNumberFormat="1" applyFont="1" applyBorder="1" applyAlignment="1">
      <alignment horizontal="center"/>
    </xf>
    <xf numFmtId="0" fontId="6" fillId="0" borderId="14" xfId="0" applyFont="1" applyBorder="1" applyAlignment="1">
      <alignment horizontal="center"/>
    </xf>
    <xf numFmtId="0" fontId="6" fillId="0" borderId="3" xfId="0" applyFont="1" applyBorder="1" applyAlignment="1">
      <alignment horizontal="center"/>
    </xf>
    <xf numFmtId="1" fontId="6" fillId="2" borderId="3" xfId="0" applyNumberFormat="1" applyFont="1" applyFill="1" applyBorder="1" applyAlignment="1">
      <alignment horizontal="center"/>
    </xf>
    <xf numFmtId="1" fontId="6" fillId="2" borderId="39" xfId="0" applyNumberFormat="1" applyFont="1" applyFill="1" applyBorder="1" applyAlignment="1">
      <alignment horizontal="center"/>
    </xf>
    <xf numFmtId="0" fontId="6" fillId="0" borderId="8" xfId="0" applyFont="1" applyBorder="1" applyAlignment="1">
      <alignment horizontal="center" wrapText="1"/>
    </xf>
    <xf numFmtId="0" fontId="6" fillId="0" borderId="47" xfId="0" applyFont="1" applyBorder="1" applyAlignment="1">
      <alignment horizontal="center" wrapText="1"/>
    </xf>
    <xf numFmtId="0" fontId="6" fillId="0" borderId="10" xfId="0" applyFont="1" applyBorder="1" applyAlignment="1">
      <alignment horizontal="center" wrapText="1"/>
    </xf>
    <xf numFmtId="0" fontId="6" fillId="0" borderId="5" xfId="0" applyFont="1" applyBorder="1" applyAlignment="1">
      <alignment horizontal="center" wrapText="1"/>
    </xf>
    <xf numFmtId="0" fontId="8" fillId="0" borderId="4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7" xfId="0" applyFont="1" applyBorder="1" applyAlignment="1">
      <alignment horizontal="center" wrapText="1"/>
    </xf>
    <xf numFmtId="0" fontId="8" fillId="0" borderId="48" xfId="0" applyFont="1" applyBorder="1" applyAlignment="1">
      <alignment horizontal="center" wrapText="1"/>
    </xf>
    <xf numFmtId="0" fontId="8" fillId="0" borderId="5" xfId="0" applyFont="1" applyBorder="1" applyAlignment="1">
      <alignment horizontal="center" wrapText="1"/>
    </xf>
    <xf numFmtId="0" fontId="8" fillId="0" borderId="49" xfId="0" applyFont="1" applyBorder="1" applyAlignment="1">
      <alignment horizontal="center" wrapText="1"/>
    </xf>
    <xf numFmtId="0" fontId="14" fillId="0" borderId="27" xfId="0" applyFont="1" applyBorder="1" applyAlignment="1">
      <alignment horizontal="center"/>
    </xf>
    <xf numFmtId="0" fontId="14" fillId="0" borderId="21" xfId="0" applyFont="1" applyBorder="1" applyAlignment="1">
      <alignment horizontal="center"/>
    </xf>
    <xf numFmtId="0" fontId="14" fillId="0" borderId="44" xfId="0" applyFont="1" applyBorder="1" applyAlignment="1">
      <alignment horizontal="center"/>
    </xf>
    <xf numFmtId="9" fontId="6" fillId="0" borderId="16" xfId="2" applyFont="1" applyBorder="1" applyAlignment="1">
      <alignment horizontal="center"/>
    </xf>
    <xf numFmtId="9" fontId="6" fillId="0" borderId="41" xfId="2" applyFont="1" applyBorder="1" applyAlignment="1">
      <alignment horizontal="center"/>
    </xf>
    <xf numFmtId="1" fontId="6" fillId="0" borderId="39" xfId="0" applyNumberFormat="1" applyFont="1" applyBorder="1" applyAlignment="1">
      <alignment horizontal="center"/>
    </xf>
    <xf numFmtId="2" fontId="6" fillId="0" borderId="39" xfId="0" applyNumberFormat="1" applyFont="1" applyBorder="1" applyAlignment="1">
      <alignment horizontal="center"/>
    </xf>
    <xf numFmtId="0" fontId="8" fillId="0" borderId="33" xfId="0" applyFont="1" applyBorder="1" applyAlignment="1">
      <alignment horizontal="center"/>
    </xf>
    <xf numFmtId="0" fontId="8" fillId="0" borderId="0" xfId="0" applyFont="1" applyBorder="1" applyAlignment="1">
      <alignment horizontal="center"/>
    </xf>
    <xf numFmtId="0" fontId="6" fillId="0" borderId="6" xfId="0" applyFont="1" applyBorder="1" applyAlignment="1">
      <alignment horizontal="center" vertical="center"/>
    </xf>
    <xf numFmtId="0" fontId="6" fillId="0" borderId="35"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xf>
    <xf numFmtId="0" fontId="6" fillId="0" borderId="43" xfId="0" applyFont="1" applyBorder="1" applyAlignment="1">
      <alignment horizontal="center"/>
    </xf>
    <xf numFmtId="0" fontId="6" fillId="0" borderId="2" xfId="0" applyFont="1" applyBorder="1" applyAlignment="1">
      <alignment horizontal="center"/>
    </xf>
    <xf numFmtId="0" fontId="6" fillId="0" borderId="36" xfId="0" applyFont="1" applyBorder="1" applyAlignment="1">
      <alignment horizontal="center"/>
    </xf>
    <xf numFmtId="0" fontId="22" fillId="0" borderId="27" xfId="0" applyFont="1" applyFill="1" applyBorder="1" applyAlignment="1">
      <alignment horizontal="left"/>
    </xf>
    <xf numFmtId="0" fontId="22" fillId="0" borderId="21" xfId="0" applyFont="1" applyFill="1" applyBorder="1" applyAlignment="1">
      <alignment horizontal="left"/>
    </xf>
    <xf numFmtId="168" fontId="12" fillId="0" borderId="21" xfId="0" applyNumberFormat="1" applyFont="1" applyFill="1" applyBorder="1" applyAlignment="1">
      <alignment horizontal="center"/>
    </xf>
    <xf numFmtId="2" fontId="6" fillId="0" borderId="4" xfId="0" applyNumberFormat="1" applyFont="1" applyFill="1" applyBorder="1" applyAlignment="1">
      <alignment horizontal="center"/>
    </xf>
    <xf numFmtId="2" fontId="6" fillId="0" borderId="0" xfId="0" applyNumberFormat="1" applyFont="1" applyFill="1" applyBorder="1" applyAlignment="1">
      <alignment horizontal="center"/>
    </xf>
    <xf numFmtId="2" fontId="6" fillId="0" borderId="34" xfId="0" applyNumberFormat="1" applyFont="1" applyFill="1" applyBorder="1" applyAlignment="1">
      <alignment horizontal="center"/>
    </xf>
    <xf numFmtId="1" fontId="6" fillId="0" borderId="4" xfId="0" applyNumberFormat="1" applyFont="1" applyFill="1" applyBorder="1" applyAlignment="1">
      <alignment horizontal="center"/>
    </xf>
    <xf numFmtId="1" fontId="6" fillId="0" borderId="0" xfId="0" applyNumberFormat="1" applyFont="1" applyFill="1" applyBorder="1" applyAlignment="1">
      <alignment horizontal="center"/>
    </xf>
    <xf numFmtId="1" fontId="6" fillId="0" borderId="11" xfId="0" applyNumberFormat="1" applyFont="1" applyFill="1" applyBorder="1" applyAlignment="1">
      <alignment horizontal="center"/>
    </xf>
    <xf numFmtId="1" fontId="6" fillId="0" borderId="7" xfId="0" applyNumberFormat="1" applyFont="1" applyFill="1" applyBorder="1" applyAlignment="1">
      <alignment horizontal="center" vertical="center"/>
    </xf>
    <xf numFmtId="1" fontId="6" fillId="0" borderId="6" xfId="0" applyNumberFormat="1" applyFont="1" applyFill="1" applyBorder="1" applyAlignment="1">
      <alignment horizontal="center" vertical="center"/>
    </xf>
    <xf numFmtId="1" fontId="6" fillId="0" borderId="8" xfId="0" applyNumberFormat="1" applyFont="1" applyFill="1" applyBorder="1" applyAlignment="1">
      <alignment horizontal="center" vertical="center"/>
    </xf>
    <xf numFmtId="1" fontId="6" fillId="0" borderId="9"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 fontId="6" fillId="0" borderId="10" xfId="0" applyNumberFormat="1" applyFont="1" applyFill="1" applyBorder="1" applyAlignment="1">
      <alignment horizontal="center" vertical="center"/>
    </xf>
    <xf numFmtId="0" fontId="28" fillId="0" borderId="0" xfId="0" applyFont="1" applyAlignment="1">
      <alignment horizontal="left" vertical="center"/>
    </xf>
    <xf numFmtId="0" fontId="0" fillId="0" borderId="0" xfId="0" applyAlignment="1">
      <alignment horizontal="left" wrapText="1"/>
    </xf>
    <xf numFmtId="0" fontId="0" fillId="0" borderId="0" xfId="0" applyAlignment="1">
      <alignment horizontal="left" indent="3"/>
    </xf>
    <xf numFmtId="0" fontId="28" fillId="0" borderId="0" xfId="0" applyFont="1" applyAlignment="1">
      <alignment horizontal="left" wrapText="1"/>
    </xf>
    <xf numFmtId="0" fontId="0" fillId="0" borderId="6" xfId="0" applyBorder="1" applyAlignment="1">
      <alignment horizontal="center"/>
    </xf>
    <xf numFmtId="0" fontId="0" fillId="0" borderId="0" xfId="0" applyBorder="1" applyAlignment="1">
      <alignment horizontal="center"/>
    </xf>
    <xf numFmtId="0" fontId="0" fillId="0" borderId="0" xfId="0" applyAlignment="1">
      <alignment horizontal="left" wrapText="1" indent="2"/>
    </xf>
    <xf numFmtId="0" fontId="5" fillId="4" borderId="0" xfId="0" applyFont="1" applyFill="1" applyBorder="1" applyAlignment="1">
      <alignment horizontal="center"/>
    </xf>
    <xf numFmtId="9" fontId="5" fillId="4" borderId="0" xfId="0" applyNumberFormat="1" applyFont="1" applyFill="1" applyBorder="1" applyAlignment="1">
      <alignment horizontal="center"/>
    </xf>
    <xf numFmtId="0" fontId="28" fillId="0" borderId="0" xfId="0" applyFont="1" applyFill="1" applyAlignment="1">
      <alignment horizontal="left" vertical="center"/>
    </xf>
    <xf numFmtId="0" fontId="0" fillId="0" borderId="0" xfId="0" applyFill="1" applyAlignment="1">
      <alignment horizontal="left"/>
    </xf>
    <xf numFmtId="0" fontId="28" fillId="0" borderId="0" xfId="0" applyFont="1" applyFill="1" applyAlignment="1">
      <alignment wrapText="1"/>
    </xf>
    <xf numFmtId="0" fontId="5" fillId="0" borderId="0" xfId="0" applyFont="1" applyFill="1" applyBorder="1" applyAlignment="1">
      <alignment horizontal="center"/>
    </xf>
    <xf numFmtId="0" fontId="5" fillId="0" borderId="6" xfId="0" applyFont="1" applyFill="1" applyBorder="1" applyAlignment="1">
      <alignment horizontal="center"/>
    </xf>
    <xf numFmtId="0" fontId="28" fillId="4" borderId="0" xfId="0" applyFont="1" applyFill="1" applyAlignment="1">
      <alignment horizontal="left"/>
    </xf>
    <xf numFmtId="0" fontId="0" fillId="0" borderId="0" xfId="0" applyFont="1" applyAlignment="1">
      <alignment horizontal="left" wrapText="1"/>
    </xf>
    <xf numFmtId="0" fontId="0" fillId="0" borderId="0" xfId="0" applyAlignment="1">
      <alignment horizontal="left"/>
    </xf>
    <xf numFmtId="0" fontId="13" fillId="4" borderId="1" xfId="0" applyFont="1" applyFill="1" applyBorder="1" applyAlignment="1">
      <alignment horizontal="center" vertical="center"/>
    </xf>
    <xf numFmtId="0" fontId="13" fillId="4" borderId="6" xfId="0" applyFont="1" applyFill="1" applyBorder="1" applyAlignment="1">
      <alignment horizontal="center" vertical="center"/>
    </xf>
    <xf numFmtId="0" fontId="32" fillId="0" borderId="0" xfId="0" applyFont="1" applyAlignment="1">
      <alignment horizontal="left"/>
    </xf>
    <xf numFmtId="0" fontId="28" fillId="0" borderId="0" xfId="0" applyFont="1" applyAlignment="1">
      <alignment horizontal="center" vertical="center"/>
    </xf>
    <xf numFmtId="3" fontId="0" fillId="0" borderId="6" xfId="0" applyNumberFormat="1" applyBorder="1" applyAlignment="1">
      <alignment horizontal="center"/>
    </xf>
    <xf numFmtId="0" fontId="28" fillId="0" borderId="0" xfId="0" applyFont="1" applyFill="1" applyAlignment="1">
      <alignment horizontal="left"/>
    </xf>
    <xf numFmtId="0" fontId="0" fillId="0" borderId="0" xfId="0" applyBorder="1" applyAlignment="1">
      <alignment horizontal="left" wrapText="1"/>
    </xf>
    <xf numFmtId="0" fontId="13" fillId="4" borderId="0" xfId="0" applyFont="1" applyFill="1" applyAlignment="1">
      <alignment horizontal="center" vertical="center" wrapText="1"/>
    </xf>
    <xf numFmtId="0" fontId="5" fillId="4" borderId="6" xfId="0" applyFont="1" applyFill="1" applyBorder="1" applyAlignment="1">
      <alignment horizontal="center"/>
    </xf>
    <xf numFmtId="0" fontId="13" fillId="4" borderId="0" xfId="0" applyFont="1" applyFill="1" applyBorder="1" applyAlignment="1">
      <alignment horizontal="center" vertical="center" wrapText="1"/>
    </xf>
    <xf numFmtId="10" fontId="5" fillId="4" borderId="0" xfId="0" applyNumberFormat="1" applyFont="1" applyFill="1" applyBorder="1" applyAlignment="1">
      <alignment horizontal="center"/>
    </xf>
    <xf numFmtId="0" fontId="0" fillId="0" borderId="0" xfId="0" applyAlignment="1"/>
    <xf numFmtId="0" fontId="32" fillId="0" borderId="0" xfId="0" applyFont="1" applyAlignment="1"/>
    <xf numFmtId="0" fontId="13" fillId="4" borderId="0" xfId="0" applyFont="1" applyFill="1" applyAlignment="1">
      <alignment horizontal="center" vertical="center"/>
    </xf>
    <xf numFmtId="0" fontId="0" fillId="0" borderId="0" xfId="0" applyFill="1" applyBorder="1" applyAlignment="1">
      <alignment horizontal="left" wrapText="1"/>
    </xf>
    <xf numFmtId="0" fontId="0" fillId="0" borderId="0" xfId="0" applyBorder="1" applyAlignment="1"/>
    <xf numFmtId="0" fontId="32" fillId="0" borderId="0" xfId="0" applyFont="1" applyBorder="1" applyAlignment="1"/>
    <xf numFmtId="0" fontId="0" fillId="0" borderId="0" xfId="0" applyBorder="1" applyAlignment="1">
      <alignment horizontal="left"/>
    </xf>
    <xf numFmtId="0" fontId="32" fillId="0" borderId="0" xfId="0" applyFont="1" applyBorder="1" applyAlignment="1">
      <alignment horizontal="left"/>
    </xf>
    <xf numFmtId="0" fontId="28" fillId="0" borderId="0" xfId="0" applyFont="1" applyBorder="1" applyAlignment="1">
      <alignment horizontal="left"/>
    </xf>
    <xf numFmtId="0" fontId="5" fillId="4" borderId="0" xfId="0" applyFont="1" applyFill="1" applyBorder="1" applyAlignment="1">
      <alignment horizontal="left"/>
    </xf>
    <xf numFmtId="0" fontId="37" fillId="0" borderId="0" xfId="0" applyFont="1" applyAlignment="1">
      <alignment horizontal="left" vertical="center" wrapText="1" indent="2"/>
    </xf>
    <xf numFmtId="0" fontId="22" fillId="0" borderId="0" xfId="0" applyFont="1" applyAlignment="1">
      <alignment horizontal="center" vertical="center" wrapText="1"/>
    </xf>
    <xf numFmtId="0" fontId="6" fillId="4" borderId="1" xfId="0" applyFont="1" applyFill="1" applyBorder="1" applyAlignment="1">
      <alignment horizontal="center"/>
    </xf>
    <xf numFmtId="0" fontId="28" fillId="0" borderId="0" xfId="0" applyFont="1" applyFill="1" applyBorder="1" applyAlignment="1">
      <alignment horizontal="center" vertical="center"/>
    </xf>
    <xf numFmtId="0" fontId="26" fillId="0" borderId="0" xfId="0" applyFont="1" applyAlignment="1">
      <alignment horizontal="left" wrapText="1" indent="3"/>
    </xf>
    <xf numFmtId="0" fontId="28" fillId="0" borderId="0" xfId="0" applyFont="1" applyFill="1" applyAlignment="1">
      <alignment horizontal="center"/>
    </xf>
    <xf numFmtId="0" fontId="26" fillId="0" borderId="0" xfId="0" applyFont="1" applyAlignment="1">
      <alignment horizontal="center" wrapText="1"/>
    </xf>
    <xf numFmtId="0" fontId="41" fillId="0" borderId="0" xfId="0" applyFont="1" applyAlignment="1">
      <alignment horizontal="left" vertical="center" indent="6"/>
    </xf>
    <xf numFmtId="0" fontId="39" fillId="0" borderId="6" xfId="0" applyFont="1" applyBorder="1" applyAlignment="1">
      <alignment horizontal="center"/>
    </xf>
    <xf numFmtId="0" fontId="39" fillId="0" borderId="1" xfId="0" applyFont="1" applyBorder="1" applyAlignment="1">
      <alignment horizontal="center"/>
    </xf>
    <xf numFmtId="0" fontId="0" fillId="0" borderId="0" xfId="0" applyAlignment="1">
      <alignment horizontal="left" wrapText="1" indent="3"/>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C0CEDE"/>
      <color rgb="FF9CB3CC"/>
      <color rgb="FFCAE4CB"/>
      <color rgb="FFDFECDC"/>
      <color rgb="FF5479A2"/>
      <color rgb="FFF1EB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136922</xdr:colOff>
      <xdr:row>0</xdr:row>
      <xdr:rowOff>11907</xdr:rowOff>
    </xdr:from>
    <xdr:to>
      <xdr:col>8</xdr:col>
      <xdr:colOff>30998</xdr:colOff>
      <xdr:row>3</xdr:row>
      <xdr:rowOff>100034</xdr:rowOff>
    </xdr:to>
    <xdr:pic>
      <xdr:nvPicPr>
        <xdr:cNvPr id="5" name="Picture 4"/>
        <xdr:cNvPicPr>
          <a:picLocks noChangeAspect="1"/>
        </xdr:cNvPicPr>
      </xdr:nvPicPr>
      <xdr:blipFill>
        <a:blip xmlns:r="http://schemas.openxmlformats.org/officeDocument/2006/relationships" r:embed="rId1"/>
        <a:stretch>
          <a:fillRect/>
        </a:stretch>
      </xdr:blipFill>
      <xdr:spPr>
        <a:xfrm>
          <a:off x="136922" y="11907"/>
          <a:ext cx="1089422" cy="5703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33</xdr:col>
          <xdr:colOff>19050</xdr:colOff>
          <xdr:row>35</xdr:row>
          <xdr:rowOff>9525</xdr:rowOff>
        </xdr:from>
        <xdr:to>
          <xdr:col>35</xdr:col>
          <xdr:colOff>47625</xdr:colOff>
          <xdr:row>37</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SPADNS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34</xdr:row>
          <xdr:rowOff>104775</xdr:rowOff>
        </xdr:from>
        <xdr:to>
          <xdr:col>40</xdr:col>
          <xdr:colOff>114300</xdr:colOff>
          <xdr:row>37</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Electrode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26</xdr:row>
          <xdr:rowOff>152400</xdr:rowOff>
        </xdr:from>
        <xdr:to>
          <xdr:col>40</xdr:col>
          <xdr:colOff>142875</xdr:colOff>
          <xdr:row>28</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24</xdr:row>
          <xdr:rowOff>123825</xdr:rowOff>
        </xdr:from>
        <xdr:to>
          <xdr:col>33</xdr:col>
          <xdr:colOff>38100</xdr:colOff>
          <xdr:row>26</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Fluorosilicic Acid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24</xdr:row>
          <xdr:rowOff>123825</xdr:rowOff>
        </xdr:from>
        <xdr:to>
          <xdr:col>41</xdr:col>
          <xdr:colOff>0</xdr:colOff>
          <xdr:row>26</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Sodium Fluorosilicate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40532</xdr:colOff>
      <xdr:row>0</xdr:row>
      <xdr:rowOff>5171</xdr:rowOff>
    </xdr:from>
    <xdr:to>
      <xdr:col>1</xdr:col>
      <xdr:colOff>576598</xdr:colOff>
      <xdr:row>3</xdr:row>
      <xdr:rowOff>6493</xdr:rowOff>
    </xdr:to>
    <xdr:pic>
      <xdr:nvPicPr>
        <xdr:cNvPr id="3" name="Picture 2"/>
        <xdr:cNvPicPr>
          <a:picLocks noChangeAspect="1"/>
        </xdr:cNvPicPr>
      </xdr:nvPicPr>
      <xdr:blipFill>
        <a:blip xmlns:r="http://schemas.openxmlformats.org/officeDocument/2006/relationships" r:embed="rId1"/>
        <a:stretch>
          <a:fillRect/>
        </a:stretch>
      </xdr:blipFill>
      <xdr:spPr>
        <a:xfrm>
          <a:off x="40532" y="5171"/>
          <a:ext cx="1146980" cy="5728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doh.wa.gov/drinkingwater"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33"/>
  <sheetViews>
    <sheetView showGridLines="0" tabSelected="1" view="pageLayout" zoomScaleNormal="100" zoomScaleSheetLayoutView="220" workbookViewId="0">
      <selection activeCell="J3" sqref="J3:AG3"/>
    </sheetView>
  </sheetViews>
  <sheetFormatPr defaultColWidth="2.5703125" defaultRowHeight="12.75" customHeight="1" x14ac:dyDescent="0.3"/>
  <cols>
    <col min="1" max="1" width="0.85546875" style="1" customWidth="1"/>
    <col min="2" max="3" width="2.42578125" style="1" customWidth="1"/>
    <col min="4" max="11" width="2.5703125" style="1"/>
    <col min="12" max="12" width="2.42578125" style="1" customWidth="1"/>
    <col min="13" max="13" width="3.28515625" style="1" customWidth="1"/>
    <col min="14" max="28" width="2.5703125" style="1"/>
    <col min="29" max="29" width="1" style="1" customWidth="1"/>
    <col min="30" max="31" width="2.5703125" style="1"/>
    <col min="32" max="32" width="3.140625" style="1" customWidth="1"/>
    <col min="33" max="33" width="2.5703125" style="1"/>
    <col min="34" max="34" width="1.42578125" style="1" customWidth="1"/>
    <col min="35" max="35" width="4.85546875" style="1" customWidth="1"/>
    <col min="36" max="36" width="2.42578125" style="1" customWidth="1"/>
    <col min="37" max="37" width="1.5703125" style="1" customWidth="1"/>
    <col min="38" max="38" width="3.5703125" style="1" customWidth="1"/>
    <col min="39" max="40" width="2.140625" style="1" customWidth="1"/>
    <col min="41" max="41" width="2.5703125" style="1" customWidth="1"/>
    <col min="42" max="42" width="0.5703125" style="1" customWidth="1"/>
    <col min="43" max="43" width="0.42578125" style="1" customWidth="1"/>
    <col min="44" max="44" width="0.85546875" style="1" customWidth="1"/>
    <col min="45" max="58" width="2.5703125" style="1"/>
    <col min="59" max="59" width="34.140625" style="1" customWidth="1"/>
    <col min="60" max="60" width="13.5703125" style="1" customWidth="1"/>
    <col min="61" max="61" width="16.42578125" style="1" customWidth="1"/>
    <col min="62" max="16384" width="2.5703125" style="1"/>
  </cols>
  <sheetData>
    <row r="1" spans="1:51" ht="12.75" customHeight="1" x14ac:dyDescent="0.3">
      <c r="B1" s="1" t="s">
        <v>0</v>
      </c>
      <c r="J1" s="195" t="s">
        <v>1</v>
      </c>
      <c r="K1" s="195"/>
      <c r="L1" s="195"/>
      <c r="M1" s="195"/>
      <c r="N1" s="195"/>
      <c r="O1" s="195"/>
      <c r="P1" s="195"/>
      <c r="Q1" s="195"/>
      <c r="R1" s="195"/>
      <c r="S1" s="195"/>
      <c r="T1" s="195"/>
      <c r="U1" s="195"/>
      <c r="V1" s="195"/>
      <c r="W1" s="195"/>
      <c r="X1" s="195"/>
      <c r="Y1" s="195"/>
      <c r="Z1" s="195"/>
      <c r="AA1" s="195"/>
      <c r="AB1" s="195"/>
      <c r="AC1" s="195"/>
      <c r="AD1" s="195"/>
      <c r="AE1" s="195"/>
      <c r="AF1" s="195"/>
      <c r="AG1" s="195"/>
      <c r="AI1" s="185" t="s">
        <v>59</v>
      </c>
      <c r="AJ1" s="185"/>
      <c r="AK1" s="185"/>
      <c r="AL1" s="185"/>
      <c r="AM1" s="185"/>
      <c r="AN1" s="185"/>
      <c r="AO1" s="4"/>
    </row>
    <row r="2" spans="1:51" ht="12.75" customHeight="1" x14ac:dyDescent="0.3">
      <c r="J2" s="195"/>
      <c r="K2" s="195"/>
      <c r="L2" s="195"/>
      <c r="M2" s="195"/>
      <c r="N2" s="195"/>
      <c r="O2" s="195"/>
      <c r="P2" s="195"/>
      <c r="Q2" s="195"/>
      <c r="R2" s="195"/>
      <c r="S2" s="195"/>
      <c r="T2" s="195"/>
      <c r="U2" s="195"/>
      <c r="V2" s="195"/>
      <c r="W2" s="195"/>
      <c r="X2" s="195"/>
      <c r="Y2" s="195"/>
      <c r="Z2" s="195"/>
      <c r="AA2" s="195"/>
      <c r="AB2" s="195"/>
      <c r="AC2" s="195"/>
      <c r="AD2" s="195"/>
      <c r="AE2" s="195"/>
      <c r="AF2" s="195"/>
      <c r="AG2" s="195"/>
      <c r="AI2" s="185"/>
      <c r="AJ2" s="185"/>
      <c r="AK2" s="185"/>
      <c r="AL2" s="185"/>
      <c r="AM2" s="185"/>
      <c r="AN2" s="185"/>
      <c r="AO2" s="4"/>
    </row>
    <row r="3" spans="1:51" ht="12.75" customHeight="1" x14ac:dyDescent="0.3">
      <c r="J3" s="196" t="s">
        <v>170</v>
      </c>
      <c r="K3" s="196"/>
      <c r="L3" s="196"/>
      <c r="M3" s="196"/>
      <c r="N3" s="196"/>
      <c r="O3" s="196"/>
      <c r="P3" s="196"/>
      <c r="Q3" s="196"/>
      <c r="R3" s="196"/>
      <c r="S3" s="196"/>
      <c r="T3" s="196"/>
      <c r="U3" s="196"/>
      <c r="V3" s="196"/>
      <c r="W3" s="196"/>
      <c r="X3" s="196"/>
      <c r="Y3" s="196"/>
      <c r="Z3" s="196"/>
      <c r="AA3" s="196"/>
      <c r="AB3" s="196"/>
      <c r="AC3" s="196"/>
      <c r="AD3" s="196"/>
      <c r="AE3" s="196"/>
      <c r="AF3" s="196"/>
      <c r="AG3" s="196"/>
      <c r="AI3" s="185"/>
      <c r="AJ3" s="185"/>
      <c r="AK3" s="185"/>
      <c r="AL3" s="185"/>
      <c r="AM3" s="185"/>
      <c r="AN3" s="185"/>
      <c r="AO3" s="4"/>
    </row>
    <row r="5" spans="1:51" s="2" customFormat="1" ht="12.75" customHeight="1" x14ac:dyDescent="0.25">
      <c r="B5" s="2" t="s">
        <v>0</v>
      </c>
    </row>
    <row r="6" spans="1:51" s="2" customFormat="1" ht="12.75" customHeight="1" x14ac:dyDescent="0.25">
      <c r="D6" s="111" t="s">
        <v>2</v>
      </c>
      <c r="E6" s="111"/>
      <c r="F6" s="111"/>
      <c r="G6" s="111"/>
      <c r="H6" s="111"/>
      <c r="I6" s="111"/>
      <c r="J6" s="109"/>
      <c r="K6" s="109"/>
      <c r="L6" s="109"/>
      <c r="M6" s="109"/>
      <c r="N6" s="109"/>
      <c r="O6" s="109"/>
      <c r="P6" s="109"/>
      <c r="Q6" s="109"/>
      <c r="R6" s="109"/>
      <c r="S6" s="109"/>
      <c r="T6" s="109"/>
      <c r="U6" s="109"/>
      <c r="V6" s="3"/>
      <c r="W6" s="3"/>
      <c r="X6" s="111" t="s">
        <v>3</v>
      </c>
      <c r="Y6" s="111"/>
      <c r="Z6" s="111"/>
      <c r="AA6" s="111"/>
      <c r="AB6" s="109"/>
      <c r="AC6" s="109"/>
      <c r="AD6" s="109"/>
      <c r="AE6" s="109"/>
      <c r="AF6" s="109"/>
      <c r="AG6" s="109"/>
      <c r="AH6" s="109"/>
      <c r="AI6" s="109"/>
      <c r="AJ6" s="109"/>
      <c r="AK6" s="109"/>
      <c r="AL6" s="109"/>
      <c r="AM6" s="109"/>
    </row>
    <row r="7" spans="1:51" s="2" customFormat="1" ht="12.75" customHeight="1" x14ac:dyDescent="0.25">
      <c r="J7" s="12"/>
      <c r="K7" s="12"/>
      <c r="L7" s="12"/>
      <c r="M7" s="12"/>
      <c r="N7" s="12"/>
      <c r="O7" s="12"/>
      <c r="P7" s="12"/>
      <c r="Q7" s="12"/>
      <c r="R7" s="12"/>
      <c r="S7" s="12"/>
      <c r="T7" s="12"/>
      <c r="U7" s="12"/>
    </row>
    <row r="8" spans="1:51" s="2" customFormat="1" ht="12.75" customHeight="1" x14ac:dyDescent="0.25">
      <c r="D8" s="111" t="s">
        <v>4</v>
      </c>
      <c r="E8" s="111"/>
      <c r="F8" s="111"/>
      <c r="G8" s="111"/>
      <c r="H8" s="111"/>
      <c r="I8" s="111"/>
      <c r="J8" s="109"/>
      <c r="K8" s="109"/>
      <c r="L8" s="109"/>
      <c r="M8" s="109"/>
      <c r="N8" s="109"/>
      <c r="O8" s="109"/>
      <c r="P8" s="109"/>
      <c r="Q8" s="109"/>
      <c r="R8" s="109"/>
      <c r="S8" s="109"/>
      <c r="T8" s="109"/>
      <c r="U8" s="109"/>
      <c r="W8" s="111" t="s">
        <v>6</v>
      </c>
      <c r="X8" s="111"/>
      <c r="Y8" s="111"/>
      <c r="Z8" s="111"/>
      <c r="AA8" s="111"/>
      <c r="AB8" s="235"/>
      <c r="AC8" s="235"/>
      <c r="AD8" s="235"/>
      <c r="AE8" s="235"/>
      <c r="AF8" s="235"/>
      <c r="AG8" s="235"/>
      <c r="AH8" s="14"/>
      <c r="AI8" s="236"/>
      <c r="AJ8" s="236"/>
      <c r="AK8" s="236"/>
      <c r="AL8" s="236"/>
      <c r="AM8" s="236"/>
    </row>
    <row r="9" spans="1:51" s="2" customFormat="1" ht="12.75" customHeight="1" x14ac:dyDescent="0.25">
      <c r="J9" s="12"/>
      <c r="K9" s="12"/>
      <c r="L9" s="12"/>
      <c r="M9" s="12"/>
      <c r="N9" s="12"/>
      <c r="O9" s="12"/>
      <c r="P9" s="12"/>
      <c r="Q9" s="12"/>
      <c r="R9" s="12"/>
      <c r="S9" s="12"/>
      <c r="T9" s="12"/>
      <c r="U9" s="12"/>
    </row>
    <row r="10" spans="1:51" s="2" customFormat="1" ht="12.75" customHeight="1" x14ac:dyDescent="0.25">
      <c r="D10" s="111" t="s">
        <v>5</v>
      </c>
      <c r="E10" s="111"/>
      <c r="F10" s="111"/>
      <c r="G10" s="111"/>
      <c r="H10" s="111"/>
      <c r="I10" s="111"/>
      <c r="J10" s="109"/>
      <c r="K10" s="109"/>
      <c r="L10" s="109"/>
      <c r="M10" s="109"/>
      <c r="N10" s="109"/>
      <c r="O10" s="109"/>
      <c r="P10" s="109"/>
      <c r="Q10" s="109"/>
      <c r="R10" s="109"/>
      <c r="S10" s="109"/>
      <c r="T10" s="109"/>
      <c r="U10" s="109"/>
      <c r="X10" s="111" t="s">
        <v>7</v>
      </c>
      <c r="Y10" s="111"/>
      <c r="Z10" s="111"/>
      <c r="AA10" s="111"/>
      <c r="AB10" s="110"/>
      <c r="AC10" s="110"/>
      <c r="AD10" s="110"/>
      <c r="AE10" s="110"/>
      <c r="AF10" s="110"/>
      <c r="AG10" s="110"/>
      <c r="AH10" s="110"/>
      <c r="AI10" s="110"/>
      <c r="AJ10" s="110"/>
      <c r="AK10" s="110"/>
      <c r="AL10" s="110"/>
      <c r="AM10" s="110"/>
      <c r="AY10" s="53"/>
    </row>
    <row r="11" spans="1:51" s="2" customFormat="1" ht="6" customHeight="1" thickBot="1" x14ac:dyDescent="0.3"/>
    <row r="12" spans="1:51" s="5" customFormat="1" ht="12.75" customHeight="1" thickBot="1" x14ac:dyDescent="0.25">
      <c r="A12" s="31"/>
      <c r="B12" s="32"/>
      <c r="C12" s="33"/>
      <c r="D12" s="275" t="s">
        <v>9</v>
      </c>
      <c r="E12" s="276"/>
      <c r="F12" s="276"/>
      <c r="G12" s="276"/>
      <c r="H12" s="276"/>
      <c r="I12" s="276"/>
      <c r="J12" s="276"/>
      <c r="K12" s="276"/>
      <c r="L12" s="277"/>
      <c r="M12" s="275" t="s">
        <v>10</v>
      </c>
      <c r="N12" s="276"/>
      <c r="O12" s="276"/>
      <c r="P12" s="276"/>
      <c r="Q12" s="276"/>
      <c r="R12" s="276"/>
      <c r="S12" s="276"/>
      <c r="T12" s="276"/>
      <c r="U12" s="275" t="s">
        <v>11</v>
      </c>
      <c r="V12" s="276"/>
      <c r="W12" s="276"/>
      <c r="X12" s="276"/>
      <c r="Y12" s="276"/>
      <c r="Z12" s="276"/>
      <c r="AA12" s="276"/>
      <c r="AB12" s="277"/>
      <c r="AC12" s="35"/>
      <c r="AD12" s="164" t="s">
        <v>22</v>
      </c>
      <c r="AE12" s="164"/>
      <c r="AF12" s="164"/>
      <c r="AG12" s="164"/>
      <c r="AH12" s="164"/>
      <c r="AI12" s="164"/>
      <c r="AJ12" s="164"/>
      <c r="AK12" s="164"/>
      <c r="AL12" s="164"/>
      <c r="AM12" s="164"/>
      <c r="AN12" s="164"/>
      <c r="AO12" s="164"/>
      <c r="AP12" s="31"/>
      <c r="AQ12" s="31"/>
      <c r="AR12" s="31"/>
    </row>
    <row r="13" spans="1:51" s="5" customFormat="1" ht="12.75" customHeight="1" x14ac:dyDescent="0.2">
      <c r="A13" s="31"/>
      <c r="B13" s="137" t="s">
        <v>8</v>
      </c>
      <c r="C13" s="138"/>
      <c r="D13" s="265" t="s">
        <v>12</v>
      </c>
      <c r="E13" s="266"/>
      <c r="F13" s="266"/>
      <c r="G13" s="266"/>
      <c r="H13" s="266"/>
      <c r="I13" s="266" t="s">
        <v>29</v>
      </c>
      <c r="J13" s="266"/>
      <c r="K13" s="266"/>
      <c r="L13" s="266"/>
      <c r="M13" s="269" t="s">
        <v>67</v>
      </c>
      <c r="N13" s="269"/>
      <c r="O13" s="269"/>
      <c r="P13" s="269"/>
      <c r="Q13" s="269" t="s">
        <v>125</v>
      </c>
      <c r="R13" s="269"/>
      <c r="S13" s="269"/>
      <c r="T13" s="269"/>
      <c r="U13" s="266" t="s">
        <v>13</v>
      </c>
      <c r="V13" s="266"/>
      <c r="W13" s="266"/>
      <c r="X13" s="266"/>
      <c r="Y13" s="271" t="s">
        <v>61</v>
      </c>
      <c r="Z13" s="271"/>
      <c r="AA13" s="271"/>
      <c r="AB13" s="272"/>
      <c r="AC13" s="31"/>
      <c r="AD13" s="164"/>
      <c r="AE13" s="164"/>
      <c r="AF13" s="164"/>
      <c r="AG13" s="164"/>
      <c r="AH13" s="164"/>
      <c r="AI13" s="164"/>
      <c r="AJ13" s="164"/>
      <c r="AK13" s="164"/>
      <c r="AL13" s="164"/>
      <c r="AM13" s="164"/>
      <c r="AN13" s="164"/>
      <c r="AO13" s="164"/>
      <c r="AP13" s="31"/>
      <c r="AQ13" s="31"/>
      <c r="AR13" s="31"/>
    </row>
    <row r="14" spans="1:51" s="5" customFormat="1" ht="22.5" customHeight="1" x14ac:dyDescent="0.2">
      <c r="A14" s="31"/>
      <c r="B14" s="105"/>
      <c r="C14" s="106"/>
      <c r="D14" s="267"/>
      <c r="E14" s="268"/>
      <c r="F14" s="268"/>
      <c r="G14" s="268"/>
      <c r="H14" s="268"/>
      <c r="I14" s="268"/>
      <c r="J14" s="268"/>
      <c r="K14" s="268"/>
      <c r="L14" s="268"/>
      <c r="M14" s="270"/>
      <c r="N14" s="270"/>
      <c r="O14" s="270"/>
      <c r="P14" s="270"/>
      <c r="Q14" s="270"/>
      <c r="R14" s="270"/>
      <c r="S14" s="270"/>
      <c r="T14" s="270"/>
      <c r="U14" s="268"/>
      <c r="V14" s="268"/>
      <c r="W14" s="268"/>
      <c r="X14" s="268"/>
      <c r="Y14" s="273"/>
      <c r="Z14" s="273"/>
      <c r="AA14" s="273"/>
      <c r="AB14" s="274"/>
      <c r="AC14" s="31"/>
      <c r="AD14" s="164"/>
      <c r="AE14" s="164"/>
      <c r="AF14" s="164"/>
      <c r="AG14" s="164"/>
      <c r="AH14" s="164"/>
      <c r="AI14" s="164"/>
      <c r="AJ14" s="164"/>
      <c r="AK14" s="164"/>
      <c r="AL14" s="164"/>
      <c r="AM14" s="164"/>
      <c r="AN14" s="164"/>
      <c r="AO14" s="164"/>
      <c r="AP14" s="31"/>
      <c r="AQ14" s="31"/>
      <c r="AR14" s="31"/>
    </row>
    <row r="15" spans="1:51" s="5" customFormat="1" ht="12.75" customHeight="1" x14ac:dyDescent="0.2">
      <c r="A15" s="31"/>
      <c r="B15" s="105"/>
      <c r="C15" s="106"/>
      <c r="D15" s="261" t="s">
        <v>60</v>
      </c>
      <c r="E15" s="262"/>
      <c r="F15" s="262"/>
      <c r="G15" s="262"/>
      <c r="H15" s="262"/>
      <c r="I15" s="262" t="s">
        <v>60</v>
      </c>
      <c r="J15" s="262"/>
      <c r="K15" s="262"/>
      <c r="L15" s="262"/>
      <c r="M15" s="262" t="s">
        <v>62</v>
      </c>
      <c r="N15" s="262"/>
      <c r="O15" s="262"/>
      <c r="P15" s="262"/>
      <c r="Q15" s="262" t="s">
        <v>62</v>
      </c>
      <c r="R15" s="262"/>
      <c r="S15" s="262"/>
      <c r="T15" s="262"/>
      <c r="U15" s="262" t="s">
        <v>14</v>
      </c>
      <c r="V15" s="262"/>
      <c r="W15" s="262"/>
      <c r="X15" s="141"/>
      <c r="Y15" s="262" t="s">
        <v>14</v>
      </c>
      <c r="Z15" s="262"/>
      <c r="AA15" s="262"/>
      <c r="AB15" s="141"/>
      <c r="AC15" s="31"/>
      <c r="AD15" s="164"/>
      <c r="AE15" s="164"/>
      <c r="AF15" s="164"/>
      <c r="AG15" s="164"/>
      <c r="AH15" s="164"/>
      <c r="AI15" s="164"/>
      <c r="AJ15" s="164"/>
      <c r="AK15" s="164"/>
      <c r="AL15" s="164"/>
      <c r="AM15" s="164"/>
      <c r="AN15" s="164"/>
      <c r="AO15" s="164"/>
      <c r="AP15" s="31"/>
      <c r="AQ15" s="31"/>
      <c r="AR15" s="31"/>
    </row>
    <row r="16" spans="1:51" s="5" customFormat="1" ht="12.75" customHeight="1" x14ac:dyDescent="0.2">
      <c r="A16" s="31"/>
      <c r="B16" s="140" t="s">
        <v>15</v>
      </c>
      <c r="C16" s="141"/>
      <c r="D16" s="142"/>
      <c r="E16" s="143"/>
      <c r="F16" s="143"/>
      <c r="G16" s="143"/>
      <c r="H16" s="143"/>
      <c r="I16" s="263"/>
      <c r="J16" s="263"/>
      <c r="K16" s="263"/>
      <c r="L16" s="263"/>
      <c r="M16" s="144"/>
      <c r="N16" s="144"/>
      <c r="O16" s="144"/>
      <c r="P16" s="144"/>
      <c r="Q16" s="263"/>
      <c r="R16" s="263"/>
      <c r="S16" s="263"/>
      <c r="T16" s="263"/>
      <c r="U16" s="263"/>
      <c r="V16" s="263"/>
      <c r="W16" s="263"/>
      <c r="X16" s="263"/>
      <c r="Y16" s="263"/>
      <c r="Z16" s="263"/>
      <c r="AA16" s="263"/>
      <c r="AB16" s="264"/>
      <c r="AC16" s="31"/>
      <c r="AD16" s="164"/>
      <c r="AE16" s="164"/>
      <c r="AF16" s="164"/>
      <c r="AG16" s="164"/>
      <c r="AH16" s="164"/>
      <c r="AI16" s="164"/>
      <c r="AJ16" s="164"/>
      <c r="AK16" s="164"/>
      <c r="AL16" s="164"/>
      <c r="AM16" s="164"/>
      <c r="AN16" s="164"/>
      <c r="AO16" s="164"/>
      <c r="AP16" s="31"/>
      <c r="AQ16" s="31"/>
      <c r="AR16" s="31"/>
    </row>
    <row r="17" spans="1:44" s="5" customFormat="1" ht="12.75" customHeight="1" x14ac:dyDescent="0.2">
      <c r="A17" s="31"/>
      <c r="B17" s="105">
        <v>1</v>
      </c>
      <c r="C17" s="106"/>
      <c r="D17" s="142"/>
      <c r="E17" s="143"/>
      <c r="F17" s="143"/>
      <c r="G17" s="143"/>
      <c r="H17" s="143"/>
      <c r="I17" s="144">
        <f>D17-D16</f>
        <v>0</v>
      </c>
      <c r="J17" s="144"/>
      <c r="K17" s="144"/>
      <c r="L17" s="144"/>
      <c r="M17" s="144"/>
      <c r="N17" s="144"/>
      <c r="O17" s="144"/>
      <c r="P17" s="144"/>
      <c r="Q17" s="144"/>
      <c r="R17" s="144"/>
      <c r="S17" s="144"/>
      <c r="T17" s="144"/>
      <c r="U17" s="145"/>
      <c r="V17" s="145"/>
      <c r="W17" s="145"/>
      <c r="X17" s="145"/>
      <c r="Y17" s="246"/>
      <c r="Z17" s="247"/>
      <c r="AA17" s="247"/>
      <c r="AB17" s="248"/>
      <c r="AC17" s="31"/>
      <c r="AD17" s="164"/>
      <c r="AE17" s="164"/>
      <c r="AF17" s="164"/>
      <c r="AG17" s="164"/>
      <c r="AH17" s="164"/>
      <c r="AI17" s="164"/>
      <c r="AJ17" s="164"/>
      <c r="AK17" s="164"/>
      <c r="AL17" s="164"/>
      <c r="AM17" s="164"/>
      <c r="AN17" s="164"/>
      <c r="AO17" s="164"/>
      <c r="AP17" s="31"/>
      <c r="AQ17" s="31"/>
      <c r="AR17" s="31"/>
    </row>
    <row r="18" spans="1:44" s="5" customFormat="1" ht="12.75" customHeight="1" thickBot="1" x14ac:dyDescent="0.25">
      <c r="A18" s="31"/>
      <c r="B18" s="105">
        <v>2</v>
      </c>
      <c r="C18" s="106"/>
      <c r="D18" s="142"/>
      <c r="E18" s="143"/>
      <c r="F18" s="143"/>
      <c r="G18" s="143"/>
      <c r="H18" s="143"/>
      <c r="I18" s="144">
        <f>D18-D17</f>
        <v>0</v>
      </c>
      <c r="J18" s="144"/>
      <c r="K18" s="144"/>
      <c r="L18" s="144"/>
      <c r="M18" s="144"/>
      <c r="N18" s="144"/>
      <c r="O18" s="144"/>
      <c r="P18" s="144"/>
      <c r="Q18" s="144"/>
      <c r="R18" s="144"/>
      <c r="S18" s="144"/>
      <c r="T18" s="144"/>
      <c r="U18" s="145"/>
      <c r="V18" s="145"/>
      <c r="W18" s="145"/>
      <c r="X18" s="145"/>
      <c r="Y18" s="246"/>
      <c r="Z18" s="247"/>
      <c r="AA18" s="247"/>
      <c r="AB18" s="248"/>
      <c r="AC18" s="31"/>
      <c r="AD18" s="36"/>
      <c r="AE18" s="36"/>
      <c r="AF18" s="36"/>
      <c r="AG18" s="36"/>
      <c r="AH18" s="36"/>
      <c r="AI18" s="36"/>
      <c r="AJ18" s="36"/>
      <c r="AK18" s="36"/>
      <c r="AL18" s="36"/>
      <c r="AM18" s="36"/>
      <c r="AN18" s="36"/>
      <c r="AO18" s="36"/>
      <c r="AP18" s="31"/>
      <c r="AQ18" s="31"/>
      <c r="AR18" s="31"/>
    </row>
    <row r="19" spans="1:44" s="5" customFormat="1" ht="12.75" customHeight="1" x14ac:dyDescent="0.2">
      <c r="A19" s="31"/>
      <c r="B19" s="105">
        <v>3</v>
      </c>
      <c r="C19" s="106"/>
      <c r="D19" s="142"/>
      <c r="E19" s="143"/>
      <c r="F19" s="143"/>
      <c r="G19" s="143"/>
      <c r="H19" s="143"/>
      <c r="I19" s="144">
        <f>D19-D18</f>
        <v>0</v>
      </c>
      <c r="J19" s="144"/>
      <c r="K19" s="144"/>
      <c r="L19" s="144"/>
      <c r="M19" s="144"/>
      <c r="N19" s="144"/>
      <c r="O19" s="144"/>
      <c r="P19" s="144"/>
      <c r="Q19" s="144"/>
      <c r="R19" s="144"/>
      <c r="S19" s="144"/>
      <c r="T19" s="144"/>
      <c r="U19" s="145"/>
      <c r="V19" s="145"/>
      <c r="W19" s="145"/>
      <c r="X19" s="145"/>
      <c r="Y19" s="246"/>
      <c r="Z19" s="247"/>
      <c r="AA19" s="247"/>
      <c r="AB19" s="248"/>
      <c r="AC19" s="31"/>
      <c r="AD19" s="165" t="s">
        <v>23</v>
      </c>
      <c r="AE19" s="166"/>
      <c r="AF19" s="166"/>
      <c r="AG19" s="166"/>
      <c r="AH19" s="166"/>
      <c r="AI19" s="166"/>
      <c r="AJ19" s="166"/>
      <c r="AK19" s="166"/>
      <c r="AL19" s="166"/>
      <c r="AM19" s="166"/>
      <c r="AN19" s="166"/>
      <c r="AO19" s="166"/>
      <c r="AP19" s="20"/>
      <c r="AQ19" s="31"/>
      <c r="AR19" s="31"/>
    </row>
    <row r="20" spans="1:44" s="5" customFormat="1" ht="12.75" customHeight="1" x14ac:dyDescent="0.2">
      <c r="A20" s="31"/>
      <c r="B20" s="105">
        <v>4</v>
      </c>
      <c r="C20" s="106"/>
      <c r="D20" s="142"/>
      <c r="E20" s="143"/>
      <c r="F20" s="143"/>
      <c r="G20" s="143"/>
      <c r="H20" s="143"/>
      <c r="I20" s="144">
        <f>D20-D19</f>
        <v>0</v>
      </c>
      <c r="J20" s="144"/>
      <c r="K20" s="144"/>
      <c r="L20" s="144"/>
      <c r="M20" s="144"/>
      <c r="N20" s="144"/>
      <c r="O20" s="144"/>
      <c r="P20" s="144"/>
      <c r="Q20" s="144"/>
      <c r="R20" s="144"/>
      <c r="S20" s="144"/>
      <c r="T20" s="144"/>
      <c r="U20" s="145"/>
      <c r="V20" s="145"/>
      <c r="W20" s="145"/>
      <c r="X20" s="145"/>
      <c r="Y20" s="246"/>
      <c r="Z20" s="247"/>
      <c r="AA20" s="247"/>
      <c r="AB20" s="248"/>
      <c r="AC20" s="31"/>
      <c r="AD20" s="186" t="s">
        <v>24</v>
      </c>
      <c r="AE20" s="187"/>
      <c r="AF20" s="187"/>
      <c r="AG20" s="187"/>
      <c r="AH20" s="187"/>
      <c r="AI20" s="187"/>
      <c r="AJ20" s="167" t="s">
        <v>0</v>
      </c>
      <c r="AK20" s="167"/>
      <c r="AL20" s="167"/>
      <c r="AM20" s="167"/>
      <c r="AN20" s="167"/>
      <c r="AO20" s="167"/>
      <c r="AP20" s="19"/>
      <c r="AQ20" s="31"/>
      <c r="AR20" s="31"/>
    </row>
    <row r="21" spans="1:44" s="5" customFormat="1" ht="2.25" customHeight="1" x14ac:dyDescent="0.2">
      <c r="A21" s="31"/>
      <c r="B21" s="112">
        <v>5</v>
      </c>
      <c r="C21" s="113"/>
      <c r="D21" s="142"/>
      <c r="E21" s="143"/>
      <c r="F21" s="143"/>
      <c r="G21" s="143"/>
      <c r="H21" s="143"/>
      <c r="I21" s="144">
        <f>D21-D20</f>
        <v>0</v>
      </c>
      <c r="J21" s="144"/>
      <c r="K21" s="144"/>
      <c r="L21" s="144"/>
      <c r="M21" s="144"/>
      <c r="N21" s="144"/>
      <c r="O21" s="144"/>
      <c r="P21" s="144"/>
      <c r="Q21" s="127"/>
      <c r="R21" s="128"/>
      <c r="S21" s="128"/>
      <c r="T21" s="129"/>
      <c r="U21" s="145"/>
      <c r="V21" s="145"/>
      <c r="W21" s="145"/>
      <c r="X21" s="145"/>
      <c r="Y21" s="119"/>
      <c r="Z21" s="120"/>
      <c r="AA21" s="120"/>
      <c r="AB21" s="121"/>
      <c r="AC21" s="31"/>
      <c r="AD21" s="21"/>
      <c r="AE21" s="6"/>
      <c r="AF21" s="6"/>
      <c r="AG21" s="6"/>
      <c r="AH21" s="6"/>
      <c r="AI21" s="6"/>
      <c r="AJ21" s="7"/>
      <c r="AK21" s="7"/>
      <c r="AL21" s="7"/>
      <c r="AM21" s="7"/>
      <c r="AN21" s="7"/>
      <c r="AO21" s="7"/>
      <c r="AP21" s="19"/>
      <c r="AQ21" s="31"/>
      <c r="AR21" s="31"/>
    </row>
    <row r="22" spans="1:44" s="5" customFormat="1" ht="12" customHeight="1" x14ac:dyDescent="0.2">
      <c r="A22" s="31"/>
      <c r="B22" s="114"/>
      <c r="C22" s="115"/>
      <c r="D22" s="142"/>
      <c r="E22" s="143"/>
      <c r="F22" s="143"/>
      <c r="G22" s="143"/>
      <c r="H22" s="143"/>
      <c r="I22" s="144"/>
      <c r="J22" s="144"/>
      <c r="K22" s="144"/>
      <c r="L22" s="144"/>
      <c r="M22" s="144"/>
      <c r="N22" s="144"/>
      <c r="O22" s="144"/>
      <c r="P22" s="144"/>
      <c r="Q22" s="130"/>
      <c r="R22" s="131"/>
      <c r="S22" s="131"/>
      <c r="T22" s="132"/>
      <c r="U22" s="145"/>
      <c r="V22" s="145"/>
      <c r="W22" s="145"/>
      <c r="X22" s="145"/>
      <c r="Y22" s="122"/>
      <c r="Z22" s="123"/>
      <c r="AA22" s="123"/>
      <c r="AB22" s="124"/>
      <c r="AC22" s="31"/>
      <c r="AD22" s="170" t="s">
        <v>25</v>
      </c>
      <c r="AE22" s="171"/>
      <c r="AF22" s="171"/>
      <c r="AG22" s="171"/>
      <c r="AH22" s="198" t="s">
        <v>0</v>
      </c>
      <c r="AI22" s="198"/>
      <c r="AJ22" s="198"/>
      <c r="AK22" s="198"/>
      <c r="AL22" s="198"/>
      <c r="AM22" s="198"/>
      <c r="AN22" s="6" t="s">
        <v>26</v>
      </c>
      <c r="AO22" s="6"/>
      <c r="AP22" s="19"/>
      <c r="AQ22" s="31"/>
      <c r="AR22" s="31"/>
    </row>
    <row r="23" spans="1:44" s="5" customFormat="1" ht="5.25" customHeight="1" thickBot="1" x14ac:dyDescent="0.25">
      <c r="A23" s="31"/>
      <c r="B23" s="112">
        <v>6</v>
      </c>
      <c r="C23" s="113"/>
      <c r="D23" s="142"/>
      <c r="E23" s="143"/>
      <c r="F23" s="143"/>
      <c r="G23" s="143"/>
      <c r="H23" s="143"/>
      <c r="I23" s="144">
        <f>D23-D21</f>
        <v>0</v>
      </c>
      <c r="J23" s="144"/>
      <c r="K23" s="144"/>
      <c r="L23" s="144"/>
      <c r="M23" s="144"/>
      <c r="N23" s="144"/>
      <c r="O23" s="144"/>
      <c r="P23" s="144"/>
      <c r="Q23" s="127"/>
      <c r="R23" s="128"/>
      <c r="S23" s="128"/>
      <c r="T23" s="129"/>
      <c r="U23" s="145"/>
      <c r="V23" s="145"/>
      <c r="W23" s="145"/>
      <c r="X23" s="145"/>
      <c r="Y23" s="119"/>
      <c r="Z23" s="120"/>
      <c r="AA23" s="120"/>
      <c r="AB23" s="121"/>
      <c r="AC23" s="31"/>
      <c r="AD23" s="17"/>
      <c r="AE23" s="8"/>
      <c r="AF23" s="8"/>
      <c r="AG23" s="8"/>
      <c r="AH23" s="8"/>
      <c r="AI23" s="8"/>
      <c r="AJ23" s="8"/>
      <c r="AK23" s="8"/>
      <c r="AL23" s="8"/>
      <c r="AM23" s="8"/>
      <c r="AN23" s="8"/>
      <c r="AO23" s="8"/>
      <c r="AP23" s="18"/>
      <c r="AQ23" s="31"/>
      <c r="AR23" s="31"/>
    </row>
    <row r="24" spans="1:44" s="5" customFormat="1" ht="7.5" customHeight="1" thickBot="1" x14ac:dyDescent="0.25">
      <c r="A24" s="31"/>
      <c r="B24" s="114"/>
      <c r="C24" s="115"/>
      <c r="D24" s="142"/>
      <c r="E24" s="143"/>
      <c r="F24" s="143"/>
      <c r="G24" s="143"/>
      <c r="H24" s="143"/>
      <c r="I24" s="144"/>
      <c r="J24" s="144"/>
      <c r="K24" s="144"/>
      <c r="L24" s="144"/>
      <c r="M24" s="144"/>
      <c r="N24" s="144"/>
      <c r="O24" s="144"/>
      <c r="P24" s="144"/>
      <c r="Q24" s="130"/>
      <c r="R24" s="131"/>
      <c r="S24" s="131"/>
      <c r="T24" s="132"/>
      <c r="U24" s="145"/>
      <c r="V24" s="145"/>
      <c r="W24" s="145"/>
      <c r="X24" s="145"/>
      <c r="Y24" s="122"/>
      <c r="Z24" s="123"/>
      <c r="AA24" s="123"/>
      <c r="AB24" s="124"/>
      <c r="AC24" s="31"/>
      <c r="AD24" s="31"/>
      <c r="AE24" s="31"/>
      <c r="AF24" s="31"/>
      <c r="AG24" s="31"/>
      <c r="AH24" s="31"/>
      <c r="AI24" s="31"/>
      <c r="AJ24" s="31"/>
      <c r="AK24" s="31"/>
      <c r="AL24" s="31"/>
      <c r="AM24" s="31"/>
      <c r="AN24" s="31"/>
      <c r="AO24" s="31"/>
      <c r="AP24" s="31"/>
      <c r="AQ24" s="31"/>
      <c r="AR24" s="31"/>
    </row>
    <row r="25" spans="1:44" s="5" customFormat="1" ht="12.75" customHeight="1" x14ac:dyDescent="0.2">
      <c r="A25" s="31"/>
      <c r="B25" s="105">
        <v>7</v>
      </c>
      <c r="C25" s="106"/>
      <c r="D25" s="142"/>
      <c r="E25" s="143"/>
      <c r="F25" s="143"/>
      <c r="G25" s="143"/>
      <c r="H25" s="143"/>
      <c r="I25" s="144">
        <f>D25-D23</f>
        <v>0</v>
      </c>
      <c r="J25" s="144"/>
      <c r="K25" s="144"/>
      <c r="L25" s="144"/>
      <c r="M25" s="144"/>
      <c r="N25" s="144"/>
      <c r="O25" s="144"/>
      <c r="P25" s="144"/>
      <c r="Q25" s="144"/>
      <c r="R25" s="144"/>
      <c r="S25" s="144"/>
      <c r="T25" s="144"/>
      <c r="U25" s="145"/>
      <c r="V25" s="145"/>
      <c r="W25" s="145"/>
      <c r="X25" s="145"/>
      <c r="Y25" s="246"/>
      <c r="Z25" s="247"/>
      <c r="AA25" s="247"/>
      <c r="AB25" s="248"/>
      <c r="AC25" s="31"/>
      <c r="AD25" s="191" t="s">
        <v>39</v>
      </c>
      <c r="AE25" s="192"/>
      <c r="AF25" s="192"/>
      <c r="AG25" s="192"/>
      <c r="AH25" s="192"/>
      <c r="AI25" s="192"/>
      <c r="AJ25" s="192"/>
      <c r="AK25" s="192"/>
      <c r="AL25" s="192"/>
      <c r="AM25" s="192"/>
      <c r="AN25" s="192"/>
      <c r="AO25" s="192"/>
      <c r="AP25" s="193"/>
      <c r="AQ25" s="31"/>
      <c r="AR25" s="31"/>
    </row>
    <row r="26" spans="1:44" s="5" customFormat="1" ht="12.75" customHeight="1" x14ac:dyDescent="0.2">
      <c r="A26" s="31"/>
      <c r="B26" s="105">
        <v>8</v>
      </c>
      <c r="C26" s="106"/>
      <c r="D26" s="142"/>
      <c r="E26" s="143"/>
      <c r="F26" s="143"/>
      <c r="G26" s="143"/>
      <c r="H26" s="143"/>
      <c r="I26" s="144">
        <f>D26-D25</f>
        <v>0</v>
      </c>
      <c r="J26" s="144"/>
      <c r="K26" s="144"/>
      <c r="L26" s="144"/>
      <c r="M26" s="144"/>
      <c r="N26" s="144"/>
      <c r="O26" s="144"/>
      <c r="P26" s="144"/>
      <c r="Q26" s="144"/>
      <c r="R26" s="144"/>
      <c r="S26" s="144"/>
      <c r="T26" s="144"/>
      <c r="U26" s="145"/>
      <c r="V26" s="145"/>
      <c r="W26" s="145"/>
      <c r="X26" s="145"/>
      <c r="Y26" s="246"/>
      <c r="Z26" s="247"/>
      <c r="AA26" s="247"/>
      <c r="AB26" s="248"/>
      <c r="AC26" s="31"/>
      <c r="AD26" s="117" t="s">
        <v>0</v>
      </c>
      <c r="AE26" s="118"/>
      <c r="AF26" s="118"/>
      <c r="AG26" s="118"/>
      <c r="AH26" s="139"/>
      <c r="AI26" s="139"/>
      <c r="AJ26" s="139"/>
      <c r="AK26" s="139"/>
      <c r="AL26" s="139"/>
      <c r="AM26" s="139"/>
      <c r="AN26" s="139"/>
      <c r="AO26" s="139"/>
      <c r="AP26" s="19"/>
      <c r="AQ26" s="31"/>
      <c r="AR26" s="31"/>
    </row>
    <row r="27" spans="1:44" s="5" customFormat="1" ht="12.75" customHeight="1" x14ac:dyDescent="0.2">
      <c r="A27" s="31"/>
      <c r="B27" s="105">
        <v>9</v>
      </c>
      <c r="C27" s="106"/>
      <c r="D27" s="142"/>
      <c r="E27" s="143"/>
      <c r="F27" s="143"/>
      <c r="G27" s="143"/>
      <c r="H27" s="143"/>
      <c r="I27" s="144">
        <f>D27-D26</f>
        <v>0</v>
      </c>
      <c r="J27" s="144"/>
      <c r="K27" s="144"/>
      <c r="L27" s="144"/>
      <c r="M27" s="144"/>
      <c r="N27" s="144"/>
      <c r="O27" s="144"/>
      <c r="P27" s="144"/>
      <c r="Q27" s="144"/>
      <c r="R27" s="144"/>
      <c r="S27" s="144"/>
      <c r="T27" s="144"/>
      <c r="U27" s="145"/>
      <c r="V27" s="145"/>
      <c r="W27" s="145"/>
      <c r="X27" s="145"/>
      <c r="Y27" s="246"/>
      <c r="Z27" s="247"/>
      <c r="AA27" s="247"/>
      <c r="AB27" s="248"/>
      <c r="AC27" s="31"/>
      <c r="AD27" s="117" t="s">
        <v>41</v>
      </c>
      <c r="AE27" s="118"/>
      <c r="AF27" s="118"/>
      <c r="AG27" s="118"/>
      <c r="AH27" s="116"/>
      <c r="AI27" s="116"/>
      <c r="AJ27" s="116"/>
      <c r="AK27" s="116"/>
      <c r="AL27" s="116"/>
      <c r="AM27" s="116"/>
      <c r="AN27" s="116"/>
      <c r="AO27" s="116"/>
      <c r="AP27" s="19"/>
      <c r="AQ27" s="31"/>
      <c r="AR27" s="31"/>
    </row>
    <row r="28" spans="1:44" s="5" customFormat="1" ht="12.75" customHeight="1" x14ac:dyDescent="0.2">
      <c r="A28" s="31"/>
      <c r="B28" s="105">
        <v>10</v>
      </c>
      <c r="C28" s="106"/>
      <c r="D28" s="142"/>
      <c r="E28" s="143"/>
      <c r="F28" s="143"/>
      <c r="G28" s="143"/>
      <c r="H28" s="143"/>
      <c r="I28" s="144">
        <f>D28-D27</f>
        <v>0</v>
      </c>
      <c r="J28" s="144"/>
      <c r="K28" s="144"/>
      <c r="L28" s="144"/>
      <c r="M28" s="144"/>
      <c r="N28" s="144"/>
      <c r="O28" s="144"/>
      <c r="P28" s="144"/>
      <c r="Q28" s="144"/>
      <c r="R28" s="144"/>
      <c r="S28" s="144"/>
      <c r="T28" s="144"/>
      <c r="U28" s="145"/>
      <c r="V28" s="145"/>
      <c r="W28" s="145"/>
      <c r="X28" s="145"/>
      <c r="Y28" s="246"/>
      <c r="Z28" s="247"/>
      <c r="AA28" s="247"/>
      <c r="AB28" s="248"/>
      <c r="AC28" s="31"/>
      <c r="AD28" s="43" t="s">
        <v>40</v>
      </c>
      <c r="AE28" s="6"/>
      <c r="AF28" s="6"/>
      <c r="AG28" s="6"/>
      <c r="AH28" s="6"/>
      <c r="AI28" s="6"/>
      <c r="AJ28" s="6"/>
      <c r="AK28" s="6"/>
      <c r="AL28" s="6"/>
      <c r="AM28" s="6"/>
      <c r="AN28" s="6"/>
      <c r="AO28" s="6"/>
      <c r="AP28" s="19"/>
      <c r="AQ28" s="31"/>
      <c r="AR28" s="31"/>
    </row>
    <row r="29" spans="1:44" s="5" customFormat="1" ht="12.75" customHeight="1" x14ac:dyDescent="0.2">
      <c r="A29" s="31"/>
      <c r="B29" s="105">
        <v>11</v>
      </c>
      <c r="C29" s="106"/>
      <c r="D29" s="142"/>
      <c r="E29" s="143"/>
      <c r="F29" s="143"/>
      <c r="G29" s="143"/>
      <c r="H29" s="143"/>
      <c r="I29" s="144">
        <f>D29-D28</f>
        <v>0</v>
      </c>
      <c r="J29" s="144"/>
      <c r="K29" s="144"/>
      <c r="L29" s="144"/>
      <c r="M29" s="144"/>
      <c r="N29" s="144"/>
      <c r="O29" s="144"/>
      <c r="P29" s="144"/>
      <c r="Q29" s="144"/>
      <c r="R29" s="144"/>
      <c r="S29" s="144"/>
      <c r="T29" s="144"/>
      <c r="U29" s="145"/>
      <c r="V29" s="145"/>
      <c r="W29" s="145"/>
      <c r="X29" s="145"/>
      <c r="Y29" s="246"/>
      <c r="Z29" s="247"/>
      <c r="AA29" s="247"/>
      <c r="AB29" s="248"/>
      <c r="AC29" s="31"/>
      <c r="AD29" s="48" t="s">
        <v>63</v>
      </c>
      <c r="AE29" s="44"/>
      <c r="AF29" s="44"/>
      <c r="AG29" s="44"/>
      <c r="AH29" s="44"/>
      <c r="AI29" s="44"/>
      <c r="AJ29" s="44"/>
      <c r="AK29" s="44"/>
      <c r="AL29" s="131" t="s">
        <v>0</v>
      </c>
      <c r="AM29" s="131"/>
      <c r="AN29" s="131"/>
      <c r="AO29" s="51" t="s">
        <v>65</v>
      </c>
      <c r="AP29" s="45"/>
      <c r="AQ29" s="31"/>
      <c r="AR29" s="31"/>
    </row>
    <row r="30" spans="1:44" s="5" customFormat="1" ht="9.75" customHeight="1" x14ac:dyDescent="0.2">
      <c r="A30" s="31"/>
      <c r="B30" s="112">
        <v>12</v>
      </c>
      <c r="C30" s="113"/>
      <c r="D30" s="133"/>
      <c r="E30" s="133"/>
      <c r="F30" s="133"/>
      <c r="G30" s="133"/>
      <c r="H30" s="134"/>
      <c r="I30" s="127">
        <f>D30-D29</f>
        <v>0</v>
      </c>
      <c r="J30" s="128"/>
      <c r="K30" s="128"/>
      <c r="L30" s="129"/>
      <c r="M30" s="127"/>
      <c r="N30" s="128"/>
      <c r="O30" s="128"/>
      <c r="P30" s="129"/>
      <c r="Q30" s="127"/>
      <c r="R30" s="128"/>
      <c r="S30" s="128"/>
      <c r="T30" s="129"/>
      <c r="U30" s="119"/>
      <c r="V30" s="120"/>
      <c r="W30" s="120"/>
      <c r="X30" s="125"/>
      <c r="Y30" s="119"/>
      <c r="Z30" s="120"/>
      <c r="AA30" s="120"/>
      <c r="AB30" s="121"/>
      <c r="AC30" s="31"/>
      <c r="AD30" s="48" t="s">
        <v>64</v>
      </c>
      <c r="AE30" s="44"/>
      <c r="AF30" s="44"/>
      <c r="AG30" s="44"/>
      <c r="AH30" s="44"/>
      <c r="AI30" s="44"/>
      <c r="AJ30" s="44"/>
      <c r="AK30" s="44"/>
      <c r="AL30" s="172"/>
      <c r="AM30" s="172"/>
      <c r="AN30" s="172"/>
      <c r="AO30" s="52" t="s">
        <v>66</v>
      </c>
      <c r="AP30" s="45"/>
      <c r="AQ30" s="31"/>
      <c r="AR30" s="31"/>
    </row>
    <row r="31" spans="1:44" s="5" customFormat="1" ht="3" customHeight="1" thickBot="1" x14ac:dyDescent="0.25">
      <c r="A31" s="31"/>
      <c r="B31" s="114"/>
      <c r="C31" s="115"/>
      <c r="D31" s="135"/>
      <c r="E31" s="135"/>
      <c r="F31" s="135"/>
      <c r="G31" s="135"/>
      <c r="H31" s="136"/>
      <c r="I31" s="130"/>
      <c r="J31" s="131"/>
      <c r="K31" s="131"/>
      <c r="L31" s="132"/>
      <c r="M31" s="130"/>
      <c r="N31" s="131"/>
      <c r="O31" s="131"/>
      <c r="P31" s="132"/>
      <c r="Q31" s="130"/>
      <c r="R31" s="131"/>
      <c r="S31" s="131"/>
      <c r="T31" s="132"/>
      <c r="U31" s="122"/>
      <c r="V31" s="123"/>
      <c r="W31" s="123"/>
      <c r="X31" s="126"/>
      <c r="Y31" s="122"/>
      <c r="Z31" s="123"/>
      <c r="AA31" s="123"/>
      <c r="AB31" s="124"/>
      <c r="AC31" s="31"/>
      <c r="AD31" s="49"/>
      <c r="AE31" s="46"/>
      <c r="AF31" s="46"/>
      <c r="AG31" s="46"/>
      <c r="AH31" s="46"/>
      <c r="AI31" s="46"/>
      <c r="AJ31" s="46"/>
      <c r="AK31" s="46"/>
      <c r="AL31" s="46"/>
      <c r="AM31" s="46"/>
      <c r="AN31" s="46"/>
      <c r="AO31" s="50"/>
      <c r="AP31" s="47"/>
      <c r="AQ31" s="31"/>
      <c r="AR31" s="31"/>
    </row>
    <row r="32" spans="1:44" s="5" customFormat="1" ht="12.75" customHeight="1" thickBot="1" x14ac:dyDescent="0.25">
      <c r="A32" s="31"/>
      <c r="B32" s="105">
        <v>13</v>
      </c>
      <c r="C32" s="106"/>
      <c r="D32" s="142"/>
      <c r="E32" s="143"/>
      <c r="F32" s="143"/>
      <c r="G32" s="143"/>
      <c r="H32" s="143"/>
      <c r="I32" s="144">
        <f>D32-D30</f>
        <v>0</v>
      </c>
      <c r="J32" s="144"/>
      <c r="K32" s="144"/>
      <c r="L32" s="144"/>
      <c r="M32" s="144"/>
      <c r="N32" s="144"/>
      <c r="O32" s="144"/>
      <c r="P32" s="144"/>
      <c r="Q32" s="144"/>
      <c r="R32" s="144"/>
      <c r="S32" s="144"/>
      <c r="T32" s="144"/>
      <c r="U32" s="145"/>
      <c r="V32" s="145"/>
      <c r="W32" s="145"/>
      <c r="X32" s="145"/>
      <c r="Y32" s="246"/>
      <c r="Z32" s="247"/>
      <c r="AA32" s="247"/>
      <c r="AB32" s="248"/>
      <c r="AC32" s="31"/>
      <c r="AD32" s="31"/>
      <c r="AE32" s="31"/>
      <c r="AF32" s="31"/>
      <c r="AG32" s="31"/>
      <c r="AH32" s="31"/>
      <c r="AI32" s="31"/>
      <c r="AJ32" s="31"/>
      <c r="AK32" s="31"/>
      <c r="AL32" s="31"/>
      <c r="AM32" s="31"/>
      <c r="AN32" s="31"/>
      <c r="AO32" s="31"/>
      <c r="AP32" s="31"/>
      <c r="AQ32" s="31"/>
      <c r="AR32" s="31"/>
    </row>
    <row r="33" spans="1:52" s="5" customFormat="1" ht="12.75" customHeight="1" x14ac:dyDescent="0.2">
      <c r="A33" s="31"/>
      <c r="B33" s="105">
        <v>14</v>
      </c>
      <c r="C33" s="106"/>
      <c r="D33" s="142"/>
      <c r="E33" s="143"/>
      <c r="F33" s="143"/>
      <c r="G33" s="143"/>
      <c r="H33" s="143"/>
      <c r="I33" s="144">
        <f>D33-D32</f>
        <v>0</v>
      </c>
      <c r="J33" s="144"/>
      <c r="K33" s="144"/>
      <c r="L33" s="144"/>
      <c r="M33" s="144"/>
      <c r="N33" s="144"/>
      <c r="O33" s="144"/>
      <c r="P33" s="144"/>
      <c r="Q33" s="144"/>
      <c r="R33" s="144"/>
      <c r="S33" s="144"/>
      <c r="T33" s="144"/>
      <c r="U33" s="145"/>
      <c r="V33" s="145"/>
      <c r="W33" s="145"/>
      <c r="X33" s="145"/>
      <c r="Y33" s="246"/>
      <c r="Z33" s="247"/>
      <c r="AA33" s="247"/>
      <c r="AB33" s="248"/>
      <c r="AC33" s="31"/>
      <c r="AD33" s="191" t="s">
        <v>42</v>
      </c>
      <c r="AE33" s="192"/>
      <c r="AF33" s="192"/>
      <c r="AG33" s="192"/>
      <c r="AH33" s="192"/>
      <c r="AI33" s="192"/>
      <c r="AJ33" s="192"/>
      <c r="AK33" s="192"/>
      <c r="AL33" s="192"/>
      <c r="AM33" s="192"/>
      <c r="AN33" s="192"/>
      <c r="AO33" s="192"/>
      <c r="AP33" s="193"/>
      <c r="AQ33" s="31"/>
      <c r="AR33" s="31"/>
    </row>
    <row r="34" spans="1:52" s="5" customFormat="1" ht="14.25" customHeight="1" x14ac:dyDescent="0.2">
      <c r="A34" s="31"/>
      <c r="B34" s="105">
        <v>15</v>
      </c>
      <c r="C34" s="106"/>
      <c r="D34" s="142"/>
      <c r="E34" s="143"/>
      <c r="F34" s="143"/>
      <c r="G34" s="143"/>
      <c r="H34" s="143"/>
      <c r="I34" s="144">
        <f>D34-D33</f>
        <v>0</v>
      </c>
      <c r="J34" s="144"/>
      <c r="K34" s="144"/>
      <c r="L34" s="144"/>
      <c r="M34" s="144"/>
      <c r="N34" s="144"/>
      <c r="O34" s="144"/>
      <c r="P34" s="144"/>
      <c r="Q34" s="144"/>
      <c r="R34" s="144"/>
      <c r="S34" s="144"/>
      <c r="T34" s="144"/>
      <c r="U34" s="145"/>
      <c r="V34" s="145"/>
      <c r="W34" s="145"/>
      <c r="X34" s="145"/>
      <c r="Y34" s="246"/>
      <c r="Z34" s="247"/>
      <c r="AA34" s="247"/>
      <c r="AB34" s="248"/>
      <c r="AC34" s="31"/>
      <c r="AD34" s="282" t="s">
        <v>44</v>
      </c>
      <c r="AE34" s="283"/>
      <c r="AF34" s="283"/>
      <c r="AG34" s="283"/>
      <c r="AH34" s="283"/>
      <c r="AI34" s="283"/>
      <c r="AJ34" s="283"/>
      <c r="AK34" s="283"/>
      <c r="AL34" s="283"/>
      <c r="AM34" s="283"/>
      <c r="AN34" s="283"/>
      <c r="AO34" s="283"/>
      <c r="AP34" s="28"/>
      <c r="AQ34" s="31"/>
      <c r="AR34" s="31"/>
    </row>
    <row r="35" spans="1:52" s="5" customFormat="1" ht="10.5" customHeight="1" x14ac:dyDescent="0.2">
      <c r="A35" s="31"/>
      <c r="B35" s="107">
        <v>16</v>
      </c>
      <c r="C35" s="108"/>
      <c r="D35" s="133"/>
      <c r="E35" s="133"/>
      <c r="F35" s="133"/>
      <c r="G35" s="133"/>
      <c r="H35" s="134"/>
      <c r="I35" s="300">
        <f>D35-D34</f>
        <v>0</v>
      </c>
      <c r="J35" s="301"/>
      <c r="K35" s="301"/>
      <c r="L35" s="302"/>
      <c r="M35" s="127"/>
      <c r="N35" s="128"/>
      <c r="O35" s="128"/>
      <c r="P35" s="129"/>
      <c r="Q35" s="127"/>
      <c r="R35" s="128"/>
      <c r="S35" s="128"/>
      <c r="T35" s="129"/>
      <c r="U35" s="119"/>
      <c r="V35" s="120"/>
      <c r="W35" s="120"/>
      <c r="X35" s="125"/>
      <c r="Y35" s="119"/>
      <c r="Z35" s="120"/>
      <c r="AA35" s="120"/>
      <c r="AB35" s="121"/>
      <c r="AC35" s="31"/>
      <c r="AD35" s="173" t="s">
        <v>0</v>
      </c>
      <c r="AE35" s="174"/>
      <c r="AF35" s="174"/>
      <c r="AG35" s="174"/>
      <c r="AH35" s="174"/>
      <c r="AI35" s="174"/>
      <c r="AJ35" s="174"/>
      <c r="AK35" s="174"/>
      <c r="AL35" s="174"/>
      <c r="AM35" s="174"/>
      <c r="AN35" s="174"/>
      <c r="AO35" s="174"/>
      <c r="AP35" s="16"/>
      <c r="AQ35" s="31"/>
      <c r="AR35" s="31"/>
    </row>
    <row r="36" spans="1:52" s="5" customFormat="1" ht="5.25" customHeight="1" x14ac:dyDescent="0.2">
      <c r="A36" s="31"/>
      <c r="B36" s="107"/>
      <c r="C36" s="108"/>
      <c r="D36" s="135"/>
      <c r="E36" s="135"/>
      <c r="F36" s="135"/>
      <c r="G36" s="135"/>
      <c r="H36" s="136"/>
      <c r="I36" s="303"/>
      <c r="J36" s="304"/>
      <c r="K36" s="304"/>
      <c r="L36" s="305"/>
      <c r="M36" s="130"/>
      <c r="N36" s="131"/>
      <c r="O36" s="131"/>
      <c r="P36" s="132"/>
      <c r="Q36" s="130"/>
      <c r="R36" s="131"/>
      <c r="S36" s="131"/>
      <c r="T36" s="132"/>
      <c r="U36" s="122"/>
      <c r="V36" s="123"/>
      <c r="W36" s="123"/>
      <c r="X36" s="126"/>
      <c r="Y36" s="122"/>
      <c r="Z36" s="123"/>
      <c r="AA36" s="123"/>
      <c r="AB36" s="124"/>
      <c r="AC36" s="31"/>
      <c r="AD36" s="112" t="s">
        <v>43</v>
      </c>
      <c r="AE36" s="284"/>
      <c r="AF36" s="284"/>
      <c r="AG36" s="284"/>
      <c r="AH36" s="287"/>
      <c r="AI36" s="287"/>
      <c r="AJ36" s="287"/>
      <c r="AK36" s="287"/>
      <c r="AL36" s="287"/>
      <c r="AM36" s="287"/>
      <c r="AN36" s="287"/>
      <c r="AO36" s="287"/>
      <c r="AP36" s="288"/>
      <c r="AQ36" s="31"/>
      <c r="AR36" s="31"/>
    </row>
    <row r="37" spans="1:52" s="5" customFormat="1" ht="8.25" customHeight="1" thickBot="1" x14ac:dyDescent="0.25">
      <c r="A37" s="31"/>
      <c r="B37" s="107">
        <v>17</v>
      </c>
      <c r="C37" s="108"/>
      <c r="D37" s="133"/>
      <c r="E37" s="133"/>
      <c r="F37" s="133"/>
      <c r="G37" s="133"/>
      <c r="H37" s="134"/>
      <c r="I37" s="127">
        <f>D37-D35</f>
        <v>0</v>
      </c>
      <c r="J37" s="128"/>
      <c r="K37" s="128"/>
      <c r="L37" s="129"/>
      <c r="M37" s="127"/>
      <c r="N37" s="128"/>
      <c r="O37" s="128"/>
      <c r="P37" s="129"/>
      <c r="Q37" s="127"/>
      <c r="R37" s="128"/>
      <c r="S37" s="128"/>
      <c r="T37" s="129"/>
      <c r="U37" s="119"/>
      <c r="V37" s="120"/>
      <c r="W37" s="120"/>
      <c r="X37" s="125"/>
      <c r="Y37" s="119"/>
      <c r="Z37" s="120"/>
      <c r="AA37" s="120"/>
      <c r="AB37" s="121"/>
      <c r="AC37" s="31"/>
      <c r="AD37" s="285"/>
      <c r="AE37" s="286"/>
      <c r="AF37" s="286"/>
      <c r="AG37" s="286"/>
      <c r="AH37" s="289"/>
      <c r="AI37" s="289"/>
      <c r="AJ37" s="289"/>
      <c r="AK37" s="289"/>
      <c r="AL37" s="289"/>
      <c r="AM37" s="289"/>
      <c r="AN37" s="289"/>
      <c r="AO37" s="289"/>
      <c r="AP37" s="290"/>
      <c r="AQ37" s="31"/>
      <c r="AR37" s="31"/>
    </row>
    <row r="38" spans="1:52" s="5" customFormat="1" ht="7.5" customHeight="1" x14ac:dyDescent="0.2">
      <c r="A38" s="31"/>
      <c r="B38" s="107"/>
      <c r="C38" s="108"/>
      <c r="D38" s="135"/>
      <c r="E38" s="135"/>
      <c r="F38" s="135"/>
      <c r="G38" s="135"/>
      <c r="H38" s="136"/>
      <c r="I38" s="130"/>
      <c r="J38" s="131"/>
      <c r="K38" s="131"/>
      <c r="L38" s="132"/>
      <c r="M38" s="130"/>
      <c r="N38" s="131"/>
      <c r="O38" s="131"/>
      <c r="P38" s="132"/>
      <c r="Q38" s="130"/>
      <c r="R38" s="131"/>
      <c r="S38" s="131"/>
      <c r="T38" s="132"/>
      <c r="U38" s="122"/>
      <c r="V38" s="123"/>
      <c r="W38" s="123"/>
      <c r="X38" s="126"/>
      <c r="Y38" s="122"/>
      <c r="Z38" s="123"/>
      <c r="AA38" s="123"/>
      <c r="AB38" s="124"/>
      <c r="AC38" s="35"/>
      <c r="AD38" s="35"/>
      <c r="AE38" s="35"/>
      <c r="AF38" s="35"/>
      <c r="AG38" s="35"/>
      <c r="AH38" s="35"/>
      <c r="AI38" s="35"/>
      <c r="AJ38" s="35"/>
      <c r="AK38" s="35"/>
      <c r="AL38" s="35"/>
      <c r="AM38" s="35"/>
      <c r="AN38" s="35"/>
      <c r="AO38" s="35"/>
      <c r="AP38" s="35"/>
      <c r="AQ38" s="31"/>
      <c r="AR38" s="31"/>
    </row>
    <row r="39" spans="1:52" s="5" customFormat="1" ht="12.75" customHeight="1" thickBot="1" x14ac:dyDescent="0.25">
      <c r="A39" s="31"/>
      <c r="B39" s="105">
        <v>18</v>
      </c>
      <c r="C39" s="106"/>
      <c r="D39" s="142"/>
      <c r="E39" s="143"/>
      <c r="F39" s="143"/>
      <c r="G39" s="143"/>
      <c r="H39" s="143"/>
      <c r="I39" s="144">
        <f>D39-D37</f>
        <v>0</v>
      </c>
      <c r="J39" s="144"/>
      <c r="K39" s="144"/>
      <c r="L39" s="144"/>
      <c r="M39" s="144"/>
      <c r="N39" s="144"/>
      <c r="O39" s="144"/>
      <c r="P39" s="144"/>
      <c r="Q39" s="144"/>
      <c r="R39" s="144"/>
      <c r="S39" s="144"/>
      <c r="T39" s="144"/>
      <c r="U39" s="145"/>
      <c r="V39" s="145"/>
      <c r="W39" s="145"/>
      <c r="X39" s="145"/>
      <c r="Y39" s="246"/>
      <c r="Z39" s="247"/>
      <c r="AA39" s="247"/>
      <c r="AB39" s="248"/>
      <c r="AC39" s="35"/>
      <c r="AD39" s="39"/>
      <c r="AE39" s="39"/>
      <c r="AF39" s="39"/>
      <c r="AG39" s="39"/>
      <c r="AH39" s="39"/>
      <c r="AI39" s="39"/>
      <c r="AJ39" s="39"/>
      <c r="AK39" s="39"/>
      <c r="AL39" s="39"/>
      <c r="AM39" s="39"/>
      <c r="AN39" s="39"/>
      <c r="AO39" s="39"/>
      <c r="AP39" s="40"/>
      <c r="AQ39" s="31"/>
      <c r="AR39" s="31"/>
    </row>
    <row r="40" spans="1:52" s="5" customFormat="1" ht="12.75" customHeight="1" thickBot="1" x14ac:dyDescent="0.25">
      <c r="A40" s="31"/>
      <c r="B40" s="105">
        <v>19</v>
      </c>
      <c r="C40" s="106"/>
      <c r="D40" s="142"/>
      <c r="E40" s="143"/>
      <c r="F40" s="143"/>
      <c r="G40" s="143"/>
      <c r="H40" s="143"/>
      <c r="I40" s="144">
        <f t="shared" ref="I40:I45" si="0">D40-D39</f>
        <v>0</v>
      </c>
      <c r="J40" s="144"/>
      <c r="K40" s="144"/>
      <c r="L40" s="144"/>
      <c r="M40" s="144"/>
      <c r="N40" s="144"/>
      <c r="O40" s="144"/>
      <c r="P40" s="144"/>
      <c r="Q40" s="144"/>
      <c r="R40" s="144"/>
      <c r="S40" s="144"/>
      <c r="T40" s="144"/>
      <c r="U40" s="145"/>
      <c r="V40" s="145"/>
      <c r="W40" s="145"/>
      <c r="X40" s="145"/>
      <c r="Y40" s="246"/>
      <c r="Z40" s="247"/>
      <c r="AA40" s="247"/>
      <c r="AB40" s="248"/>
      <c r="AC40" s="31"/>
      <c r="AD40" s="205" t="s">
        <v>45</v>
      </c>
      <c r="AE40" s="206"/>
      <c r="AF40" s="206"/>
      <c r="AG40" s="206"/>
      <c r="AH40" s="206"/>
      <c r="AI40" s="206"/>
      <c r="AJ40" s="206"/>
      <c r="AK40" s="206"/>
      <c r="AL40" s="206"/>
      <c r="AM40" s="206"/>
      <c r="AN40" s="206"/>
      <c r="AO40" s="206"/>
      <c r="AP40" s="29"/>
      <c r="AQ40" s="31"/>
      <c r="AR40" s="31"/>
    </row>
    <row r="41" spans="1:52" s="5" customFormat="1" ht="12.75" customHeight="1" thickBot="1" x14ac:dyDescent="0.25">
      <c r="A41" s="31"/>
      <c r="B41" s="105">
        <v>20</v>
      </c>
      <c r="C41" s="106"/>
      <c r="D41" s="142"/>
      <c r="E41" s="143"/>
      <c r="F41" s="143"/>
      <c r="G41" s="143"/>
      <c r="H41" s="143"/>
      <c r="I41" s="144">
        <f t="shared" si="0"/>
        <v>0</v>
      </c>
      <c r="J41" s="144"/>
      <c r="K41" s="144"/>
      <c r="L41" s="144"/>
      <c r="M41" s="144"/>
      <c r="N41" s="144"/>
      <c r="O41" s="144"/>
      <c r="P41" s="144"/>
      <c r="Q41" s="144"/>
      <c r="R41" s="144"/>
      <c r="S41" s="144"/>
      <c r="T41" s="144"/>
      <c r="U41" s="145"/>
      <c r="V41" s="145"/>
      <c r="W41" s="145"/>
      <c r="X41" s="145"/>
      <c r="Y41" s="246"/>
      <c r="Z41" s="247"/>
      <c r="AA41" s="247"/>
      <c r="AB41" s="248"/>
      <c r="AC41" s="31"/>
      <c r="AD41" s="205" t="s">
        <v>8</v>
      </c>
      <c r="AE41" s="206"/>
      <c r="AF41" s="207"/>
      <c r="AG41" s="208" t="s">
        <v>46</v>
      </c>
      <c r="AH41" s="206"/>
      <c r="AI41" s="206"/>
      <c r="AJ41" s="206"/>
      <c r="AK41" s="207"/>
      <c r="AL41" s="208" t="s">
        <v>47</v>
      </c>
      <c r="AM41" s="206"/>
      <c r="AN41" s="206"/>
      <c r="AO41" s="206"/>
      <c r="AP41" s="29"/>
      <c r="AQ41" s="31"/>
      <c r="AR41" s="31"/>
    </row>
    <row r="42" spans="1:52" s="2" customFormat="1" ht="12.75" customHeight="1" x14ac:dyDescent="0.25">
      <c r="A42" s="34"/>
      <c r="B42" s="105">
        <v>21</v>
      </c>
      <c r="C42" s="106"/>
      <c r="D42" s="142"/>
      <c r="E42" s="143"/>
      <c r="F42" s="143"/>
      <c r="G42" s="143"/>
      <c r="H42" s="143"/>
      <c r="I42" s="144">
        <f t="shared" si="0"/>
        <v>0</v>
      </c>
      <c r="J42" s="144"/>
      <c r="K42" s="144"/>
      <c r="L42" s="144"/>
      <c r="M42" s="144"/>
      <c r="N42" s="144"/>
      <c r="O42" s="144"/>
      <c r="P42" s="144"/>
      <c r="Q42" s="144"/>
      <c r="R42" s="144"/>
      <c r="S42" s="144"/>
      <c r="T42" s="144"/>
      <c r="U42" s="145"/>
      <c r="V42" s="145"/>
      <c r="W42" s="145"/>
      <c r="X42" s="145"/>
      <c r="Y42" s="246"/>
      <c r="Z42" s="247"/>
      <c r="AA42" s="247"/>
      <c r="AB42" s="248"/>
      <c r="AC42" s="31"/>
      <c r="AD42" s="209"/>
      <c r="AE42" s="210"/>
      <c r="AF42" s="211"/>
      <c r="AG42" s="212"/>
      <c r="AH42" s="213"/>
      <c r="AI42" s="213"/>
      <c r="AJ42" s="213"/>
      <c r="AK42" s="214"/>
      <c r="AL42" s="212"/>
      <c r="AM42" s="213"/>
      <c r="AN42" s="213"/>
      <c r="AO42" s="213"/>
      <c r="AP42" s="215"/>
      <c r="AQ42" s="31"/>
      <c r="AR42" s="31"/>
    </row>
    <row r="43" spans="1:52" s="2" customFormat="1" ht="12.75" customHeight="1" x14ac:dyDescent="0.25">
      <c r="A43" s="34"/>
      <c r="B43" s="105">
        <v>22</v>
      </c>
      <c r="C43" s="106"/>
      <c r="D43" s="142"/>
      <c r="E43" s="143"/>
      <c r="F43" s="143"/>
      <c r="G43" s="143"/>
      <c r="H43" s="143"/>
      <c r="I43" s="144">
        <f t="shared" si="0"/>
        <v>0</v>
      </c>
      <c r="J43" s="144"/>
      <c r="K43" s="144"/>
      <c r="L43" s="144"/>
      <c r="M43" s="144"/>
      <c r="N43" s="144"/>
      <c r="O43" s="144"/>
      <c r="P43" s="144"/>
      <c r="Q43" s="144"/>
      <c r="R43" s="144"/>
      <c r="S43" s="144"/>
      <c r="T43" s="144"/>
      <c r="U43" s="145"/>
      <c r="V43" s="145"/>
      <c r="W43" s="145"/>
      <c r="X43" s="145"/>
      <c r="Y43" s="246"/>
      <c r="Z43" s="247"/>
      <c r="AA43" s="247"/>
      <c r="AB43" s="248"/>
      <c r="AC43" s="31"/>
      <c r="AD43" s="216"/>
      <c r="AE43" s="217"/>
      <c r="AF43" s="218"/>
      <c r="AG43" s="199"/>
      <c r="AH43" s="200"/>
      <c r="AI43" s="200"/>
      <c r="AJ43" s="200"/>
      <c r="AK43" s="259"/>
      <c r="AL43" s="199"/>
      <c r="AM43" s="200"/>
      <c r="AN43" s="200"/>
      <c r="AO43" s="200"/>
      <c r="AP43" s="201"/>
      <c r="AQ43" s="31"/>
      <c r="AR43" s="31"/>
    </row>
    <row r="44" spans="1:52" s="2" customFormat="1" ht="13.5" customHeight="1" x14ac:dyDescent="0.25">
      <c r="A44" s="34"/>
      <c r="B44" s="105">
        <v>23</v>
      </c>
      <c r="C44" s="106"/>
      <c r="D44" s="142"/>
      <c r="E44" s="143"/>
      <c r="F44" s="143"/>
      <c r="G44" s="143"/>
      <c r="H44" s="143"/>
      <c r="I44" s="144">
        <f t="shared" si="0"/>
        <v>0</v>
      </c>
      <c r="J44" s="144"/>
      <c r="K44" s="144"/>
      <c r="L44" s="144"/>
      <c r="M44" s="144"/>
      <c r="N44" s="144"/>
      <c r="O44" s="144"/>
      <c r="P44" s="144"/>
      <c r="Q44" s="144"/>
      <c r="R44" s="144"/>
      <c r="S44" s="144"/>
      <c r="T44" s="144"/>
      <c r="U44" s="145"/>
      <c r="V44" s="145"/>
      <c r="W44" s="145"/>
      <c r="X44" s="145"/>
      <c r="Y44" s="246"/>
      <c r="Z44" s="247"/>
      <c r="AA44" s="247"/>
      <c r="AB44" s="248"/>
      <c r="AC44" s="34"/>
      <c r="AD44" s="158"/>
      <c r="AE44" s="159"/>
      <c r="AF44" s="159"/>
      <c r="AG44" s="157"/>
      <c r="AH44" s="157"/>
      <c r="AI44" s="157"/>
      <c r="AJ44" s="157"/>
      <c r="AK44" s="157"/>
      <c r="AL44" s="157"/>
      <c r="AM44" s="157"/>
      <c r="AN44" s="157"/>
      <c r="AO44" s="157"/>
      <c r="AP44" s="260"/>
      <c r="AQ44" s="37"/>
      <c r="AR44" s="34"/>
    </row>
    <row r="45" spans="1:52" s="2" customFormat="1" ht="8.25" customHeight="1" x14ac:dyDescent="0.25">
      <c r="A45" s="34"/>
      <c r="B45" s="112">
        <v>24</v>
      </c>
      <c r="C45" s="113"/>
      <c r="D45" s="142"/>
      <c r="E45" s="143"/>
      <c r="F45" s="143"/>
      <c r="G45" s="143"/>
      <c r="H45" s="143"/>
      <c r="I45" s="144">
        <f t="shared" si="0"/>
        <v>0</v>
      </c>
      <c r="J45" s="144"/>
      <c r="K45" s="144"/>
      <c r="L45" s="144"/>
      <c r="M45" s="144"/>
      <c r="N45" s="144"/>
      <c r="O45" s="144"/>
      <c r="P45" s="144"/>
      <c r="Q45" s="127"/>
      <c r="R45" s="128"/>
      <c r="S45" s="128"/>
      <c r="T45" s="129"/>
      <c r="U45" s="145"/>
      <c r="V45" s="145"/>
      <c r="W45" s="145"/>
      <c r="X45" s="145"/>
      <c r="Y45" s="119"/>
      <c r="Z45" s="120"/>
      <c r="AA45" s="120"/>
      <c r="AB45" s="121"/>
      <c r="AC45" s="34"/>
      <c r="AD45" s="158"/>
      <c r="AE45" s="159"/>
      <c r="AF45" s="159"/>
      <c r="AG45" s="157"/>
      <c r="AH45" s="157"/>
      <c r="AI45" s="157"/>
      <c r="AJ45" s="157"/>
      <c r="AK45" s="157"/>
      <c r="AL45" s="157"/>
      <c r="AM45" s="157"/>
      <c r="AN45" s="157"/>
      <c r="AO45" s="157"/>
      <c r="AP45" s="260"/>
      <c r="AQ45" s="37"/>
      <c r="AR45" s="34"/>
    </row>
    <row r="46" spans="1:52" s="2" customFormat="1" ht="5.25" customHeight="1" x14ac:dyDescent="0.25">
      <c r="A46" s="34"/>
      <c r="B46" s="202"/>
      <c r="C46" s="203"/>
      <c r="D46" s="142"/>
      <c r="E46" s="143"/>
      <c r="F46" s="143"/>
      <c r="G46" s="143"/>
      <c r="H46" s="143"/>
      <c r="I46" s="144"/>
      <c r="J46" s="144"/>
      <c r="K46" s="144"/>
      <c r="L46" s="144"/>
      <c r="M46" s="144"/>
      <c r="N46" s="144"/>
      <c r="O46" s="144"/>
      <c r="P46" s="144"/>
      <c r="Q46" s="297"/>
      <c r="R46" s="298"/>
      <c r="S46" s="298"/>
      <c r="T46" s="299"/>
      <c r="U46" s="145"/>
      <c r="V46" s="145"/>
      <c r="W46" s="145"/>
      <c r="X46" s="145"/>
      <c r="Y46" s="294"/>
      <c r="Z46" s="295"/>
      <c r="AA46" s="295"/>
      <c r="AB46" s="296"/>
      <c r="AC46" s="34"/>
      <c r="AD46" s="158"/>
      <c r="AE46" s="159"/>
      <c r="AF46" s="159"/>
      <c r="AG46" s="157"/>
      <c r="AH46" s="157"/>
      <c r="AI46" s="157"/>
      <c r="AJ46" s="157"/>
      <c r="AK46" s="157"/>
      <c r="AL46" s="157"/>
      <c r="AM46" s="157"/>
      <c r="AN46" s="157"/>
      <c r="AO46" s="157"/>
      <c r="AP46" s="260"/>
      <c r="AQ46" s="37"/>
      <c r="AR46" s="34"/>
    </row>
    <row r="47" spans="1:52" s="2" customFormat="1" ht="3" customHeight="1" x14ac:dyDescent="0.25">
      <c r="A47" s="34"/>
      <c r="B47" s="114"/>
      <c r="C47" s="115"/>
      <c r="D47" s="142"/>
      <c r="E47" s="143"/>
      <c r="F47" s="143"/>
      <c r="G47" s="143"/>
      <c r="H47" s="143"/>
      <c r="I47" s="144"/>
      <c r="J47" s="144"/>
      <c r="K47" s="144"/>
      <c r="L47" s="144"/>
      <c r="M47" s="144"/>
      <c r="N47" s="144"/>
      <c r="O47" s="144"/>
      <c r="P47" s="144"/>
      <c r="Q47" s="130"/>
      <c r="R47" s="131"/>
      <c r="S47" s="131"/>
      <c r="T47" s="132"/>
      <c r="U47" s="145"/>
      <c r="V47" s="145"/>
      <c r="W47" s="145"/>
      <c r="X47" s="145"/>
      <c r="Y47" s="122"/>
      <c r="Z47" s="123"/>
      <c r="AA47" s="123"/>
      <c r="AB47" s="124"/>
      <c r="AC47" s="34"/>
      <c r="AD47" s="158"/>
      <c r="AE47" s="159"/>
      <c r="AF47" s="159"/>
      <c r="AG47" s="157"/>
      <c r="AH47" s="157"/>
      <c r="AI47" s="157"/>
      <c r="AJ47" s="157"/>
      <c r="AK47" s="157"/>
      <c r="AL47" s="157"/>
      <c r="AM47" s="157"/>
      <c r="AN47" s="157"/>
      <c r="AO47" s="157"/>
      <c r="AP47" s="260"/>
      <c r="AQ47" s="34"/>
      <c r="AR47" s="34"/>
      <c r="AZ47" s="27"/>
    </row>
    <row r="48" spans="1:52" s="2" customFormat="1" ht="12.75" customHeight="1" thickBot="1" x14ac:dyDescent="0.3">
      <c r="A48" s="34"/>
      <c r="B48" s="105">
        <v>25</v>
      </c>
      <c r="C48" s="106"/>
      <c r="D48" s="142"/>
      <c r="E48" s="143"/>
      <c r="F48" s="143"/>
      <c r="G48" s="143"/>
      <c r="H48" s="143"/>
      <c r="I48" s="144">
        <f>D48-D45</f>
        <v>0</v>
      </c>
      <c r="J48" s="144"/>
      <c r="K48" s="144"/>
      <c r="L48" s="144"/>
      <c r="M48" s="144"/>
      <c r="N48" s="144"/>
      <c r="O48" s="144"/>
      <c r="P48" s="144"/>
      <c r="Q48" s="144"/>
      <c r="R48" s="144"/>
      <c r="S48" s="144"/>
      <c r="T48" s="144"/>
      <c r="U48" s="145"/>
      <c r="V48" s="145"/>
      <c r="W48" s="145"/>
      <c r="X48" s="145"/>
      <c r="Y48" s="246"/>
      <c r="Z48" s="247"/>
      <c r="AA48" s="247"/>
      <c r="AB48" s="248"/>
      <c r="AC48" s="34"/>
      <c r="AD48" s="254"/>
      <c r="AE48" s="255"/>
      <c r="AF48" s="255"/>
      <c r="AG48" s="256"/>
      <c r="AH48" s="256"/>
      <c r="AI48" s="256"/>
      <c r="AJ48" s="256"/>
      <c r="AK48" s="256"/>
      <c r="AL48" s="257"/>
      <c r="AM48" s="257"/>
      <c r="AN48" s="257"/>
      <c r="AO48" s="257"/>
      <c r="AP48" s="258"/>
      <c r="AQ48" s="34"/>
      <c r="AR48" s="34"/>
    </row>
    <row r="49" spans="1:44" s="2" customFormat="1" ht="12.75" customHeight="1" thickBot="1" x14ac:dyDescent="0.3">
      <c r="A49" s="34"/>
      <c r="B49" s="105">
        <v>26</v>
      </c>
      <c r="C49" s="106"/>
      <c r="D49" s="142"/>
      <c r="E49" s="143"/>
      <c r="F49" s="143"/>
      <c r="G49" s="143"/>
      <c r="H49" s="143"/>
      <c r="I49" s="144">
        <f t="shared" ref="I49:I54" si="1">D49-D48</f>
        <v>0</v>
      </c>
      <c r="J49" s="144"/>
      <c r="K49" s="144"/>
      <c r="L49" s="144"/>
      <c r="M49" s="144"/>
      <c r="N49" s="144"/>
      <c r="O49" s="144"/>
      <c r="P49" s="144"/>
      <c r="Q49" s="144"/>
      <c r="R49" s="144"/>
      <c r="S49" s="144"/>
      <c r="T49" s="144"/>
      <c r="U49" s="145"/>
      <c r="V49" s="145"/>
      <c r="W49" s="145"/>
      <c r="X49" s="145"/>
      <c r="Y49" s="246"/>
      <c r="Z49" s="247"/>
      <c r="AA49" s="247"/>
      <c r="AB49" s="248"/>
      <c r="AC49" s="34"/>
      <c r="AD49" s="41"/>
      <c r="AE49" s="41"/>
      <c r="AF49" s="41"/>
      <c r="AG49" s="41"/>
      <c r="AH49" s="41"/>
      <c r="AI49" s="41"/>
      <c r="AJ49" s="42"/>
      <c r="AK49" s="42"/>
      <c r="AL49" s="42"/>
      <c r="AM49" s="42"/>
      <c r="AN49" s="42"/>
      <c r="AO49" s="42"/>
      <c r="AP49" s="42"/>
      <c r="AQ49" s="34"/>
      <c r="AR49" s="34"/>
    </row>
    <row r="50" spans="1:44" s="2" customFormat="1" ht="12.75" customHeight="1" x14ac:dyDescent="0.25">
      <c r="A50" s="34"/>
      <c r="B50" s="105">
        <v>27</v>
      </c>
      <c r="C50" s="106"/>
      <c r="D50" s="142"/>
      <c r="E50" s="143"/>
      <c r="F50" s="143"/>
      <c r="G50" s="143"/>
      <c r="H50" s="143"/>
      <c r="I50" s="143">
        <f t="shared" si="1"/>
        <v>0</v>
      </c>
      <c r="J50" s="143"/>
      <c r="K50" s="143"/>
      <c r="L50" s="143"/>
      <c r="M50" s="143"/>
      <c r="N50" s="143"/>
      <c r="O50" s="143"/>
      <c r="P50" s="143"/>
      <c r="Q50" s="144"/>
      <c r="R50" s="144"/>
      <c r="S50" s="144"/>
      <c r="T50" s="144"/>
      <c r="U50" s="163"/>
      <c r="V50" s="163"/>
      <c r="W50" s="163"/>
      <c r="X50" s="163"/>
      <c r="Y50" s="146"/>
      <c r="Z50" s="147"/>
      <c r="AA50" s="147"/>
      <c r="AB50" s="148"/>
      <c r="AC50" s="34"/>
      <c r="AD50" s="291" t="s">
        <v>54</v>
      </c>
      <c r="AE50" s="292"/>
      <c r="AF50" s="292"/>
      <c r="AG50" s="292"/>
      <c r="AH50" s="292"/>
      <c r="AI50" s="292"/>
      <c r="AJ50" s="293"/>
      <c r="AK50" s="293"/>
      <c r="AL50" s="293"/>
      <c r="AM50" s="293"/>
      <c r="AN50" s="293"/>
      <c r="AO50" s="293"/>
      <c r="AP50" s="38"/>
      <c r="AQ50" s="34"/>
      <c r="AR50" s="34"/>
    </row>
    <row r="51" spans="1:44" s="2" customFormat="1" ht="12.75" customHeight="1" thickBot="1" x14ac:dyDescent="0.3">
      <c r="A51" s="34"/>
      <c r="B51" s="105">
        <v>28</v>
      </c>
      <c r="C51" s="106"/>
      <c r="D51" s="142"/>
      <c r="E51" s="143"/>
      <c r="F51" s="143"/>
      <c r="G51" s="143"/>
      <c r="H51" s="143"/>
      <c r="I51" s="143">
        <f t="shared" si="1"/>
        <v>0</v>
      </c>
      <c r="J51" s="143"/>
      <c r="K51" s="143"/>
      <c r="L51" s="143"/>
      <c r="M51" s="143"/>
      <c r="N51" s="143"/>
      <c r="O51" s="143"/>
      <c r="P51" s="143"/>
      <c r="Q51" s="144"/>
      <c r="R51" s="144"/>
      <c r="S51" s="144"/>
      <c r="T51" s="144"/>
      <c r="U51" s="163"/>
      <c r="V51" s="163"/>
      <c r="W51" s="163"/>
      <c r="X51" s="163"/>
      <c r="Y51" s="146"/>
      <c r="Z51" s="147"/>
      <c r="AA51" s="147"/>
      <c r="AB51" s="148"/>
      <c r="AC51" s="34"/>
      <c r="AD51" s="249" t="s">
        <v>55</v>
      </c>
      <c r="AE51" s="250"/>
      <c r="AF51" s="250"/>
      <c r="AG51" s="250"/>
      <c r="AH51" s="250"/>
      <c r="AI51" s="250"/>
      <c r="AJ51" s="251"/>
      <c r="AK51" s="251"/>
      <c r="AL51" s="251"/>
      <c r="AM51" s="251"/>
      <c r="AN51" s="251"/>
      <c r="AO51" s="251"/>
      <c r="AP51" s="252"/>
      <c r="AQ51" s="34"/>
      <c r="AR51" s="34"/>
    </row>
    <row r="52" spans="1:44" s="2" customFormat="1" ht="12.75" customHeight="1" thickBot="1" x14ac:dyDescent="0.3">
      <c r="A52" s="34"/>
      <c r="B52" s="105">
        <v>29</v>
      </c>
      <c r="C52" s="106"/>
      <c r="D52" s="142"/>
      <c r="E52" s="143"/>
      <c r="F52" s="143"/>
      <c r="G52" s="143"/>
      <c r="H52" s="143"/>
      <c r="I52" s="143">
        <f t="shared" si="1"/>
        <v>0</v>
      </c>
      <c r="J52" s="143"/>
      <c r="K52" s="143"/>
      <c r="L52" s="143"/>
      <c r="M52" s="143"/>
      <c r="N52" s="143"/>
      <c r="O52" s="143"/>
      <c r="P52" s="143"/>
      <c r="Q52" s="144"/>
      <c r="R52" s="144"/>
      <c r="S52" s="144"/>
      <c r="T52" s="144"/>
      <c r="U52" s="163"/>
      <c r="V52" s="163"/>
      <c r="W52" s="163"/>
      <c r="X52" s="163"/>
      <c r="Y52" s="146"/>
      <c r="Z52" s="147"/>
      <c r="AA52" s="147"/>
      <c r="AB52" s="148"/>
      <c r="AC52" s="34"/>
      <c r="AD52" s="34"/>
      <c r="AE52" s="34"/>
      <c r="AF52" s="34"/>
      <c r="AG52" s="34"/>
      <c r="AH52" s="34"/>
      <c r="AI52" s="34"/>
      <c r="AJ52" s="34"/>
      <c r="AK52" s="34"/>
      <c r="AL52" s="34"/>
      <c r="AM52" s="34"/>
      <c r="AN52" s="34"/>
      <c r="AO52" s="34"/>
      <c r="AP52" s="34"/>
      <c r="AQ52" s="34"/>
      <c r="AR52" s="34"/>
    </row>
    <row r="53" spans="1:44" s="2" customFormat="1" ht="12.75" customHeight="1" thickBot="1" x14ac:dyDescent="0.3">
      <c r="A53" s="34"/>
      <c r="B53" s="105">
        <v>30</v>
      </c>
      <c r="C53" s="106"/>
      <c r="D53" s="142"/>
      <c r="E53" s="143"/>
      <c r="F53" s="143"/>
      <c r="G53" s="143"/>
      <c r="H53" s="143"/>
      <c r="I53" s="143">
        <f t="shared" si="1"/>
        <v>0</v>
      </c>
      <c r="J53" s="143"/>
      <c r="K53" s="143"/>
      <c r="L53" s="143"/>
      <c r="M53" s="143"/>
      <c r="N53" s="143"/>
      <c r="O53" s="143"/>
      <c r="P53" s="143"/>
      <c r="Q53" s="144"/>
      <c r="R53" s="144"/>
      <c r="S53" s="144"/>
      <c r="T53" s="144"/>
      <c r="U53" s="163"/>
      <c r="V53" s="163"/>
      <c r="W53" s="163"/>
      <c r="X53" s="163"/>
      <c r="Y53" s="146"/>
      <c r="Z53" s="147"/>
      <c r="AA53" s="147"/>
      <c r="AB53" s="148"/>
      <c r="AC53" s="34"/>
      <c r="AD53" s="205" t="s">
        <v>48</v>
      </c>
      <c r="AE53" s="206"/>
      <c r="AF53" s="206"/>
      <c r="AG53" s="206"/>
      <c r="AH53" s="206"/>
      <c r="AI53" s="206"/>
      <c r="AJ53" s="206"/>
      <c r="AK53" s="206"/>
      <c r="AL53" s="206"/>
      <c r="AM53" s="206"/>
      <c r="AN53" s="206"/>
      <c r="AO53" s="206"/>
      <c r="AP53" s="30"/>
      <c r="AQ53" s="34"/>
      <c r="AR53" s="34"/>
    </row>
    <row r="54" spans="1:44" s="2" customFormat="1" ht="12.75" customHeight="1" x14ac:dyDescent="0.25">
      <c r="A54" s="34"/>
      <c r="B54" s="105">
        <v>31</v>
      </c>
      <c r="C54" s="106"/>
      <c r="D54" s="142"/>
      <c r="E54" s="143"/>
      <c r="F54" s="143"/>
      <c r="G54" s="143"/>
      <c r="H54" s="143"/>
      <c r="I54" s="143">
        <f t="shared" si="1"/>
        <v>0</v>
      </c>
      <c r="J54" s="143"/>
      <c r="K54" s="143"/>
      <c r="L54" s="143"/>
      <c r="M54" s="143"/>
      <c r="N54" s="143"/>
      <c r="O54" s="143"/>
      <c r="P54" s="143"/>
      <c r="Q54" s="144"/>
      <c r="R54" s="144"/>
      <c r="S54" s="144"/>
      <c r="T54" s="144"/>
      <c r="U54" s="163"/>
      <c r="V54" s="163"/>
      <c r="W54" s="163"/>
      <c r="X54" s="163"/>
      <c r="Y54" s="146"/>
      <c r="Z54" s="147"/>
      <c r="AA54" s="147"/>
      <c r="AB54" s="148"/>
      <c r="AC54" s="34"/>
      <c r="AD54" s="243" t="s">
        <v>49</v>
      </c>
      <c r="AE54" s="244"/>
      <c r="AF54" s="245"/>
      <c r="AG54" s="154"/>
      <c r="AH54" s="155"/>
      <c r="AI54" s="155"/>
      <c r="AJ54" s="156"/>
      <c r="AK54" s="168"/>
      <c r="AL54" s="168"/>
      <c r="AM54" s="168"/>
      <c r="AN54" s="168"/>
      <c r="AO54" s="168"/>
      <c r="AP54" s="169"/>
      <c r="AQ54" s="34"/>
      <c r="AR54" s="34"/>
    </row>
    <row r="55" spans="1:44" s="2" customFormat="1" ht="12.75" customHeight="1" thickBot="1" x14ac:dyDescent="0.3">
      <c r="A55" s="34"/>
      <c r="B55" s="140" t="s">
        <v>16</v>
      </c>
      <c r="C55" s="141"/>
      <c r="D55" s="179"/>
      <c r="E55" s="160"/>
      <c r="F55" s="160"/>
      <c r="G55" s="160"/>
      <c r="H55" s="160"/>
      <c r="I55" s="143">
        <f>SUM(I17:I54)</f>
        <v>0</v>
      </c>
      <c r="J55" s="143"/>
      <c r="K55" s="143"/>
      <c r="L55" s="143"/>
      <c r="M55" s="160"/>
      <c r="N55" s="160"/>
      <c r="O55" s="160"/>
      <c r="P55" s="160"/>
      <c r="Q55" s="143">
        <f>SUM(Q17:Q54)</f>
        <v>0</v>
      </c>
      <c r="R55" s="143"/>
      <c r="S55" s="143"/>
      <c r="T55" s="143"/>
      <c r="U55" s="160"/>
      <c r="V55" s="160"/>
      <c r="W55" s="160"/>
      <c r="X55" s="160"/>
      <c r="Y55" s="160"/>
      <c r="Z55" s="160"/>
      <c r="AA55" s="160"/>
      <c r="AB55" s="253"/>
      <c r="AC55" s="34"/>
      <c r="AD55" s="237" t="s">
        <v>50</v>
      </c>
      <c r="AE55" s="238"/>
      <c r="AF55" s="239"/>
      <c r="AG55" s="151"/>
      <c r="AH55" s="152"/>
      <c r="AI55" s="152"/>
      <c r="AJ55" s="153"/>
      <c r="AK55" s="149"/>
      <c r="AL55" s="149"/>
      <c r="AM55" s="149"/>
      <c r="AN55" s="149"/>
      <c r="AO55" s="149"/>
      <c r="AP55" s="150"/>
      <c r="AQ55" s="34"/>
      <c r="AR55" s="34"/>
    </row>
    <row r="56" spans="1:44" s="2" customFormat="1" ht="12.75" customHeight="1" x14ac:dyDescent="0.25">
      <c r="A56" s="34"/>
      <c r="B56" s="140" t="s">
        <v>17</v>
      </c>
      <c r="C56" s="141"/>
      <c r="D56" s="161"/>
      <c r="E56" s="162"/>
      <c r="F56" s="162"/>
      <c r="G56" s="162"/>
      <c r="H56" s="162"/>
      <c r="I56" s="162"/>
      <c r="J56" s="162"/>
      <c r="K56" s="162"/>
      <c r="L56" s="162"/>
      <c r="M56" s="162"/>
      <c r="N56" s="162"/>
      <c r="O56" s="162"/>
      <c r="P56" s="162"/>
      <c r="Q56" s="162"/>
      <c r="R56" s="162"/>
      <c r="S56" s="162"/>
      <c r="T56" s="162"/>
      <c r="U56" s="163" t="e">
        <f>SMALL(U17:U54,COUNTIF($U$17:$U$54,0)+1)</f>
        <v>#NUM!</v>
      </c>
      <c r="V56" s="163"/>
      <c r="W56" s="163"/>
      <c r="X56" s="163"/>
      <c r="Y56" s="163" t="e">
        <f>SMALL(Y17:Y54,COUNTIF($Y$17:$Y$54,0)+1)</f>
        <v>#NUM!</v>
      </c>
      <c r="Z56" s="163"/>
      <c r="AA56" s="163"/>
      <c r="AB56" s="281"/>
      <c r="AC56" s="34"/>
      <c r="AD56" s="240" t="s">
        <v>51</v>
      </c>
      <c r="AE56" s="241"/>
      <c r="AF56" s="242"/>
      <c r="AG56" s="154"/>
      <c r="AH56" s="155"/>
      <c r="AI56" s="155"/>
      <c r="AJ56" s="156"/>
      <c r="AK56" s="168"/>
      <c r="AL56" s="168"/>
      <c r="AM56" s="168"/>
      <c r="AN56" s="168"/>
      <c r="AO56" s="168"/>
      <c r="AP56" s="169"/>
      <c r="AQ56" s="34"/>
      <c r="AR56" s="34"/>
    </row>
    <row r="57" spans="1:44" s="2" customFormat="1" ht="12.75" customHeight="1" thickBot="1" x14ac:dyDescent="0.3">
      <c r="A57" s="34"/>
      <c r="B57" s="140" t="s">
        <v>18</v>
      </c>
      <c r="C57" s="141"/>
      <c r="D57" s="161"/>
      <c r="E57" s="162"/>
      <c r="F57" s="162"/>
      <c r="G57" s="162"/>
      <c r="H57" s="162"/>
      <c r="I57" s="162"/>
      <c r="J57" s="162"/>
      <c r="K57" s="162"/>
      <c r="L57" s="162"/>
      <c r="M57" s="162"/>
      <c r="N57" s="162"/>
      <c r="O57" s="162"/>
      <c r="P57" s="162"/>
      <c r="Q57" s="162"/>
      <c r="R57" s="162"/>
      <c r="S57" s="162"/>
      <c r="T57" s="162"/>
      <c r="U57" s="163">
        <f>MAX(U17:U54)</f>
        <v>0</v>
      </c>
      <c r="V57" s="163"/>
      <c r="W57" s="163"/>
      <c r="X57" s="163"/>
      <c r="Y57" s="163">
        <f>MAX(Y17:Y54)</f>
        <v>0</v>
      </c>
      <c r="Z57" s="163"/>
      <c r="AA57" s="163"/>
      <c r="AB57" s="281"/>
      <c r="AC57" s="34"/>
      <c r="AD57" s="237" t="s">
        <v>50</v>
      </c>
      <c r="AE57" s="238"/>
      <c r="AF57" s="239"/>
      <c r="AG57" s="151"/>
      <c r="AH57" s="152"/>
      <c r="AI57" s="152"/>
      <c r="AJ57" s="153"/>
      <c r="AK57" s="149"/>
      <c r="AL57" s="149"/>
      <c r="AM57" s="149"/>
      <c r="AN57" s="149"/>
      <c r="AO57" s="149"/>
      <c r="AP57" s="150"/>
      <c r="AQ57" s="34"/>
      <c r="AR57" s="34"/>
    </row>
    <row r="58" spans="1:44" s="2" customFormat="1" ht="12.75" customHeight="1" x14ac:dyDescent="0.25">
      <c r="A58" s="34"/>
      <c r="B58" s="140" t="s">
        <v>19</v>
      </c>
      <c r="C58" s="141"/>
      <c r="D58" s="161"/>
      <c r="E58" s="162"/>
      <c r="F58" s="162"/>
      <c r="G58" s="162"/>
      <c r="H58" s="162"/>
      <c r="I58" s="162"/>
      <c r="J58" s="162"/>
      <c r="K58" s="162"/>
      <c r="L58" s="162"/>
      <c r="M58" s="162"/>
      <c r="N58" s="162"/>
      <c r="O58" s="162"/>
      <c r="P58" s="162"/>
      <c r="Q58" s="162"/>
      <c r="R58" s="162"/>
      <c r="S58" s="162"/>
      <c r="T58" s="162"/>
      <c r="U58" s="163" t="e">
        <f>AVERAGEIF(U17:U54,"&gt;0")</f>
        <v>#DIV/0!</v>
      </c>
      <c r="V58" s="163"/>
      <c r="W58" s="163"/>
      <c r="X58" s="163"/>
      <c r="Y58" s="163" t="e">
        <f>AVERAGEIF(Y17:Y54,"&gt;0")</f>
        <v>#DIV/0!</v>
      </c>
      <c r="Z58" s="163"/>
      <c r="AA58" s="163"/>
      <c r="AB58" s="281"/>
      <c r="AC58" s="34"/>
      <c r="AD58" s="240" t="s">
        <v>52</v>
      </c>
      <c r="AE58" s="241"/>
      <c r="AF58" s="242"/>
      <c r="AG58" s="154"/>
      <c r="AH58" s="155"/>
      <c r="AI58" s="155"/>
      <c r="AJ58" s="156"/>
      <c r="AK58" s="168"/>
      <c r="AL58" s="168"/>
      <c r="AM58" s="168"/>
      <c r="AN58" s="168"/>
      <c r="AO58" s="168"/>
      <c r="AP58" s="169"/>
      <c r="AQ58" s="34"/>
      <c r="AR58" s="34"/>
    </row>
    <row r="59" spans="1:44" s="2" customFormat="1" ht="12.75" customHeight="1" thickBot="1" x14ac:dyDescent="0.3">
      <c r="A59" s="34"/>
      <c r="B59" s="175" t="s">
        <v>20</v>
      </c>
      <c r="C59" s="176"/>
      <c r="D59" s="176"/>
      <c r="E59" s="176"/>
      <c r="F59" s="176"/>
      <c r="G59" s="176"/>
      <c r="H59" s="162"/>
      <c r="I59" s="162"/>
      <c r="J59" s="162"/>
      <c r="K59" s="162"/>
      <c r="L59" s="162"/>
      <c r="M59" s="162"/>
      <c r="N59" s="162"/>
      <c r="O59" s="162"/>
      <c r="P59" s="162"/>
      <c r="Q59" s="162"/>
      <c r="R59" s="162"/>
      <c r="S59" s="162"/>
      <c r="T59" s="162"/>
      <c r="U59" s="143">
        <f>COUNTIF(U17:U54,"&gt;0")</f>
        <v>0</v>
      </c>
      <c r="V59" s="143"/>
      <c r="W59" s="143"/>
      <c r="X59" s="143"/>
      <c r="Y59" s="143">
        <f>COUNTIF(Y17:Y54,"&gt;0")</f>
        <v>0</v>
      </c>
      <c r="Z59" s="143"/>
      <c r="AA59" s="143"/>
      <c r="AB59" s="280"/>
      <c r="AC59" s="34"/>
      <c r="AD59" s="237" t="s">
        <v>50</v>
      </c>
      <c r="AE59" s="238"/>
      <c r="AF59" s="239"/>
      <c r="AG59" s="151"/>
      <c r="AH59" s="152"/>
      <c r="AI59" s="152"/>
      <c r="AJ59" s="153"/>
      <c r="AK59" s="149"/>
      <c r="AL59" s="149"/>
      <c r="AM59" s="149"/>
      <c r="AN59" s="149"/>
      <c r="AO59" s="149"/>
      <c r="AP59" s="150"/>
      <c r="AQ59" s="34"/>
      <c r="AR59" s="34"/>
    </row>
    <row r="60" spans="1:44" s="2" customFormat="1" ht="12.75" customHeight="1" x14ac:dyDescent="0.25">
      <c r="A60" s="34"/>
      <c r="B60" s="175" t="s">
        <v>68</v>
      </c>
      <c r="C60" s="176"/>
      <c r="D60" s="176"/>
      <c r="E60" s="176"/>
      <c r="F60" s="176"/>
      <c r="G60" s="176"/>
      <c r="H60" s="162"/>
      <c r="I60" s="162"/>
      <c r="J60" s="162"/>
      <c r="K60" s="162"/>
      <c r="L60" s="162"/>
      <c r="M60" s="162"/>
      <c r="N60" s="162"/>
      <c r="O60" s="162"/>
      <c r="P60" s="162"/>
      <c r="Q60" s="162"/>
      <c r="R60" s="162"/>
      <c r="S60" s="162"/>
      <c r="T60" s="162"/>
      <c r="U60" s="143">
        <f>COUNTIF(U17:U54,"&gt;=0.5")-COUNTIF(U17:U54,"&gt;0.9")</f>
        <v>0</v>
      </c>
      <c r="V60" s="143"/>
      <c r="W60" s="143"/>
      <c r="X60" s="143"/>
      <c r="Y60" s="143">
        <f>COUNTIF(Y17:Y54,"&gt;=0.5")-COUNTIF(Y17:Y54,"&gt;0.9")</f>
        <v>0</v>
      </c>
      <c r="Z60" s="143"/>
      <c r="AA60" s="143"/>
      <c r="AB60" s="280"/>
      <c r="AC60" s="34"/>
      <c r="AD60" s="188" t="s">
        <v>27</v>
      </c>
      <c r="AE60" s="188"/>
      <c r="AF60" s="188"/>
      <c r="AG60" s="188"/>
      <c r="AH60" s="188"/>
      <c r="AI60" s="188"/>
      <c r="AJ60" s="188"/>
      <c r="AK60" s="188"/>
      <c r="AL60" s="188"/>
      <c r="AM60" s="188"/>
      <c r="AN60" s="188"/>
      <c r="AO60" s="188"/>
      <c r="AP60" s="188"/>
      <c r="AQ60" s="34"/>
      <c r="AR60" s="34"/>
    </row>
    <row r="61" spans="1:44" s="2" customFormat="1" ht="12.75" customHeight="1" thickBot="1" x14ac:dyDescent="0.3">
      <c r="A61" s="34"/>
      <c r="B61" s="177" t="s">
        <v>21</v>
      </c>
      <c r="C61" s="178"/>
      <c r="D61" s="178"/>
      <c r="E61" s="178"/>
      <c r="F61" s="178"/>
      <c r="G61" s="178"/>
      <c r="H61" s="180"/>
      <c r="I61" s="180"/>
      <c r="J61" s="180"/>
      <c r="K61" s="180"/>
      <c r="L61" s="180"/>
      <c r="M61" s="180"/>
      <c r="N61" s="180"/>
      <c r="O61" s="180"/>
      <c r="P61" s="180"/>
      <c r="Q61" s="180"/>
      <c r="R61" s="180"/>
      <c r="S61" s="180"/>
      <c r="T61" s="180"/>
      <c r="U61" s="278" t="e">
        <f>U60/U59</f>
        <v>#DIV/0!</v>
      </c>
      <c r="V61" s="278"/>
      <c r="W61" s="278"/>
      <c r="X61" s="278"/>
      <c r="Y61" s="278" t="e">
        <f>Y60/Y59</f>
        <v>#DIV/0!</v>
      </c>
      <c r="Z61" s="278"/>
      <c r="AA61" s="278"/>
      <c r="AB61" s="279"/>
      <c r="AC61" s="34"/>
      <c r="AD61" s="189"/>
      <c r="AE61" s="189"/>
      <c r="AF61" s="189"/>
      <c r="AG61" s="189"/>
      <c r="AH61" s="189"/>
      <c r="AI61" s="189"/>
      <c r="AJ61" s="189"/>
      <c r="AK61" s="189"/>
      <c r="AL61" s="189"/>
      <c r="AM61" s="189"/>
      <c r="AN61" s="189"/>
      <c r="AO61" s="189"/>
      <c r="AP61" s="189"/>
      <c r="AQ61" s="34"/>
      <c r="AR61" s="34"/>
    </row>
    <row r="62" spans="1:44" s="2" customFormat="1" ht="12.75" customHeight="1" x14ac:dyDescent="0.25">
      <c r="A62" s="34"/>
      <c r="B62" s="190" t="s">
        <v>28</v>
      </c>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34"/>
    </row>
    <row r="63" spans="1:44" s="2" customFormat="1" ht="5.25" customHeight="1" x14ac:dyDescent="0.25"/>
    <row r="64" spans="1:44" s="2" customFormat="1" ht="17.25" customHeight="1" x14ac:dyDescent="0.25">
      <c r="B64" s="194" t="s">
        <v>30</v>
      </c>
      <c r="C64" s="194"/>
      <c r="D64" s="194"/>
      <c r="E64" s="194"/>
      <c r="F64" s="194"/>
      <c r="G64" s="194"/>
      <c r="H64" s="194"/>
      <c r="I64" s="194"/>
      <c r="J64" s="194"/>
      <c r="K64" s="194"/>
      <c r="L64" s="109"/>
      <c r="M64" s="109"/>
      <c r="N64" s="109"/>
      <c r="O64" s="109"/>
      <c r="P64" s="109"/>
      <c r="Q64" s="109"/>
      <c r="R64" s="109"/>
      <c r="S64" s="109"/>
      <c r="T64" s="109"/>
      <c r="U64" s="109"/>
      <c r="V64" s="109"/>
      <c r="W64" s="109"/>
      <c r="X64" s="109"/>
      <c r="Y64" s="109"/>
      <c r="Z64" s="109"/>
      <c r="AA64" s="109"/>
      <c r="AB64" s="109"/>
      <c r="AD64" s="111" t="s">
        <v>38</v>
      </c>
      <c r="AE64" s="111"/>
      <c r="AF64" s="234"/>
      <c r="AG64" s="234"/>
      <c r="AH64" s="234"/>
      <c r="AI64" s="234"/>
      <c r="AJ64" s="234"/>
      <c r="AK64" s="234"/>
      <c r="AL64" s="234"/>
      <c r="AM64" s="234"/>
      <c r="AN64" s="234"/>
      <c r="AO64" s="234"/>
      <c r="AP64" s="9"/>
    </row>
    <row r="65" spans="2:41" s="2" customFormat="1" ht="10.5" customHeight="1" x14ac:dyDescent="0.25">
      <c r="L65" s="12"/>
      <c r="M65" s="12"/>
      <c r="N65" s="12"/>
      <c r="O65" s="12"/>
      <c r="P65" s="12"/>
      <c r="Q65" s="12"/>
      <c r="R65" s="12"/>
      <c r="S65" s="12"/>
      <c r="T65" s="12"/>
      <c r="U65" s="12"/>
      <c r="V65" s="12"/>
      <c r="W65" s="12"/>
      <c r="X65" s="12"/>
      <c r="Y65" s="12"/>
      <c r="Z65" s="12"/>
      <c r="AA65" s="12"/>
      <c r="AB65" s="12"/>
    </row>
    <row r="66" spans="2:41" s="2" customFormat="1" ht="14.25" customHeight="1" x14ac:dyDescent="0.25">
      <c r="B66" s="197" t="s">
        <v>31</v>
      </c>
      <c r="C66" s="197"/>
      <c r="D66" s="197"/>
      <c r="E66" s="197"/>
      <c r="F66" s="197"/>
      <c r="G66" s="197"/>
      <c r="H66" s="197"/>
      <c r="I66" s="197"/>
      <c r="J66" s="197"/>
      <c r="K66" s="197"/>
      <c r="L66" s="109"/>
      <c r="M66" s="109"/>
      <c r="N66" s="109"/>
      <c r="O66" s="109"/>
      <c r="P66" s="109"/>
      <c r="Q66" s="109"/>
      <c r="R66" s="109"/>
      <c r="S66" s="109"/>
      <c r="T66" s="109"/>
      <c r="U66" s="109"/>
      <c r="V66" s="109"/>
      <c r="W66" s="109"/>
      <c r="X66" s="109"/>
      <c r="Y66" s="109"/>
      <c r="Z66" s="109"/>
      <c r="AA66" s="109"/>
      <c r="AB66" s="109"/>
    </row>
    <row r="67" spans="2:41" s="2" customFormat="1" ht="9.75" customHeight="1" x14ac:dyDescent="0.25"/>
    <row r="68" spans="2:41" s="2" customFormat="1" ht="12.75" customHeight="1" x14ac:dyDescent="0.25">
      <c r="B68" s="53" t="s">
        <v>56</v>
      </c>
      <c r="C68" s="54"/>
      <c r="D68" s="55"/>
      <c r="E68" s="55"/>
      <c r="F68" s="55"/>
      <c r="G68" s="55"/>
      <c r="H68" s="55"/>
      <c r="I68" s="55"/>
      <c r="J68" s="55"/>
      <c r="K68" s="55"/>
      <c r="L68" s="55"/>
      <c r="M68" s="55"/>
      <c r="AG68" s="22"/>
    </row>
    <row r="69" spans="2:41" s="2" customFormat="1" ht="12.75" customHeight="1" x14ac:dyDescent="0.25">
      <c r="B69" s="54" t="s">
        <v>58</v>
      </c>
      <c r="C69" s="54"/>
      <c r="D69" s="54"/>
      <c r="E69" s="54"/>
      <c r="F69" s="54"/>
      <c r="G69" s="54"/>
      <c r="H69" s="54"/>
      <c r="I69" s="54"/>
      <c r="J69" s="54"/>
      <c r="K69" s="54"/>
      <c r="L69" s="54"/>
      <c r="M69" s="54"/>
      <c r="N69" s="56" t="s">
        <v>57</v>
      </c>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row>
    <row r="70" spans="2:41" s="2" customFormat="1" ht="12.75" customHeight="1" x14ac:dyDescent="0.25">
      <c r="B70" s="24"/>
      <c r="C70" s="24"/>
      <c r="D70" s="24"/>
      <c r="E70" s="24"/>
      <c r="F70" s="24"/>
      <c r="G70" s="24"/>
      <c r="H70" s="24"/>
      <c r="I70" s="24"/>
      <c r="J70" s="24"/>
      <c r="K70" s="24"/>
      <c r="L70" s="24"/>
      <c r="M70" s="24"/>
      <c r="N70" s="2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row>
    <row r="71" spans="2:41" s="2" customFormat="1" ht="12.75" customHeight="1" x14ac:dyDescent="0.25">
      <c r="C71" s="219" t="s">
        <v>34</v>
      </c>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row>
    <row r="72" spans="2:41" s="2" customFormat="1" ht="12.75" customHeight="1" x14ac:dyDescent="0.25">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2:41" s="2" customFormat="1" ht="12.75" customHeight="1" x14ac:dyDescent="0.25">
      <c r="C73" s="2" t="s">
        <v>35</v>
      </c>
    </row>
    <row r="74" spans="2:41" s="2" customFormat="1" ht="12.75" customHeight="1" x14ac:dyDescent="0.25">
      <c r="C74" s="2" t="s">
        <v>36</v>
      </c>
    </row>
    <row r="75" spans="2:41" s="2" customFormat="1" ht="12.75" customHeight="1" x14ac:dyDescent="0.25"/>
    <row r="76" spans="2:41" s="2" customFormat="1" ht="12.75" customHeight="1" x14ac:dyDescent="0.25">
      <c r="C76" s="111" t="s">
        <v>2</v>
      </c>
      <c r="D76" s="111"/>
      <c r="E76" s="111"/>
      <c r="F76" s="111"/>
      <c r="G76" s="111"/>
      <c r="H76" s="111"/>
      <c r="I76" s="109">
        <f>J6</f>
        <v>0</v>
      </c>
      <c r="J76" s="109"/>
      <c r="K76" s="109"/>
      <c r="L76" s="109"/>
      <c r="M76" s="109"/>
      <c r="N76" s="109"/>
      <c r="O76" s="109"/>
      <c r="P76" s="109"/>
      <c r="Q76" s="109"/>
      <c r="R76" s="109"/>
      <c r="S76" s="109"/>
      <c r="T76" s="109"/>
      <c r="U76" s="3"/>
      <c r="V76" s="3"/>
      <c r="W76" s="111" t="s">
        <v>3</v>
      </c>
      <c r="X76" s="111"/>
      <c r="Y76" s="111"/>
      <c r="Z76" s="111"/>
      <c r="AA76" s="109">
        <f>AB6</f>
        <v>0</v>
      </c>
      <c r="AB76" s="109"/>
      <c r="AC76" s="109"/>
      <c r="AD76" s="109"/>
      <c r="AE76" s="109"/>
      <c r="AF76" s="109"/>
      <c r="AG76" s="109"/>
      <c r="AH76" s="109"/>
      <c r="AI76" s="109"/>
      <c r="AJ76" s="109"/>
      <c r="AK76" s="109"/>
      <c r="AL76" s="109"/>
    </row>
    <row r="77" spans="2:41" s="2" customFormat="1" ht="12.75" customHeight="1" x14ac:dyDescent="0.25">
      <c r="I77" s="12"/>
      <c r="J77" s="12"/>
      <c r="K77" s="12"/>
      <c r="L77" s="12"/>
      <c r="M77" s="12"/>
      <c r="N77" s="12"/>
      <c r="O77" s="12"/>
      <c r="P77" s="12"/>
      <c r="Q77" s="12"/>
      <c r="R77" s="12"/>
      <c r="S77" s="12"/>
      <c r="T77" s="12"/>
    </row>
    <row r="78" spans="2:41" s="2" customFormat="1" ht="12.75" customHeight="1" x14ac:dyDescent="0.25">
      <c r="C78" s="111" t="s">
        <v>4</v>
      </c>
      <c r="D78" s="111"/>
      <c r="E78" s="111"/>
      <c r="F78" s="111"/>
      <c r="G78" s="111"/>
      <c r="H78" s="111"/>
      <c r="I78" s="109">
        <f>J8</f>
        <v>0</v>
      </c>
      <c r="J78" s="109"/>
      <c r="K78" s="109"/>
      <c r="L78" s="109"/>
      <c r="M78" s="109"/>
      <c r="N78" s="109"/>
      <c r="O78" s="109"/>
      <c r="P78" s="109"/>
      <c r="Q78" s="109"/>
      <c r="R78" s="109"/>
      <c r="S78" s="109"/>
      <c r="T78" s="109"/>
      <c r="V78" s="111" t="s">
        <v>6</v>
      </c>
      <c r="W78" s="111"/>
      <c r="X78" s="111"/>
      <c r="Y78" s="111"/>
      <c r="Z78" s="111"/>
      <c r="AA78" s="222">
        <f>AB8</f>
        <v>0</v>
      </c>
      <c r="AB78" s="222"/>
      <c r="AC78" s="222"/>
      <c r="AD78" s="222"/>
      <c r="AE78" s="222"/>
      <c r="AF78" s="222"/>
      <c r="AG78" s="222"/>
      <c r="AH78" s="222"/>
      <c r="AI78" s="222"/>
      <c r="AJ78" s="222"/>
      <c r="AK78" s="222"/>
      <c r="AL78" s="222"/>
    </row>
    <row r="79" spans="2:41" s="2" customFormat="1" ht="12.75" customHeight="1" x14ac:dyDescent="0.25">
      <c r="I79" s="12"/>
      <c r="J79" s="12"/>
      <c r="K79" s="12"/>
      <c r="L79" s="12"/>
      <c r="M79" s="12"/>
      <c r="N79" s="12"/>
      <c r="O79" s="12"/>
      <c r="P79" s="12"/>
      <c r="Q79" s="12"/>
      <c r="R79" s="12"/>
      <c r="S79" s="12"/>
      <c r="T79" s="12"/>
    </row>
    <row r="80" spans="2:41" s="2" customFormat="1" ht="12.75" customHeight="1" x14ac:dyDescent="0.25">
      <c r="C80" s="111" t="s">
        <v>5</v>
      </c>
      <c r="D80" s="111"/>
      <c r="E80" s="111"/>
      <c r="F80" s="111"/>
      <c r="G80" s="111"/>
      <c r="H80" s="111"/>
      <c r="I80" s="109">
        <f>J10</f>
        <v>0</v>
      </c>
      <c r="J80" s="109"/>
      <c r="K80" s="109"/>
      <c r="L80" s="109"/>
      <c r="M80" s="109"/>
      <c r="N80" s="109"/>
      <c r="O80" s="109"/>
      <c r="P80" s="109"/>
      <c r="Q80" s="109"/>
      <c r="R80" s="109"/>
      <c r="S80" s="109"/>
      <c r="T80" s="109"/>
      <c r="W80" s="111" t="s">
        <v>7</v>
      </c>
      <c r="X80" s="111"/>
      <c r="Y80" s="111"/>
      <c r="Z80" s="111"/>
      <c r="AA80" s="110">
        <f>AB10</f>
        <v>0</v>
      </c>
      <c r="AB80" s="110"/>
      <c r="AC80" s="110"/>
      <c r="AD80" s="110"/>
      <c r="AE80" s="110"/>
      <c r="AF80" s="110"/>
      <c r="AG80" s="110"/>
      <c r="AH80" s="110"/>
      <c r="AI80" s="110"/>
      <c r="AJ80" s="110"/>
      <c r="AK80" s="110"/>
      <c r="AL80" s="110"/>
    </row>
    <row r="81" spans="1:42" s="2" customFormat="1" ht="12.75" customHeight="1" x14ac:dyDescent="0.25"/>
    <row r="82" spans="1:42" s="2" customFormat="1" ht="12.75" customHeight="1" x14ac:dyDescent="0.25">
      <c r="B82" s="230" t="s">
        <v>32</v>
      </c>
      <c r="C82" s="230"/>
      <c r="D82" s="231"/>
      <c r="E82" s="227" t="s">
        <v>33</v>
      </c>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228"/>
      <c r="AP82" s="228"/>
    </row>
    <row r="83" spans="1:42" s="2" customFormat="1" ht="12.75" customHeight="1" x14ac:dyDescent="0.25">
      <c r="A83" s="25"/>
      <c r="B83" s="232"/>
      <c r="C83" s="232"/>
      <c r="D83" s="233"/>
      <c r="E83" s="229"/>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row>
    <row r="84" spans="1:42" s="2" customFormat="1" ht="12.75" customHeight="1" x14ac:dyDescent="0.25">
      <c r="A84" s="26">
        <v>42370</v>
      </c>
      <c r="B84" s="223"/>
      <c r="C84" s="223"/>
      <c r="D84" s="224"/>
      <c r="E84" s="181"/>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row>
    <row r="85" spans="1:42" s="2" customFormat="1" ht="12.75" customHeight="1" x14ac:dyDescent="0.25">
      <c r="A85" s="26"/>
      <c r="B85" s="225"/>
      <c r="C85" s="225"/>
      <c r="D85" s="226"/>
      <c r="E85" s="183"/>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row>
    <row r="86" spans="1:42" s="2" customFormat="1" ht="12.75" customHeight="1" x14ac:dyDescent="0.25">
      <c r="A86" s="26"/>
      <c r="B86" s="223"/>
      <c r="C86" s="223"/>
      <c r="D86" s="224"/>
      <c r="E86" s="181"/>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row>
    <row r="87" spans="1:42" s="2" customFormat="1" ht="12.75" customHeight="1" x14ac:dyDescent="0.25">
      <c r="A87" s="26"/>
      <c r="B87" s="225"/>
      <c r="C87" s="225"/>
      <c r="D87" s="226"/>
      <c r="E87" s="183"/>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row>
    <row r="88" spans="1:42" s="2" customFormat="1" ht="12.75" customHeight="1" x14ac:dyDescent="0.25">
      <c r="A88" s="26"/>
      <c r="B88" s="223"/>
      <c r="C88" s="223"/>
      <c r="D88" s="224"/>
      <c r="E88" s="181"/>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row>
    <row r="89" spans="1:42" s="2" customFormat="1" ht="12.75" customHeight="1" x14ac:dyDescent="0.25">
      <c r="A89" s="26"/>
      <c r="B89" s="225"/>
      <c r="C89" s="225"/>
      <c r="D89" s="226"/>
      <c r="E89" s="183"/>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row>
    <row r="90" spans="1:42" s="2" customFormat="1" ht="12.75" customHeight="1" x14ac:dyDescent="0.25">
      <c r="A90" s="26"/>
      <c r="B90" s="223"/>
      <c r="C90" s="223"/>
      <c r="D90" s="224"/>
      <c r="E90" s="181"/>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row>
    <row r="91" spans="1:42" s="2" customFormat="1" ht="12.75" customHeight="1" x14ac:dyDescent="0.25">
      <c r="A91" s="26"/>
      <c r="B91" s="225"/>
      <c r="C91" s="225"/>
      <c r="D91" s="226"/>
      <c r="E91" s="183"/>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row>
    <row r="92" spans="1:42" s="2" customFormat="1" ht="12.75" customHeight="1" x14ac:dyDescent="0.25">
      <c r="A92" s="26"/>
      <c r="B92" s="223"/>
      <c r="C92" s="223"/>
      <c r="D92" s="224"/>
      <c r="E92" s="181"/>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row>
    <row r="93" spans="1:42" s="2" customFormat="1" ht="12.75" customHeight="1" x14ac:dyDescent="0.25">
      <c r="A93" s="26"/>
      <c r="B93" s="225"/>
      <c r="C93" s="225"/>
      <c r="D93" s="226"/>
      <c r="E93" s="183"/>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row>
    <row r="94" spans="1:42" s="2" customFormat="1" ht="12.75" customHeight="1" x14ac:dyDescent="0.25">
      <c r="A94" s="26"/>
      <c r="B94" s="223"/>
      <c r="C94" s="223"/>
      <c r="D94" s="224"/>
      <c r="E94" s="181"/>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row>
    <row r="95" spans="1:42" s="2" customFormat="1" ht="12.75" customHeight="1" x14ac:dyDescent="0.25">
      <c r="A95" s="26"/>
      <c r="B95" s="225"/>
      <c r="C95" s="225"/>
      <c r="D95" s="226"/>
      <c r="E95" s="183"/>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row>
    <row r="96" spans="1:42" s="2" customFormat="1" ht="12.75" customHeight="1" x14ac:dyDescent="0.25">
      <c r="A96" s="26"/>
      <c r="B96" s="223"/>
      <c r="C96" s="223"/>
      <c r="D96" s="224"/>
      <c r="E96" s="181"/>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row>
    <row r="97" spans="1:42" s="2" customFormat="1" ht="12.75" customHeight="1" x14ac:dyDescent="0.25">
      <c r="A97" s="26"/>
      <c r="B97" s="225"/>
      <c r="C97" s="225"/>
      <c r="D97" s="226"/>
      <c r="E97" s="183"/>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row>
    <row r="98" spans="1:42" s="2" customFormat="1" ht="12.75" customHeight="1" x14ac:dyDescent="0.25">
      <c r="A98" s="26"/>
      <c r="B98" s="223"/>
      <c r="C98" s="223"/>
      <c r="D98" s="224"/>
      <c r="E98" s="181"/>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row>
    <row r="99" spans="1:42" s="2" customFormat="1" ht="12.75" customHeight="1" x14ac:dyDescent="0.25">
      <c r="A99" s="26"/>
      <c r="B99" s="225"/>
      <c r="C99" s="225"/>
      <c r="D99" s="226"/>
      <c r="E99" s="183"/>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row>
    <row r="100" spans="1:42" s="2" customFormat="1" ht="12.75" customHeight="1" x14ac:dyDescent="0.25">
      <c r="A100" s="26"/>
      <c r="B100" s="223"/>
      <c r="C100" s="223"/>
      <c r="D100" s="224"/>
      <c r="E100" s="181"/>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row>
    <row r="101" spans="1:42" s="2" customFormat="1" ht="12.75" customHeight="1" x14ac:dyDescent="0.25">
      <c r="A101" s="26"/>
      <c r="B101" s="225"/>
      <c r="C101" s="225"/>
      <c r="D101" s="226"/>
      <c r="E101" s="183"/>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row>
    <row r="102" spans="1:42" s="2" customFormat="1" ht="12.75" customHeight="1" x14ac:dyDescent="0.25">
      <c r="A102" s="26"/>
      <c r="B102" s="223"/>
      <c r="C102" s="223"/>
      <c r="D102" s="224"/>
      <c r="E102" s="181"/>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row>
    <row r="103" spans="1:42" s="2" customFormat="1" ht="12.75" customHeight="1" x14ac:dyDescent="0.25">
      <c r="A103" s="26"/>
      <c r="B103" s="225"/>
      <c r="C103" s="225"/>
      <c r="D103" s="226"/>
      <c r="E103" s="183"/>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row>
    <row r="104" spans="1:42" s="2" customFormat="1" ht="12.75" customHeight="1" x14ac:dyDescent="0.25">
      <c r="A104" s="26"/>
      <c r="B104" s="223"/>
      <c r="C104" s="223"/>
      <c r="D104" s="224"/>
      <c r="E104" s="181"/>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row>
    <row r="105" spans="1:42" s="2" customFormat="1" ht="12.75" customHeight="1" x14ac:dyDescent="0.25">
      <c r="A105" s="26"/>
      <c r="B105" s="225"/>
      <c r="C105" s="225"/>
      <c r="D105" s="226"/>
      <c r="E105" s="183"/>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row>
    <row r="106" spans="1:42" s="2" customFormat="1" ht="12.75" customHeight="1" x14ac:dyDescent="0.25">
      <c r="A106" s="26"/>
      <c r="B106" s="223"/>
      <c r="C106" s="223"/>
      <c r="D106" s="224"/>
      <c r="E106" s="181"/>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row>
    <row r="107" spans="1:42" s="2" customFormat="1" ht="12.75" customHeight="1" x14ac:dyDescent="0.25">
      <c r="A107" s="26"/>
      <c r="B107" s="225"/>
      <c r="C107" s="225"/>
      <c r="D107" s="226"/>
      <c r="E107" s="183"/>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row>
    <row r="108" spans="1:42" s="2" customFormat="1" ht="12.75" customHeight="1" x14ac:dyDescent="0.25">
      <c r="A108" s="26"/>
      <c r="B108" s="223"/>
      <c r="C108" s="223"/>
      <c r="D108" s="224"/>
      <c r="E108" s="181"/>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row>
    <row r="109" spans="1:42" s="2" customFormat="1" ht="12.75" customHeight="1" x14ac:dyDescent="0.25">
      <c r="A109" s="26"/>
      <c r="B109" s="225"/>
      <c r="C109" s="225"/>
      <c r="D109" s="226"/>
      <c r="E109" s="183"/>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row>
    <row r="110" spans="1:42" s="2" customFormat="1" ht="12.75" customHeight="1" x14ac:dyDescent="0.25">
      <c r="A110" s="26"/>
      <c r="B110" s="223"/>
      <c r="C110" s="223"/>
      <c r="D110" s="224"/>
      <c r="E110" s="181"/>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row>
    <row r="111" spans="1:42" s="2" customFormat="1" ht="12.75" customHeight="1" x14ac:dyDescent="0.25">
      <c r="A111" s="26"/>
      <c r="B111" s="225"/>
      <c r="C111" s="225"/>
      <c r="D111" s="226"/>
      <c r="E111" s="183"/>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row>
    <row r="112" spans="1:42" s="2" customFormat="1" ht="12.75" customHeight="1" x14ac:dyDescent="0.25">
      <c r="A112" s="26"/>
      <c r="B112" s="223"/>
      <c r="C112" s="223"/>
      <c r="D112" s="224"/>
      <c r="E112" s="181"/>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row>
    <row r="113" spans="1:42" s="2" customFormat="1" ht="12.75" customHeight="1" x14ac:dyDescent="0.25">
      <c r="A113" s="26"/>
      <c r="B113" s="225"/>
      <c r="C113" s="225"/>
      <c r="D113" s="226"/>
      <c r="E113" s="183"/>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row>
    <row r="114" spans="1:42" s="2" customFormat="1" ht="12.75" customHeight="1" x14ac:dyDescent="0.25">
      <c r="A114" s="26"/>
      <c r="B114" s="223"/>
      <c r="C114" s="223"/>
      <c r="D114" s="224"/>
      <c r="E114" s="181"/>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row>
    <row r="115" spans="1:42" s="2" customFormat="1" ht="12.75" customHeight="1" x14ac:dyDescent="0.25">
      <c r="A115" s="26"/>
      <c r="B115" s="225"/>
      <c r="C115" s="225"/>
      <c r="D115" s="226"/>
      <c r="E115" s="183"/>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row>
    <row r="116" spans="1:42" s="2" customFormat="1" ht="12.75" customHeight="1" x14ac:dyDescent="0.25">
      <c r="A116" s="26"/>
      <c r="B116" s="223"/>
      <c r="C116" s="223"/>
      <c r="D116" s="224"/>
      <c r="E116" s="181"/>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row>
    <row r="117" spans="1:42" s="2" customFormat="1" ht="12.75" customHeight="1" x14ac:dyDescent="0.25">
      <c r="A117" s="26"/>
      <c r="B117" s="225"/>
      <c r="C117" s="225"/>
      <c r="D117" s="226"/>
      <c r="E117" s="183"/>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row>
    <row r="118" spans="1:42" s="2" customFormat="1" ht="12.75" customHeight="1" x14ac:dyDescent="0.25">
      <c r="A118" s="26"/>
      <c r="B118" s="223"/>
      <c r="C118" s="223"/>
      <c r="D118" s="224"/>
      <c r="E118" s="181"/>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row>
    <row r="119" spans="1:42" s="2" customFormat="1" ht="12.75" customHeight="1" x14ac:dyDescent="0.25">
      <c r="A119" s="26"/>
      <c r="B119" s="225"/>
      <c r="C119" s="225"/>
      <c r="D119" s="226"/>
      <c r="E119" s="183"/>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row>
    <row r="120" spans="1:42" s="2" customFormat="1" ht="12.75" customHeight="1" x14ac:dyDescent="0.25">
      <c r="A120" s="26"/>
      <c r="B120" s="223"/>
      <c r="C120" s="223"/>
      <c r="D120" s="224"/>
      <c r="E120" s="181"/>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row>
    <row r="121" spans="1:42" s="2" customFormat="1" ht="12.75" customHeight="1" x14ac:dyDescent="0.25">
      <c r="A121" s="26"/>
      <c r="B121" s="225"/>
      <c r="C121" s="225"/>
      <c r="D121" s="226"/>
      <c r="E121" s="183"/>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row>
    <row r="122" spans="1:42" s="2" customFormat="1" ht="12.75" customHeight="1" x14ac:dyDescent="0.25">
      <c r="A122" s="26"/>
      <c r="B122" s="223"/>
      <c r="C122" s="223"/>
      <c r="D122" s="224"/>
      <c r="E122" s="181"/>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2"/>
      <c r="AL122" s="182"/>
      <c r="AM122" s="182"/>
      <c r="AN122" s="182"/>
      <c r="AO122" s="182"/>
      <c r="AP122" s="182"/>
    </row>
    <row r="123" spans="1:42" s="2" customFormat="1" ht="12.75" customHeight="1" x14ac:dyDescent="0.25">
      <c r="A123" s="26"/>
      <c r="B123" s="225"/>
      <c r="C123" s="225"/>
      <c r="D123" s="226"/>
      <c r="E123" s="183"/>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row>
    <row r="124" spans="1:42" s="2" customFormat="1" ht="12.75" customHeight="1" x14ac:dyDescent="0.25">
      <c r="A124" s="26"/>
      <c r="B124" s="223"/>
      <c r="C124" s="223"/>
      <c r="D124" s="224"/>
      <c r="E124" s="181"/>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row>
    <row r="125" spans="1:42" s="2" customFormat="1" ht="12.75" customHeight="1" x14ac:dyDescent="0.25">
      <c r="A125" s="26"/>
      <c r="B125" s="225"/>
      <c r="C125" s="225"/>
      <c r="D125" s="226"/>
      <c r="E125" s="183"/>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row>
    <row r="126" spans="1:42" s="2" customFormat="1" ht="12.75" customHeight="1" x14ac:dyDescent="0.25">
      <c r="A126" s="26"/>
      <c r="B126" s="223"/>
      <c r="C126" s="223"/>
      <c r="D126" s="224"/>
      <c r="E126" s="181"/>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2"/>
      <c r="AL126" s="182"/>
      <c r="AM126" s="182"/>
      <c r="AN126" s="182"/>
      <c r="AO126" s="182"/>
      <c r="AP126" s="182"/>
    </row>
    <row r="127" spans="1:42" s="2" customFormat="1" ht="12.75" customHeight="1" x14ac:dyDescent="0.25">
      <c r="A127" s="26"/>
      <c r="B127" s="225"/>
      <c r="C127" s="225"/>
      <c r="D127" s="226"/>
      <c r="E127" s="183"/>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row>
    <row r="128" spans="1:42" s="2" customFormat="1" ht="12.75" customHeight="1" x14ac:dyDescent="0.25">
      <c r="C128" s="10"/>
      <c r="D128" s="10"/>
      <c r="E128" s="10"/>
    </row>
    <row r="129" spans="1:41" s="2" customFormat="1" ht="12.75" customHeight="1" x14ac:dyDescent="0.25">
      <c r="C129" s="220" t="s">
        <v>37</v>
      </c>
      <c r="D129" s="220"/>
      <c r="E129" s="220"/>
      <c r="F129" s="220"/>
      <c r="G129" s="220"/>
      <c r="H129" s="220"/>
      <c r="I129" s="220"/>
      <c r="J129" s="220"/>
      <c r="K129" s="220"/>
      <c r="L129" s="221"/>
      <c r="M129" s="221"/>
      <c r="N129" s="221"/>
      <c r="O129" s="221"/>
      <c r="P129" s="221"/>
      <c r="Q129" s="221"/>
      <c r="R129" s="221"/>
      <c r="S129" s="221"/>
      <c r="T129" s="221"/>
      <c r="U129" s="221"/>
      <c r="V129" s="221"/>
      <c r="W129" s="221"/>
      <c r="X129" s="221"/>
      <c r="Y129" s="221"/>
      <c r="Z129" s="221"/>
      <c r="AA129" s="221"/>
      <c r="AB129" s="221"/>
      <c r="AC129" s="3"/>
      <c r="AD129" s="15" t="s">
        <v>38</v>
      </c>
      <c r="AE129" s="3"/>
      <c r="AF129" s="222"/>
      <c r="AG129" s="222"/>
      <c r="AH129" s="222"/>
      <c r="AI129" s="222"/>
      <c r="AJ129" s="222"/>
      <c r="AK129" s="222"/>
      <c r="AL129" s="222"/>
      <c r="AM129" s="222"/>
      <c r="AN129" s="222"/>
      <c r="AO129" s="222"/>
    </row>
    <row r="130" spans="1:41" s="2" customFormat="1" ht="12.75" customHeight="1" x14ac:dyDescent="0.25"/>
    <row r="131" spans="1:41" s="2" customFormat="1" ht="12.75" customHeight="1" x14ac:dyDescent="0.25">
      <c r="B131" s="204" t="s">
        <v>53</v>
      </c>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row>
    <row r="132" spans="1:41" s="2" customFormat="1" ht="12.75" customHeight="1" x14ac:dyDescent="0.3">
      <c r="A132" s="1"/>
    </row>
    <row r="133" spans="1:41" s="2" customFormat="1" ht="12.75" customHeight="1" x14ac:dyDescent="0.3">
      <c r="A133" s="1"/>
    </row>
  </sheetData>
  <mergeCells count="418">
    <mergeCell ref="Y45:AB47"/>
    <mergeCell ref="U45:X47"/>
    <mergeCell ref="Q45:T47"/>
    <mergeCell ref="M45:P47"/>
    <mergeCell ref="I45:L47"/>
    <mergeCell ref="D45:H47"/>
    <mergeCell ref="Y42:AB42"/>
    <mergeCell ref="M35:P36"/>
    <mergeCell ref="Q35:T36"/>
    <mergeCell ref="U35:X36"/>
    <mergeCell ref="Y35:AB36"/>
    <mergeCell ref="Y37:AB38"/>
    <mergeCell ref="U37:X38"/>
    <mergeCell ref="Q37:T38"/>
    <mergeCell ref="M37:P38"/>
    <mergeCell ref="I37:L38"/>
    <mergeCell ref="D37:H38"/>
    <mergeCell ref="I44:L44"/>
    <mergeCell ref="M44:P44"/>
    <mergeCell ref="Q44:T44"/>
    <mergeCell ref="U44:X44"/>
    <mergeCell ref="Y44:AB44"/>
    <mergeCell ref="D35:H36"/>
    <mergeCell ref="I35:L36"/>
    <mergeCell ref="U53:X53"/>
    <mergeCell ref="AD34:AO34"/>
    <mergeCell ref="AL44:AP44"/>
    <mergeCell ref="AG44:AK44"/>
    <mergeCell ref="H60:T60"/>
    <mergeCell ref="Y53:AB53"/>
    <mergeCell ref="D54:H54"/>
    <mergeCell ref="I54:L54"/>
    <mergeCell ref="M54:P54"/>
    <mergeCell ref="Q54:T54"/>
    <mergeCell ref="U54:X54"/>
    <mergeCell ref="Y54:AB54"/>
    <mergeCell ref="Y49:AB49"/>
    <mergeCell ref="D50:H50"/>
    <mergeCell ref="I50:L50"/>
    <mergeCell ref="M50:P50"/>
    <mergeCell ref="Q50:T50"/>
    <mergeCell ref="U50:X50"/>
    <mergeCell ref="Y50:AB50"/>
    <mergeCell ref="D51:H51"/>
    <mergeCell ref="AD36:AG37"/>
    <mergeCell ref="AH36:AP37"/>
    <mergeCell ref="AD50:AI50"/>
    <mergeCell ref="AJ50:AO50"/>
    <mergeCell ref="U56:X56"/>
    <mergeCell ref="Y61:AB61"/>
    <mergeCell ref="Y60:AB60"/>
    <mergeCell ref="Y59:AB59"/>
    <mergeCell ref="Y58:AB58"/>
    <mergeCell ref="Y57:AB57"/>
    <mergeCell ref="Y56:AB56"/>
    <mergeCell ref="U61:X61"/>
    <mergeCell ref="U60:X60"/>
    <mergeCell ref="U59:X59"/>
    <mergeCell ref="U58:X58"/>
    <mergeCell ref="U57:X57"/>
    <mergeCell ref="M51:P51"/>
    <mergeCell ref="Q51:T51"/>
    <mergeCell ref="U51:X51"/>
    <mergeCell ref="Y51:AB51"/>
    <mergeCell ref="Y48:AB48"/>
    <mergeCell ref="U48:X48"/>
    <mergeCell ref="Q48:T48"/>
    <mergeCell ref="M48:P48"/>
    <mergeCell ref="I48:L48"/>
    <mergeCell ref="I49:L49"/>
    <mergeCell ref="M49:P49"/>
    <mergeCell ref="Q49:T49"/>
    <mergeCell ref="U49:X49"/>
    <mergeCell ref="Y40:AB40"/>
    <mergeCell ref="D43:H43"/>
    <mergeCell ref="I43:L43"/>
    <mergeCell ref="M43:P43"/>
    <mergeCell ref="Q43:T43"/>
    <mergeCell ref="U43:X43"/>
    <mergeCell ref="Y43:AB43"/>
    <mergeCell ref="Y41:AB41"/>
    <mergeCell ref="I40:L40"/>
    <mergeCell ref="D41:H41"/>
    <mergeCell ref="I41:L41"/>
    <mergeCell ref="M41:P41"/>
    <mergeCell ref="Q41:T41"/>
    <mergeCell ref="U41:X41"/>
    <mergeCell ref="D40:H40"/>
    <mergeCell ref="M40:P40"/>
    <mergeCell ref="Q40:T40"/>
    <mergeCell ref="U40:X40"/>
    <mergeCell ref="D29:H29"/>
    <mergeCell ref="I29:L29"/>
    <mergeCell ref="M29:P29"/>
    <mergeCell ref="Q29:T29"/>
    <mergeCell ref="U29:X29"/>
    <mergeCell ref="Y29:AB29"/>
    <mergeCell ref="U32:X32"/>
    <mergeCell ref="Y32:AB32"/>
    <mergeCell ref="D33:H33"/>
    <mergeCell ref="I33:L33"/>
    <mergeCell ref="M33:P33"/>
    <mergeCell ref="Q33:T33"/>
    <mergeCell ref="U33:X33"/>
    <mergeCell ref="Y33:AB33"/>
    <mergeCell ref="D32:H32"/>
    <mergeCell ref="I32:L32"/>
    <mergeCell ref="M32:P32"/>
    <mergeCell ref="Q32:T32"/>
    <mergeCell ref="D26:H26"/>
    <mergeCell ref="I26:L26"/>
    <mergeCell ref="M26:P26"/>
    <mergeCell ref="Q26:T26"/>
    <mergeCell ref="U26:X26"/>
    <mergeCell ref="Y26:AB26"/>
    <mergeCell ref="I28:L28"/>
    <mergeCell ref="M28:P28"/>
    <mergeCell ref="Q28:T28"/>
    <mergeCell ref="U28:X28"/>
    <mergeCell ref="Y28:AB28"/>
    <mergeCell ref="D20:H20"/>
    <mergeCell ref="I20:L20"/>
    <mergeCell ref="M20:P20"/>
    <mergeCell ref="Q20:T20"/>
    <mergeCell ref="U20:X20"/>
    <mergeCell ref="Y20:AB20"/>
    <mergeCell ref="D25:H25"/>
    <mergeCell ref="I25:L25"/>
    <mergeCell ref="M25:P25"/>
    <mergeCell ref="Q25:T25"/>
    <mergeCell ref="U25:X25"/>
    <mergeCell ref="Y25:AB25"/>
    <mergeCell ref="D21:H22"/>
    <mergeCell ref="I21:L22"/>
    <mergeCell ref="M21:P22"/>
    <mergeCell ref="Q21:T22"/>
    <mergeCell ref="U21:X22"/>
    <mergeCell ref="Y21:AB22"/>
    <mergeCell ref="D23:H24"/>
    <mergeCell ref="Y23:AB24"/>
    <mergeCell ref="U23:X24"/>
    <mergeCell ref="Q23:T24"/>
    <mergeCell ref="M23:P24"/>
    <mergeCell ref="I23:L24"/>
    <mergeCell ref="U18:X18"/>
    <mergeCell ref="Y18:AB18"/>
    <mergeCell ref="D17:H17"/>
    <mergeCell ref="I17:L17"/>
    <mergeCell ref="D19:H19"/>
    <mergeCell ref="I19:L19"/>
    <mergeCell ref="M19:P19"/>
    <mergeCell ref="Q19:T19"/>
    <mergeCell ref="U19:X19"/>
    <mergeCell ref="Y19:AB19"/>
    <mergeCell ref="D13:H14"/>
    <mergeCell ref="I13:L14"/>
    <mergeCell ref="M13:P14"/>
    <mergeCell ref="Q13:T14"/>
    <mergeCell ref="U13:X14"/>
    <mergeCell ref="Y13:AB14"/>
    <mergeCell ref="D12:L12"/>
    <mergeCell ref="M12:T12"/>
    <mergeCell ref="U12:AB12"/>
    <mergeCell ref="B118:D119"/>
    <mergeCell ref="E106:AP107"/>
    <mergeCell ref="E108:AP109"/>
    <mergeCell ref="E118:AP119"/>
    <mergeCell ref="D15:H15"/>
    <mergeCell ref="I15:L15"/>
    <mergeCell ref="M15:P15"/>
    <mergeCell ref="Q15:T15"/>
    <mergeCell ref="U15:X15"/>
    <mergeCell ref="Y15:AB15"/>
    <mergeCell ref="D16:H16"/>
    <mergeCell ref="I16:L16"/>
    <mergeCell ref="M16:P16"/>
    <mergeCell ref="Q16:T16"/>
    <mergeCell ref="U16:X16"/>
    <mergeCell ref="Y16:AB16"/>
    <mergeCell ref="M17:P17"/>
    <mergeCell ref="Q17:T17"/>
    <mergeCell ref="U17:X17"/>
    <mergeCell ref="Y17:AB17"/>
    <mergeCell ref="D18:H18"/>
    <mergeCell ref="I18:L18"/>
    <mergeCell ref="M18:P18"/>
    <mergeCell ref="Q18:T18"/>
    <mergeCell ref="B100:D101"/>
    <mergeCell ref="B102:D103"/>
    <mergeCell ref="B104:D105"/>
    <mergeCell ref="B106:D107"/>
    <mergeCell ref="B108:D109"/>
    <mergeCell ref="B110:D111"/>
    <mergeCell ref="B112:D113"/>
    <mergeCell ref="B114:D115"/>
    <mergeCell ref="B116:D117"/>
    <mergeCell ref="AF64:AO64"/>
    <mergeCell ref="AB8:AG8"/>
    <mergeCell ref="AI8:AM8"/>
    <mergeCell ref="AD59:AF59"/>
    <mergeCell ref="AD58:AF58"/>
    <mergeCell ref="AD57:AF57"/>
    <mergeCell ref="AD56:AF56"/>
    <mergeCell ref="AD55:AF55"/>
    <mergeCell ref="AD54:AF54"/>
    <mergeCell ref="Y27:AB27"/>
    <mergeCell ref="Y34:AB34"/>
    <mergeCell ref="Y39:AB39"/>
    <mergeCell ref="AD53:AO53"/>
    <mergeCell ref="AD44:AF44"/>
    <mergeCell ref="AL41:AO41"/>
    <mergeCell ref="AD51:AI51"/>
    <mergeCell ref="AJ51:AP51"/>
    <mergeCell ref="Y55:AB55"/>
    <mergeCell ref="AD40:AO40"/>
    <mergeCell ref="AD48:AF48"/>
    <mergeCell ref="AG48:AK48"/>
    <mergeCell ref="AL48:AP48"/>
    <mergeCell ref="AG43:AK43"/>
    <mergeCell ref="AL45:AP47"/>
    <mergeCell ref="E82:AP83"/>
    <mergeCell ref="E84:AP85"/>
    <mergeCell ref="E86:AP87"/>
    <mergeCell ref="E88:AP89"/>
    <mergeCell ref="E90:AP91"/>
    <mergeCell ref="B126:D127"/>
    <mergeCell ref="E92:AP93"/>
    <mergeCell ref="E94:AP95"/>
    <mergeCell ref="E96:AP97"/>
    <mergeCell ref="E98:AP99"/>
    <mergeCell ref="E100:AP101"/>
    <mergeCell ref="E102:AP103"/>
    <mergeCell ref="E104:AP105"/>
    <mergeCell ref="E124:AP125"/>
    <mergeCell ref="E126:AP127"/>
    <mergeCell ref="B82:D83"/>
    <mergeCell ref="B84:D85"/>
    <mergeCell ref="B86:D87"/>
    <mergeCell ref="B88:D89"/>
    <mergeCell ref="B90:D91"/>
    <mergeCell ref="B92:D93"/>
    <mergeCell ref="B94:D95"/>
    <mergeCell ref="B96:D97"/>
    <mergeCell ref="B98:D99"/>
    <mergeCell ref="W76:Z76"/>
    <mergeCell ref="AA76:AL76"/>
    <mergeCell ref="C78:H78"/>
    <mergeCell ref="I78:T78"/>
    <mergeCell ref="V78:Z78"/>
    <mergeCell ref="AA78:AL78"/>
    <mergeCell ref="C80:H80"/>
    <mergeCell ref="I80:T80"/>
    <mergeCell ref="W80:Z80"/>
    <mergeCell ref="AA80:AL80"/>
    <mergeCell ref="B131:AO131"/>
    <mergeCell ref="L64:AB64"/>
    <mergeCell ref="L66:AB66"/>
    <mergeCell ref="AD64:AE64"/>
    <mergeCell ref="AD26:AG26"/>
    <mergeCell ref="AD41:AF41"/>
    <mergeCell ref="AG41:AK41"/>
    <mergeCell ref="AD42:AF42"/>
    <mergeCell ref="AG42:AK42"/>
    <mergeCell ref="AL42:AP42"/>
    <mergeCell ref="AD43:AF43"/>
    <mergeCell ref="C76:H76"/>
    <mergeCell ref="I76:T76"/>
    <mergeCell ref="E110:AP111"/>
    <mergeCell ref="E112:AP113"/>
    <mergeCell ref="E114:AP115"/>
    <mergeCell ref="E116:AP117"/>
    <mergeCell ref="C71:AO71"/>
    <mergeCell ref="C129:K129"/>
    <mergeCell ref="L129:AB129"/>
    <mergeCell ref="AF129:AO129"/>
    <mergeCell ref="B120:D121"/>
    <mergeCell ref="B122:D123"/>
    <mergeCell ref="B124:D125"/>
    <mergeCell ref="E120:AP121"/>
    <mergeCell ref="E122:AP123"/>
    <mergeCell ref="AI1:AN3"/>
    <mergeCell ref="AD20:AI20"/>
    <mergeCell ref="AD60:AP61"/>
    <mergeCell ref="B62:AQ62"/>
    <mergeCell ref="AD25:AP25"/>
    <mergeCell ref="AD33:AP33"/>
    <mergeCell ref="B64:K64"/>
    <mergeCell ref="X6:AA6"/>
    <mergeCell ref="D8:I8"/>
    <mergeCell ref="D10:I10"/>
    <mergeCell ref="X10:AA10"/>
    <mergeCell ref="W8:AA8"/>
    <mergeCell ref="J10:U10"/>
    <mergeCell ref="J8:U8"/>
    <mergeCell ref="J6:U6"/>
    <mergeCell ref="J1:AG2"/>
    <mergeCell ref="J3:AG3"/>
    <mergeCell ref="B66:K66"/>
    <mergeCell ref="AH22:AM22"/>
    <mergeCell ref="AL43:AP43"/>
    <mergeCell ref="B45:C47"/>
    <mergeCell ref="B42:C42"/>
    <mergeCell ref="D34:H34"/>
    <mergeCell ref="I34:L34"/>
    <mergeCell ref="M34:P34"/>
    <mergeCell ref="Q34:T34"/>
    <mergeCell ref="U34:X34"/>
    <mergeCell ref="D39:H39"/>
    <mergeCell ref="I39:L39"/>
    <mergeCell ref="M39:P39"/>
    <mergeCell ref="Q39:T39"/>
    <mergeCell ref="U39:X39"/>
    <mergeCell ref="B18:C18"/>
    <mergeCell ref="B19:C19"/>
    <mergeCell ref="B20:C20"/>
    <mergeCell ref="B25:C25"/>
    <mergeCell ref="B26:C26"/>
    <mergeCell ref="B27:C27"/>
    <mergeCell ref="B28:C28"/>
    <mergeCell ref="B29:C29"/>
    <mergeCell ref="B32:C32"/>
    <mergeCell ref="B23:C24"/>
    <mergeCell ref="B60:G60"/>
    <mergeCell ref="B61:G61"/>
    <mergeCell ref="B55:C55"/>
    <mergeCell ref="B56:C56"/>
    <mergeCell ref="B57:C57"/>
    <mergeCell ref="B58:C58"/>
    <mergeCell ref="B59:G59"/>
    <mergeCell ref="D55:H55"/>
    <mergeCell ref="D52:H52"/>
    <mergeCell ref="H61:T61"/>
    <mergeCell ref="D53:H53"/>
    <mergeCell ref="I53:L53"/>
    <mergeCell ref="M53:P53"/>
    <mergeCell ref="Q53:T53"/>
    <mergeCell ref="I55:L55"/>
    <mergeCell ref="M55:P55"/>
    <mergeCell ref="Q55:T55"/>
    <mergeCell ref="B54:C54"/>
    <mergeCell ref="B52:C52"/>
    <mergeCell ref="B53:C53"/>
    <mergeCell ref="M52:P52"/>
    <mergeCell ref="H59:T59"/>
    <mergeCell ref="Q52:T52"/>
    <mergeCell ref="AD12:AO17"/>
    <mergeCell ref="AD19:AO19"/>
    <mergeCell ref="AJ20:AO20"/>
    <mergeCell ref="AG54:AJ54"/>
    <mergeCell ref="AK54:AP54"/>
    <mergeCell ref="AK55:AP55"/>
    <mergeCell ref="AK56:AP56"/>
    <mergeCell ref="AK57:AP57"/>
    <mergeCell ref="AK58:AP58"/>
    <mergeCell ref="AD22:AG22"/>
    <mergeCell ref="AL30:AN30"/>
    <mergeCell ref="AD35:AO35"/>
    <mergeCell ref="Y52:AB52"/>
    <mergeCell ref="D42:H42"/>
    <mergeCell ref="I42:L42"/>
    <mergeCell ref="M42:P42"/>
    <mergeCell ref="Q42:T42"/>
    <mergeCell ref="U42:X42"/>
    <mergeCell ref="I52:L52"/>
    <mergeCell ref="AK59:AP59"/>
    <mergeCell ref="AG59:AJ59"/>
    <mergeCell ref="AG57:AJ57"/>
    <mergeCell ref="D44:H44"/>
    <mergeCell ref="D48:H48"/>
    <mergeCell ref="D49:H49"/>
    <mergeCell ref="AG58:AJ58"/>
    <mergeCell ref="AG56:AJ56"/>
    <mergeCell ref="AG55:AJ55"/>
    <mergeCell ref="AG45:AK47"/>
    <mergeCell ref="AD45:AF47"/>
    <mergeCell ref="U55:X55"/>
    <mergeCell ref="D56:T56"/>
    <mergeCell ref="D57:T57"/>
    <mergeCell ref="D58:T58"/>
    <mergeCell ref="U52:X52"/>
    <mergeCell ref="I51:L51"/>
    <mergeCell ref="AB6:AM6"/>
    <mergeCell ref="AB10:AM10"/>
    <mergeCell ref="D6:I6"/>
    <mergeCell ref="B21:C22"/>
    <mergeCell ref="AH27:AO27"/>
    <mergeCell ref="AD27:AG27"/>
    <mergeCell ref="B30:C31"/>
    <mergeCell ref="Y30:AB31"/>
    <mergeCell ref="U30:X31"/>
    <mergeCell ref="Q30:T31"/>
    <mergeCell ref="M30:P31"/>
    <mergeCell ref="I30:L31"/>
    <mergeCell ref="D30:H31"/>
    <mergeCell ref="B13:C15"/>
    <mergeCell ref="AH26:AO26"/>
    <mergeCell ref="B16:C16"/>
    <mergeCell ref="D27:H27"/>
    <mergeCell ref="I27:L27"/>
    <mergeCell ref="M27:P27"/>
    <mergeCell ref="Q27:T27"/>
    <mergeCell ref="U27:X27"/>
    <mergeCell ref="D28:H28"/>
    <mergeCell ref="B17:C17"/>
    <mergeCell ref="AL29:AN29"/>
    <mergeCell ref="B50:C50"/>
    <mergeCell ref="B51:C51"/>
    <mergeCell ref="B43:C43"/>
    <mergeCell ref="B44:C44"/>
    <mergeCell ref="B48:C48"/>
    <mergeCell ref="B39:C39"/>
    <mergeCell ref="B40:C40"/>
    <mergeCell ref="B41:C41"/>
    <mergeCell ref="B33:C33"/>
    <mergeCell ref="B34:C34"/>
    <mergeCell ref="B49:C49"/>
    <mergeCell ref="B35:C36"/>
    <mergeCell ref="B37:C38"/>
  </mergeCells>
  <hyperlinks>
    <hyperlink ref="N69" r:id="rId1"/>
  </hyperlinks>
  <pageMargins left="0.21201923076923077" right="3.0624999999999999E-2" top="0.25220588235294117" bottom="0.25" header="0.3" footer="0.3"/>
  <pageSetup scale="98" orientation="portrait" r:id="rId2"/>
  <ignoredErrors>
    <ignoredError sqref="B61:AQ62 C60:AQ60" evalError="1"/>
  </ignoredError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33</xdr:col>
                    <xdr:colOff>19050</xdr:colOff>
                    <xdr:row>35</xdr:row>
                    <xdr:rowOff>9525</xdr:rowOff>
                  </from>
                  <to>
                    <xdr:col>35</xdr:col>
                    <xdr:colOff>47625</xdr:colOff>
                    <xdr:row>37</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xdr:colOff>
                    <xdr:row>34</xdr:row>
                    <xdr:rowOff>104775</xdr:rowOff>
                  </from>
                  <to>
                    <xdr:col>40</xdr:col>
                    <xdr:colOff>114300</xdr:colOff>
                    <xdr:row>37</xdr:row>
                    <xdr:rowOff>9525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38</xdr:col>
                    <xdr:colOff>66675</xdr:colOff>
                    <xdr:row>26</xdr:row>
                    <xdr:rowOff>152400</xdr:rowOff>
                  </from>
                  <to>
                    <xdr:col>40</xdr:col>
                    <xdr:colOff>142875</xdr:colOff>
                    <xdr:row>28</xdr:row>
                    <xdr:rowOff>19050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28</xdr:col>
                    <xdr:colOff>57150</xdr:colOff>
                    <xdr:row>24</xdr:row>
                    <xdr:rowOff>123825</xdr:rowOff>
                  </from>
                  <to>
                    <xdr:col>33</xdr:col>
                    <xdr:colOff>38100</xdr:colOff>
                    <xdr:row>26</xdr:row>
                    <xdr:rowOff>19050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34</xdr:col>
                    <xdr:colOff>161925</xdr:colOff>
                    <xdr:row>24</xdr:row>
                    <xdr:rowOff>123825</xdr:rowOff>
                  </from>
                  <to>
                    <xdr:col>41</xdr:col>
                    <xdr:colOff>0</xdr:colOff>
                    <xdr:row>26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zoomScale="145" zoomScaleNormal="145" zoomScaleSheetLayoutView="85" workbookViewId="0">
      <selection activeCell="M6" sqref="M6"/>
    </sheetView>
  </sheetViews>
  <sheetFormatPr defaultRowHeight="15" x14ac:dyDescent="0.25"/>
  <sheetData>
    <row r="1" spans="1:11" ht="15" customHeight="1" x14ac:dyDescent="0.25">
      <c r="C1" s="195" t="s">
        <v>1</v>
      </c>
      <c r="D1" s="195"/>
      <c r="E1" s="195"/>
      <c r="F1" s="195"/>
      <c r="G1" s="195"/>
      <c r="H1" s="195"/>
      <c r="I1" s="195"/>
      <c r="K1" s="345" t="s">
        <v>59</v>
      </c>
    </row>
    <row r="2" spans="1:11" x14ac:dyDescent="0.25">
      <c r="C2" s="196" t="s">
        <v>128</v>
      </c>
      <c r="D2" s="196"/>
      <c r="E2" s="196"/>
      <c r="F2" s="196"/>
      <c r="G2" s="196"/>
      <c r="H2" s="196"/>
      <c r="I2" s="196"/>
      <c r="J2" s="97"/>
      <c r="K2" s="345"/>
    </row>
    <row r="3" spans="1:11" x14ac:dyDescent="0.25">
      <c r="A3" s="57"/>
    </row>
    <row r="4" spans="1:11" s="58" customFormat="1" ht="19.5" x14ac:dyDescent="0.3">
      <c r="A4" s="335" t="s">
        <v>130</v>
      </c>
      <c r="B4" s="335"/>
      <c r="C4" s="335"/>
      <c r="D4" s="335"/>
      <c r="E4" s="335"/>
      <c r="F4" s="335"/>
      <c r="G4" s="335"/>
      <c r="H4" s="335"/>
      <c r="I4" s="335"/>
      <c r="J4" s="335"/>
      <c r="K4" s="335"/>
    </row>
    <row r="5" spans="1:11" s="58" customFormat="1" x14ac:dyDescent="0.25">
      <c r="A5" s="334"/>
      <c r="B5" s="334"/>
      <c r="C5" s="334"/>
      <c r="D5" s="334"/>
      <c r="E5" s="334"/>
      <c r="F5" s="334"/>
      <c r="G5" s="334"/>
      <c r="H5" s="334"/>
      <c r="I5" s="334"/>
      <c r="J5" s="334"/>
      <c r="K5" s="334"/>
    </row>
    <row r="6" spans="1:11" s="58" customFormat="1" ht="19.5" x14ac:dyDescent="0.3">
      <c r="A6" s="335" t="s">
        <v>131</v>
      </c>
      <c r="B6" s="335"/>
      <c r="C6" s="335"/>
      <c r="D6" s="335"/>
      <c r="E6" s="335"/>
      <c r="F6" s="335"/>
      <c r="G6" s="335"/>
      <c r="H6" s="335"/>
      <c r="I6" s="335"/>
      <c r="J6" s="335"/>
      <c r="K6" s="335"/>
    </row>
    <row r="7" spans="1:11" s="58" customFormat="1" x14ac:dyDescent="0.25">
      <c r="A7" s="334" t="s">
        <v>162</v>
      </c>
      <c r="B7" s="334"/>
      <c r="C7" s="334"/>
      <c r="D7" s="334"/>
      <c r="E7" s="334"/>
      <c r="F7" s="334"/>
      <c r="G7" s="334"/>
      <c r="H7" s="334"/>
      <c r="I7" s="334"/>
      <c r="J7" s="334"/>
      <c r="K7" s="334"/>
    </row>
    <row r="8" spans="1:11" s="58" customFormat="1" x14ac:dyDescent="0.25">
      <c r="A8" s="334"/>
      <c r="B8" s="334"/>
      <c r="C8" s="334"/>
      <c r="D8" s="334"/>
      <c r="E8" s="334"/>
      <c r="F8" s="334"/>
      <c r="G8" s="334"/>
      <c r="H8" s="334"/>
      <c r="I8" s="334"/>
      <c r="J8" s="334"/>
      <c r="K8" s="334"/>
    </row>
    <row r="9" spans="1:11" s="58" customFormat="1" ht="19.5" x14ac:dyDescent="0.3">
      <c r="A9" s="335" t="s">
        <v>132</v>
      </c>
      <c r="B9" s="335"/>
      <c r="C9" s="335"/>
      <c r="D9" s="335"/>
      <c r="E9" s="335"/>
      <c r="F9" s="335"/>
      <c r="G9" s="335"/>
      <c r="H9" s="335"/>
      <c r="I9" s="335"/>
      <c r="J9" s="335"/>
      <c r="K9" s="335"/>
    </row>
    <row r="10" spans="1:11" s="93" customFormat="1" ht="89.25" customHeight="1" x14ac:dyDescent="0.25">
      <c r="A10" s="321" t="s">
        <v>129</v>
      </c>
      <c r="B10" s="321"/>
      <c r="C10" s="321"/>
      <c r="D10" s="321"/>
      <c r="E10" s="321"/>
      <c r="F10" s="321"/>
      <c r="G10" s="321"/>
      <c r="H10" s="321"/>
      <c r="I10" s="321"/>
      <c r="J10" s="321"/>
      <c r="K10" s="321"/>
    </row>
    <row r="11" spans="1:11" s="58" customFormat="1" x14ac:dyDescent="0.25">
      <c r="A11" s="334"/>
      <c r="B11" s="334"/>
      <c r="C11" s="334"/>
      <c r="D11" s="334"/>
      <c r="E11" s="334"/>
      <c r="F11" s="334"/>
      <c r="G11" s="334"/>
      <c r="H11" s="334"/>
      <c r="I11" s="334"/>
      <c r="J11" s="334"/>
      <c r="K11" s="334"/>
    </row>
    <row r="12" spans="1:11" s="58" customFormat="1" ht="42.75" customHeight="1" x14ac:dyDescent="0.25">
      <c r="A12" s="337" t="s">
        <v>163</v>
      </c>
      <c r="B12" s="337"/>
      <c r="C12" s="337"/>
      <c r="D12" s="337"/>
      <c r="E12" s="337"/>
      <c r="F12" s="337"/>
      <c r="G12" s="337"/>
      <c r="H12" s="337"/>
      <c r="I12" s="337"/>
      <c r="J12" s="337"/>
      <c r="K12" s="337"/>
    </row>
    <row r="13" spans="1:11" s="58" customFormat="1" x14ac:dyDescent="0.25">
      <c r="A13" s="59"/>
      <c r="B13" s="59"/>
      <c r="C13" s="59"/>
      <c r="D13" s="59"/>
      <c r="E13" s="59"/>
      <c r="F13" s="59"/>
      <c r="G13" s="59"/>
      <c r="H13" s="59"/>
      <c r="I13" s="59"/>
      <c r="J13" s="59"/>
      <c r="K13" s="59"/>
    </row>
    <row r="14" spans="1:11" s="88" customFormat="1" ht="20.100000000000001" customHeight="1" x14ac:dyDescent="0.25">
      <c r="B14" s="85"/>
      <c r="D14" s="87" t="s">
        <v>69</v>
      </c>
      <c r="E14" s="84"/>
      <c r="F14" s="84"/>
      <c r="G14" s="84"/>
      <c r="H14" s="84"/>
    </row>
    <row r="15" spans="1:11" s="88" customFormat="1" ht="20.100000000000001" customHeight="1" x14ac:dyDescent="0.25">
      <c r="B15" s="85"/>
      <c r="D15" s="87" t="s">
        <v>70</v>
      </c>
      <c r="E15" s="84"/>
      <c r="F15" s="84"/>
      <c r="G15" s="84"/>
      <c r="H15" s="84"/>
    </row>
    <row r="16" spans="1:11" s="88" customFormat="1" ht="20.100000000000001" customHeight="1" x14ac:dyDescent="0.25">
      <c r="B16" s="86"/>
      <c r="D16" s="89" t="s">
        <v>71</v>
      </c>
      <c r="E16" s="90"/>
      <c r="F16" s="90"/>
      <c r="G16" s="90"/>
      <c r="H16" s="90"/>
    </row>
    <row r="17" spans="1:11" s="91" customFormat="1" x14ac:dyDescent="0.25">
      <c r="A17" s="338"/>
      <c r="B17" s="338"/>
      <c r="C17" s="338"/>
      <c r="D17" s="338"/>
      <c r="E17" s="338"/>
      <c r="F17" s="338"/>
      <c r="G17" s="338"/>
      <c r="H17" s="338"/>
      <c r="I17" s="338"/>
      <c r="J17" s="338"/>
      <c r="K17" s="338"/>
    </row>
    <row r="18" spans="1:11" s="91" customFormat="1" ht="19.5" x14ac:dyDescent="0.3">
      <c r="A18" s="339" t="s">
        <v>133</v>
      </c>
      <c r="B18" s="339"/>
      <c r="C18" s="339"/>
      <c r="D18" s="339"/>
      <c r="E18" s="339"/>
      <c r="F18" s="339"/>
      <c r="G18" s="339"/>
      <c r="H18" s="339"/>
      <c r="I18" s="339"/>
      <c r="J18" s="339"/>
      <c r="K18" s="339"/>
    </row>
    <row r="19" spans="1:11" s="91" customFormat="1" ht="29.25" customHeight="1" x14ac:dyDescent="0.25">
      <c r="A19" s="329" t="s">
        <v>134</v>
      </c>
      <c r="B19" s="329"/>
      <c r="C19" s="329"/>
      <c r="D19" s="329"/>
      <c r="E19" s="329"/>
      <c r="F19" s="329"/>
      <c r="G19" s="329"/>
      <c r="H19" s="329"/>
      <c r="I19" s="329"/>
      <c r="J19" s="329"/>
      <c r="K19" s="329"/>
    </row>
    <row r="20" spans="1:11" s="91" customFormat="1" x14ac:dyDescent="0.25">
      <c r="A20" s="338"/>
      <c r="B20" s="338"/>
      <c r="C20" s="338"/>
      <c r="D20" s="338"/>
      <c r="E20" s="338"/>
      <c r="F20" s="338"/>
      <c r="G20" s="338"/>
      <c r="H20" s="338"/>
      <c r="I20" s="338"/>
      <c r="J20" s="338"/>
      <c r="K20" s="338"/>
    </row>
    <row r="21" spans="1:11" s="91" customFormat="1" ht="42.75" customHeight="1" x14ac:dyDescent="0.25">
      <c r="A21" s="337" t="s">
        <v>164</v>
      </c>
      <c r="B21" s="337"/>
      <c r="C21" s="337"/>
      <c r="D21" s="337"/>
      <c r="E21" s="337"/>
      <c r="F21" s="337"/>
      <c r="G21" s="337"/>
      <c r="H21" s="337"/>
      <c r="I21" s="337"/>
      <c r="J21" s="337"/>
      <c r="K21" s="337"/>
    </row>
    <row r="22" spans="1:11" s="91" customFormat="1" x14ac:dyDescent="0.25">
      <c r="A22" s="340"/>
      <c r="B22" s="340"/>
      <c r="C22" s="340"/>
      <c r="D22" s="340"/>
      <c r="E22" s="340"/>
      <c r="F22" s="340"/>
      <c r="G22" s="340"/>
      <c r="H22" s="340"/>
      <c r="I22" s="340"/>
      <c r="J22" s="340"/>
      <c r="K22" s="340"/>
    </row>
    <row r="23" spans="1:11" s="91" customFormat="1" ht="30" customHeight="1" x14ac:dyDescent="0.25">
      <c r="A23" s="329" t="s">
        <v>135</v>
      </c>
      <c r="B23" s="329"/>
      <c r="C23" s="329"/>
      <c r="D23" s="329"/>
      <c r="E23" s="329"/>
      <c r="F23" s="329"/>
      <c r="G23" s="329"/>
      <c r="H23" s="329"/>
      <c r="I23" s="329"/>
      <c r="J23" s="329"/>
      <c r="K23" s="329"/>
    </row>
    <row r="24" spans="1:11" s="91" customFormat="1" x14ac:dyDescent="0.25">
      <c r="A24" s="92"/>
      <c r="B24" s="92"/>
      <c r="C24" s="92"/>
      <c r="D24" s="92"/>
      <c r="E24" s="92"/>
      <c r="F24" s="92"/>
      <c r="G24" s="92"/>
      <c r="H24" s="92"/>
      <c r="I24" s="92"/>
      <c r="J24" s="92"/>
      <c r="K24" s="92"/>
    </row>
    <row r="25" spans="1:11" s="83" customFormat="1" x14ac:dyDescent="0.25">
      <c r="A25" s="342" t="s">
        <v>72</v>
      </c>
      <c r="B25" s="342"/>
      <c r="C25" s="342"/>
      <c r="D25" s="342"/>
      <c r="E25" s="342"/>
      <c r="F25" s="342"/>
      <c r="G25" s="342"/>
      <c r="H25" s="342"/>
      <c r="I25" s="342"/>
      <c r="J25" s="342"/>
      <c r="K25" s="342"/>
    </row>
    <row r="26" spans="1:11" s="83" customFormat="1" ht="20.100000000000001" customHeight="1" x14ac:dyDescent="0.25">
      <c r="A26" s="82" t="s">
        <v>79</v>
      </c>
      <c r="B26" s="82"/>
      <c r="C26" s="82"/>
      <c r="D26" s="82"/>
      <c r="E26" s="82"/>
      <c r="F26" s="82"/>
      <c r="G26" s="343" t="s">
        <v>82</v>
      </c>
      <c r="H26" s="343"/>
      <c r="I26" s="343"/>
      <c r="J26" s="343"/>
      <c r="K26" s="343"/>
    </row>
    <row r="27" spans="1:11" s="83" customFormat="1" ht="20.100000000000001" customHeight="1" x14ac:dyDescent="0.25">
      <c r="A27" s="82" t="s">
        <v>80</v>
      </c>
      <c r="B27" s="82"/>
      <c r="C27" s="82"/>
      <c r="D27" s="82"/>
      <c r="E27" s="82"/>
      <c r="F27" s="82"/>
      <c r="G27" s="343" t="s">
        <v>117</v>
      </c>
      <c r="H27" s="343"/>
      <c r="I27" s="343"/>
      <c r="J27" s="343"/>
      <c r="K27" s="343"/>
    </row>
    <row r="28" spans="1:11" s="83" customFormat="1" ht="20.100000000000001" customHeight="1" x14ac:dyDescent="0.25">
      <c r="A28" s="82" t="s">
        <v>81</v>
      </c>
      <c r="B28" s="82"/>
      <c r="C28" s="82"/>
      <c r="D28" s="82"/>
      <c r="E28" s="82"/>
      <c r="F28" s="82"/>
      <c r="G28" s="82"/>
      <c r="H28" s="82"/>
      <c r="I28" s="82"/>
      <c r="J28" s="82"/>
      <c r="K28" s="82"/>
    </row>
    <row r="29" spans="1:11" s="83" customFormat="1" x14ac:dyDescent="0.25">
      <c r="A29" s="340"/>
      <c r="B29" s="340"/>
      <c r="C29" s="340"/>
      <c r="D29" s="340"/>
      <c r="E29" s="340"/>
      <c r="F29" s="340"/>
      <c r="G29" s="340"/>
      <c r="H29" s="340"/>
      <c r="I29" s="340"/>
      <c r="J29" s="340"/>
      <c r="K29" s="340"/>
    </row>
    <row r="30" spans="1:11" s="83" customFormat="1" ht="19.5" x14ac:dyDescent="0.3">
      <c r="A30" s="341" t="s">
        <v>136</v>
      </c>
      <c r="B30" s="341"/>
      <c r="C30" s="341"/>
      <c r="D30" s="341"/>
      <c r="E30" s="341"/>
      <c r="F30" s="341"/>
      <c r="G30" s="341"/>
      <c r="H30" s="341"/>
      <c r="I30" s="341"/>
      <c r="J30" s="341"/>
      <c r="K30" s="341"/>
    </row>
    <row r="31" spans="1:11" s="83" customFormat="1" ht="45" customHeight="1" x14ac:dyDescent="0.25">
      <c r="A31" s="329" t="s">
        <v>137</v>
      </c>
      <c r="B31" s="329"/>
      <c r="C31" s="329"/>
      <c r="D31" s="329"/>
      <c r="E31" s="329"/>
      <c r="F31" s="329"/>
      <c r="G31" s="329"/>
      <c r="H31" s="329"/>
      <c r="I31" s="329"/>
      <c r="J31" s="329"/>
      <c r="K31" s="329"/>
    </row>
    <row r="32" spans="1:11" s="83" customFormat="1" x14ac:dyDescent="0.25">
      <c r="A32" s="92"/>
      <c r="B32" s="92"/>
      <c r="C32" s="92"/>
      <c r="D32" s="92"/>
      <c r="E32" s="92"/>
      <c r="F32" s="92"/>
      <c r="G32" s="92"/>
      <c r="H32" s="92"/>
      <c r="I32" s="92"/>
      <c r="J32" s="92"/>
      <c r="K32" s="92"/>
    </row>
    <row r="33" spans="1:11" s="83" customFormat="1" x14ac:dyDescent="0.25">
      <c r="A33" s="332" t="s">
        <v>73</v>
      </c>
      <c r="B33" s="332"/>
      <c r="C33" s="332"/>
      <c r="D33" s="332" t="s">
        <v>74</v>
      </c>
      <c r="E33" s="332"/>
      <c r="F33" s="332"/>
      <c r="G33" s="332" t="s">
        <v>75</v>
      </c>
      <c r="H33" s="332"/>
      <c r="I33" s="332" t="s">
        <v>76</v>
      </c>
      <c r="J33" s="332"/>
      <c r="K33" s="332"/>
    </row>
    <row r="34" spans="1:11" s="83" customFormat="1" x14ac:dyDescent="0.25">
      <c r="A34" s="332"/>
      <c r="B34" s="332"/>
      <c r="C34" s="332"/>
      <c r="D34" s="332"/>
      <c r="E34" s="332"/>
      <c r="F34" s="332"/>
      <c r="G34" s="332"/>
      <c r="H34" s="332"/>
      <c r="I34" s="332"/>
      <c r="J34" s="332"/>
      <c r="K34" s="332"/>
    </row>
    <row r="35" spans="1:11" s="83" customFormat="1" x14ac:dyDescent="0.25">
      <c r="A35" s="313" t="s">
        <v>77</v>
      </c>
      <c r="B35" s="313"/>
      <c r="C35" s="313"/>
      <c r="D35" s="313" t="s">
        <v>118</v>
      </c>
      <c r="E35" s="313"/>
      <c r="F35" s="313"/>
      <c r="G35" s="333">
        <v>0.98499999999999999</v>
      </c>
      <c r="H35" s="313"/>
      <c r="I35" s="313">
        <v>0.60699999999999998</v>
      </c>
      <c r="J35" s="313"/>
      <c r="K35" s="313"/>
    </row>
    <row r="36" spans="1:11" s="83" customFormat="1" x14ac:dyDescent="0.25">
      <c r="A36" s="313" t="s">
        <v>78</v>
      </c>
      <c r="B36" s="313"/>
      <c r="C36" s="313"/>
      <c r="D36" s="313" t="s">
        <v>119</v>
      </c>
      <c r="E36" s="313"/>
      <c r="F36" s="313"/>
      <c r="G36" s="314">
        <v>0.23</v>
      </c>
      <c r="H36" s="313"/>
      <c r="I36" s="313">
        <v>0.79200000000000004</v>
      </c>
      <c r="J36" s="313"/>
      <c r="K36" s="313"/>
    </row>
    <row r="37" spans="1:11" s="83" customFormat="1" x14ac:dyDescent="0.25">
      <c r="A37" s="311"/>
      <c r="B37" s="311"/>
      <c r="C37" s="311"/>
      <c r="D37" s="311"/>
      <c r="E37" s="311"/>
      <c r="F37" s="311"/>
      <c r="G37" s="311"/>
      <c r="H37" s="311"/>
      <c r="I37" s="311"/>
      <c r="J37" s="311"/>
      <c r="K37" s="311"/>
    </row>
    <row r="38" spans="1:11" ht="44.25" customHeight="1" x14ac:dyDescent="0.25">
      <c r="A38" s="307" t="s">
        <v>138</v>
      </c>
      <c r="B38" s="307"/>
      <c r="C38" s="307"/>
      <c r="D38" s="307"/>
      <c r="E38" s="307"/>
      <c r="F38" s="307"/>
      <c r="G38" s="307"/>
      <c r="H38" s="307"/>
      <c r="I38" s="307"/>
      <c r="J38" s="307"/>
      <c r="K38" s="307"/>
    </row>
    <row r="39" spans="1:11" ht="19.5" x14ac:dyDescent="0.3">
      <c r="A39" s="325" t="s">
        <v>139</v>
      </c>
      <c r="B39" s="325"/>
      <c r="C39" s="325"/>
      <c r="D39" s="325"/>
      <c r="E39" s="325"/>
      <c r="F39" s="325"/>
      <c r="G39" s="325"/>
      <c r="H39" s="325"/>
      <c r="I39" s="325"/>
      <c r="J39" s="325"/>
      <c r="K39" s="325"/>
    </row>
    <row r="40" spans="1:11" x14ac:dyDescent="0.25">
      <c r="A40" s="322" t="s">
        <v>95</v>
      </c>
      <c r="B40" s="322"/>
      <c r="C40" s="322"/>
      <c r="D40" s="322"/>
      <c r="E40" s="322"/>
      <c r="F40" s="322"/>
      <c r="G40" s="322"/>
      <c r="H40" s="322"/>
      <c r="I40" s="322"/>
      <c r="J40" s="322"/>
      <c r="K40" s="322"/>
    </row>
    <row r="41" spans="1:11" x14ac:dyDescent="0.25">
      <c r="A41" s="322"/>
      <c r="B41" s="322"/>
      <c r="C41" s="322"/>
      <c r="D41" s="322"/>
      <c r="E41" s="322"/>
      <c r="F41" s="322"/>
      <c r="G41" s="322"/>
      <c r="H41" s="322"/>
      <c r="I41" s="322"/>
      <c r="J41" s="322"/>
      <c r="K41" s="322"/>
    </row>
    <row r="42" spans="1:11" ht="21.95" customHeight="1" x14ac:dyDescent="0.25">
      <c r="C42" s="323" t="s">
        <v>142</v>
      </c>
      <c r="D42" s="323"/>
      <c r="E42" s="323"/>
      <c r="F42" s="346" t="s">
        <v>120</v>
      </c>
      <c r="G42" s="346"/>
      <c r="H42" s="346"/>
      <c r="I42" s="346"/>
    </row>
    <row r="43" spans="1:11" ht="21.95" customHeight="1" x14ac:dyDescent="0.25">
      <c r="C43" s="324"/>
      <c r="D43" s="324"/>
      <c r="E43" s="324"/>
      <c r="F43" s="331" t="s">
        <v>121</v>
      </c>
      <c r="G43" s="331"/>
      <c r="H43" s="331"/>
      <c r="I43" s="331"/>
    </row>
    <row r="44" spans="1:11" x14ac:dyDescent="0.25">
      <c r="C44" s="80"/>
      <c r="D44" s="80"/>
      <c r="E44" s="80"/>
      <c r="F44" s="81"/>
      <c r="G44" s="81"/>
      <c r="H44" s="81"/>
      <c r="I44" s="81"/>
    </row>
    <row r="45" spans="1:11" ht="21.95" customHeight="1" x14ac:dyDescent="0.25">
      <c r="C45" s="323" t="s">
        <v>148</v>
      </c>
      <c r="D45" s="323"/>
      <c r="E45" s="323"/>
      <c r="F45" s="346" t="s">
        <v>122</v>
      </c>
      <c r="G45" s="346"/>
      <c r="H45" s="346"/>
      <c r="I45" s="346"/>
    </row>
    <row r="46" spans="1:11" ht="21.95" customHeight="1" x14ac:dyDescent="0.25">
      <c r="C46" s="324"/>
      <c r="D46" s="324"/>
      <c r="E46" s="324"/>
      <c r="F46" s="331" t="s">
        <v>123</v>
      </c>
      <c r="G46" s="331"/>
      <c r="H46" s="331"/>
      <c r="I46" s="331"/>
    </row>
    <row r="47" spans="1:11" s="62" customFormat="1" ht="15" customHeight="1" x14ac:dyDescent="0.25">
      <c r="C47" s="104"/>
      <c r="D47" s="104"/>
      <c r="E47" s="104"/>
      <c r="F47" s="94"/>
      <c r="G47" s="94"/>
      <c r="H47" s="94"/>
      <c r="I47" s="94"/>
    </row>
    <row r="48" spans="1:11" x14ac:dyDescent="0.25">
      <c r="A48" s="322"/>
      <c r="B48" s="322"/>
      <c r="C48" s="322"/>
      <c r="D48" s="322"/>
      <c r="E48" s="322"/>
      <c r="F48" s="322"/>
      <c r="G48" s="322"/>
      <c r="H48" s="322"/>
      <c r="I48" s="322"/>
      <c r="J48" s="322"/>
      <c r="K48" s="322"/>
    </row>
    <row r="49" spans="1:13" x14ac:dyDescent="0.25">
      <c r="A49" s="320" t="s">
        <v>104</v>
      </c>
      <c r="B49" s="320"/>
      <c r="C49" s="320"/>
      <c r="D49" s="320"/>
      <c r="E49" s="320"/>
      <c r="F49" s="320"/>
      <c r="G49" s="320"/>
      <c r="H49" s="320"/>
      <c r="I49" s="320"/>
      <c r="J49" s="320"/>
      <c r="K49" s="320"/>
    </row>
    <row r="50" spans="1:13" x14ac:dyDescent="0.25">
      <c r="A50" s="63"/>
      <c r="B50" s="63"/>
      <c r="C50" s="63"/>
      <c r="D50" s="63"/>
      <c r="E50" s="63"/>
      <c r="F50" s="63"/>
      <c r="G50" s="63"/>
      <c r="H50" s="63"/>
      <c r="I50" s="63"/>
      <c r="J50" s="63"/>
      <c r="K50" s="63"/>
    </row>
    <row r="51" spans="1:13" s="64" customFormat="1" ht="26.25" customHeight="1" x14ac:dyDescent="0.25">
      <c r="A51" s="321" t="s">
        <v>140</v>
      </c>
      <c r="B51" s="321"/>
      <c r="C51" s="321"/>
      <c r="D51" s="321"/>
      <c r="E51" s="321"/>
      <c r="F51" s="321"/>
      <c r="G51" s="321"/>
      <c r="H51" s="321"/>
      <c r="I51" s="321"/>
      <c r="J51" s="321"/>
      <c r="K51" s="321"/>
    </row>
    <row r="52" spans="1:13" x14ac:dyDescent="0.25">
      <c r="C52" s="347" t="s">
        <v>141</v>
      </c>
      <c r="D52" s="347"/>
      <c r="E52" s="347"/>
      <c r="F52" s="347"/>
      <c r="G52" s="347"/>
      <c r="H52" s="98"/>
      <c r="I52" s="98"/>
      <c r="J52" s="98"/>
      <c r="K52" s="98"/>
      <c r="L52" s="98"/>
      <c r="M52" s="98"/>
    </row>
    <row r="53" spans="1:13" ht="9.9499999999999993" customHeight="1" x14ac:dyDescent="0.25">
      <c r="A53" s="68"/>
      <c r="B53" s="61"/>
      <c r="C53" s="61"/>
      <c r="D53" s="61"/>
      <c r="E53" s="61"/>
      <c r="F53" s="61"/>
      <c r="G53" s="61"/>
      <c r="H53" s="61"/>
      <c r="I53" s="61"/>
      <c r="J53" s="61"/>
      <c r="K53" s="61"/>
    </row>
    <row r="54" spans="1:13" x14ac:dyDescent="0.25">
      <c r="C54" s="311" t="s">
        <v>83</v>
      </c>
      <c r="D54" s="311"/>
      <c r="E54" s="311"/>
      <c r="F54" s="311"/>
      <c r="G54" s="311"/>
      <c r="H54" s="326" t="s">
        <v>92</v>
      </c>
      <c r="I54" s="326"/>
      <c r="J54" s="58"/>
      <c r="K54" s="58"/>
      <c r="L54" s="58"/>
    </row>
    <row r="55" spans="1:13" x14ac:dyDescent="0.25">
      <c r="B55" s="65"/>
      <c r="C55" s="310" t="s">
        <v>84</v>
      </c>
      <c r="D55" s="310"/>
      <c r="E55" s="310"/>
      <c r="F55" s="310"/>
      <c r="G55" s="310"/>
      <c r="H55" s="326"/>
      <c r="I55" s="326"/>
      <c r="J55" s="58"/>
      <c r="K55" s="58"/>
      <c r="L55" s="58"/>
    </row>
    <row r="56" spans="1:13" ht="23.25" customHeight="1" x14ac:dyDescent="0.25">
      <c r="B56" s="348" t="s">
        <v>149</v>
      </c>
      <c r="C56" s="348"/>
      <c r="D56" s="348"/>
      <c r="E56" s="348"/>
      <c r="F56" s="348"/>
      <c r="G56" s="348"/>
      <c r="H56" s="348"/>
      <c r="I56" s="348"/>
      <c r="J56" s="99"/>
      <c r="K56" s="99"/>
    </row>
    <row r="57" spans="1:13" x14ac:dyDescent="0.25">
      <c r="A57" s="66"/>
      <c r="B57" s="66"/>
      <c r="C57" s="66"/>
      <c r="D57" s="66"/>
      <c r="E57" s="66"/>
      <c r="F57" s="66"/>
      <c r="G57" s="66"/>
      <c r="H57" s="66"/>
      <c r="I57" s="66"/>
      <c r="J57" s="66"/>
      <c r="K57" s="66"/>
    </row>
    <row r="58" spans="1:13" x14ac:dyDescent="0.25">
      <c r="A58" s="351" t="s">
        <v>150</v>
      </c>
      <c r="B58" s="351"/>
      <c r="C58" s="351"/>
      <c r="D58" s="351"/>
      <c r="E58" s="58" t="s">
        <v>85</v>
      </c>
      <c r="F58" s="58"/>
      <c r="G58" s="58"/>
      <c r="H58" s="58"/>
      <c r="I58" s="58"/>
      <c r="J58" s="58"/>
      <c r="K58" s="58"/>
      <c r="L58" s="58"/>
    </row>
    <row r="59" spans="1:13" x14ac:dyDescent="0.25">
      <c r="A59" s="60"/>
      <c r="B59" s="60"/>
      <c r="C59" s="60"/>
      <c r="D59" s="58"/>
      <c r="E59" s="58"/>
      <c r="F59" s="58"/>
      <c r="G59" s="58"/>
      <c r="H59" s="58"/>
      <c r="I59" s="58"/>
      <c r="J59" s="58"/>
      <c r="K59" s="58"/>
    </row>
    <row r="60" spans="1:13" ht="29.25" customHeight="1" x14ac:dyDescent="0.25">
      <c r="A60" s="307" t="s">
        <v>143</v>
      </c>
      <c r="B60" s="307"/>
      <c r="C60" s="307"/>
      <c r="D60" s="307"/>
      <c r="E60" s="307"/>
      <c r="F60" s="307"/>
      <c r="G60" s="307"/>
      <c r="H60" s="307"/>
      <c r="I60" s="307"/>
      <c r="J60" s="307"/>
      <c r="K60" s="307"/>
    </row>
    <row r="61" spans="1:13" s="75" customFormat="1" ht="9.9499999999999993" customHeight="1" x14ac:dyDescent="0.25">
      <c r="A61" s="100"/>
      <c r="B61" s="100"/>
      <c r="C61" s="100"/>
      <c r="D61" s="100"/>
      <c r="E61" s="100"/>
      <c r="F61" s="100"/>
      <c r="G61" s="100"/>
      <c r="H61" s="100"/>
      <c r="I61" s="100"/>
      <c r="J61" s="100"/>
      <c r="K61" s="100"/>
    </row>
    <row r="62" spans="1:13" x14ac:dyDescent="0.25">
      <c r="B62" s="70"/>
      <c r="C62" s="70"/>
      <c r="D62" s="70" t="s">
        <v>144</v>
      </c>
      <c r="E62" s="70"/>
      <c r="F62" s="70"/>
      <c r="G62" s="70"/>
      <c r="H62" s="70"/>
      <c r="I62" s="70"/>
      <c r="J62" s="70"/>
      <c r="K62" s="70"/>
    </row>
    <row r="63" spans="1:13" x14ac:dyDescent="0.25">
      <c r="C63" s="67"/>
      <c r="D63" s="311" t="s">
        <v>86</v>
      </c>
      <c r="E63" s="311"/>
      <c r="F63" s="311"/>
      <c r="G63" s="315" t="s">
        <v>87</v>
      </c>
      <c r="H63" s="315"/>
      <c r="I63" s="58"/>
      <c r="J63" s="58"/>
      <c r="K63" s="58"/>
      <c r="L63" s="58"/>
      <c r="M63" s="58"/>
    </row>
    <row r="64" spans="1:13" x14ac:dyDescent="0.25">
      <c r="C64" s="67"/>
      <c r="D64" s="327">
        <v>1000000</v>
      </c>
      <c r="E64" s="327"/>
      <c r="F64" s="327"/>
      <c r="G64" s="315"/>
      <c r="H64" s="315"/>
      <c r="I64" s="58"/>
      <c r="J64" s="58"/>
      <c r="K64" s="58"/>
      <c r="L64" s="58"/>
      <c r="M64" s="58"/>
    </row>
    <row r="65" spans="1:13" ht="9.9499999999999993" customHeight="1" x14ac:dyDescent="0.25">
      <c r="C65" s="67"/>
      <c r="D65" s="72"/>
      <c r="E65" s="72"/>
      <c r="F65" s="72"/>
      <c r="G65" s="73"/>
      <c r="H65" s="73"/>
      <c r="I65" s="58"/>
      <c r="J65" s="58"/>
      <c r="K65" s="58"/>
      <c r="L65" s="58"/>
      <c r="M65" s="58"/>
    </row>
    <row r="66" spans="1:13" x14ac:dyDescent="0.25">
      <c r="B66" s="70"/>
      <c r="C66" s="349" t="s">
        <v>145</v>
      </c>
      <c r="D66" s="349"/>
      <c r="E66" s="349"/>
      <c r="F66" s="349"/>
      <c r="G66" s="349"/>
      <c r="H66" s="70"/>
      <c r="I66" s="70"/>
      <c r="J66" s="70"/>
      <c r="K66" s="70"/>
    </row>
    <row r="67" spans="1:13" x14ac:dyDescent="0.25">
      <c r="C67" s="311" t="s">
        <v>88</v>
      </c>
      <c r="D67" s="311"/>
      <c r="E67" s="311"/>
      <c r="F67" s="311"/>
      <c r="G67" s="311"/>
      <c r="H67" s="315" t="s">
        <v>90</v>
      </c>
      <c r="I67" s="315"/>
      <c r="J67" s="58"/>
      <c r="K67" s="58"/>
      <c r="L67" s="58"/>
    </row>
    <row r="68" spans="1:13" x14ac:dyDescent="0.25">
      <c r="C68" s="310" t="s">
        <v>89</v>
      </c>
      <c r="D68" s="310"/>
      <c r="E68" s="310"/>
      <c r="F68" s="310"/>
      <c r="G68" s="310"/>
      <c r="H68" s="315"/>
      <c r="I68" s="315"/>
      <c r="J68" s="58"/>
      <c r="K68" s="58"/>
      <c r="L68" s="58"/>
    </row>
    <row r="69" spans="1:13" ht="15" customHeight="1" x14ac:dyDescent="0.25">
      <c r="B69" s="350" t="s">
        <v>146</v>
      </c>
      <c r="C69" s="350"/>
      <c r="D69" s="350"/>
      <c r="E69" s="350"/>
      <c r="F69" s="350"/>
      <c r="G69" s="350"/>
      <c r="H69" s="350"/>
      <c r="I69" s="350"/>
      <c r="J69" s="350"/>
      <c r="K69" s="101"/>
      <c r="L69" s="101"/>
    </row>
    <row r="70" spans="1:13" ht="10.5" customHeight="1" x14ac:dyDescent="0.25">
      <c r="A70" s="308"/>
      <c r="B70" s="308"/>
      <c r="C70" s="308"/>
      <c r="D70" s="308"/>
      <c r="E70" s="308"/>
      <c r="F70" s="308"/>
      <c r="G70" s="308"/>
      <c r="H70" s="308"/>
      <c r="I70" s="308"/>
      <c r="J70" s="308"/>
      <c r="K70" s="308"/>
    </row>
    <row r="71" spans="1:13" ht="27" customHeight="1" x14ac:dyDescent="0.25">
      <c r="B71" s="312" t="s">
        <v>165</v>
      </c>
      <c r="C71" s="312"/>
      <c r="D71" s="312"/>
      <c r="E71" s="312"/>
      <c r="F71" s="312"/>
      <c r="G71" s="312"/>
      <c r="H71" s="312"/>
      <c r="I71" s="312"/>
      <c r="J71" s="312"/>
      <c r="K71" s="101"/>
    </row>
    <row r="72" spans="1:13" ht="15" customHeight="1" x14ac:dyDescent="0.25">
      <c r="C72" s="349" t="s">
        <v>147</v>
      </c>
      <c r="D72" s="349"/>
      <c r="E72" s="349"/>
      <c r="F72" s="349"/>
      <c r="G72" s="349"/>
      <c r="H72" s="349"/>
      <c r="I72" s="70"/>
      <c r="J72" s="70"/>
      <c r="K72" s="70"/>
      <c r="L72" s="70"/>
      <c r="M72" s="70"/>
    </row>
    <row r="73" spans="1:13" ht="15" customHeight="1" x14ac:dyDescent="0.25">
      <c r="B73" s="58"/>
      <c r="C73" s="69" t="s">
        <v>91</v>
      </c>
      <c r="D73" s="70"/>
      <c r="E73" s="70"/>
      <c r="F73" s="70"/>
      <c r="G73" s="70"/>
      <c r="H73" s="70"/>
      <c r="I73" s="70"/>
      <c r="J73" s="58"/>
      <c r="K73" s="58"/>
      <c r="L73" s="58"/>
    </row>
    <row r="74" spans="1:13" s="75" customFormat="1" ht="12.75" customHeight="1" x14ac:dyDescent="0.25">
      <c r="B74" s="95"/>
      <c r="C74" s="79"/>
      <c r="D74" s="70"/>
      <c r="E74" s="70"/>
      <c r="F74" s="70"/>
      <c r="G74" s="70"/>
      <c r="H74" s="70"/>
      <c r="I74" s="70"/>
      <c r="J74" s="95"/>
      <c r="K74" s="95"/>
      <c r="L74" s="95"/>
    </row>
    <row r="75" spans="1:13" ht="30.75" customHeight="1" x14ac:dyDescent="0.25">
      <c r="A75" s="309" t="s">
        <v>152</v>
      </c>
      <c r="B75" s="309"/>
      <c r="C75" s="309"/>
      <c r="D75" s="309"/>
      <c r="E75" s="309"/>
      <c r="F75" s="309"/>
      <c r="G75" s="309"/>
      <c r="H75" s="309"/>
      <c r="I75" s="309"/>
      <c r="J75" s="309"/>
      <c r="K75" s="309"/>
    </row>
    <row r="76" spans="1:13" s="62" customFormat="1" ht="9.9499999999999993" customHeight="1" x14ac:dyDescent="0.25">
      <c r="A76" s="102"/>
      <c r="B76" s="102"/>
      <c r="C76" s="102"/>
      <c r="D76" s="102"/>
      <c r="E76" s="102"/>
      <c r="F76" s="102"/>
      <c r="G76" s="102"/>
      <c r="H76" s="102"/>
      <c r="I76" s="102"/>
      <c r="J76" s="102"/>
      <c r="K76" s="102"/>
    </row>
    <row r="77" spans="1:13" s="71" customFormat="1" ht="15.75" customHeight="1" x14ac:dyDescent="0.25">
      <c r="C77" s="349" t="s">
        <v>151</v>
      </c>
      <c r="D77" s="349"/>
      <c r="E77" s="349"/>
      <c r="F77" s="349"/>
      <c r="G77" s="349"/>
      <c r="H77" s="70"/>
      <c r="I77" s="70"/>
      <c r="J77" s="70"/>
      <c r="K77" s="70"/>
    </row>
    <row r="78" spans="1:13" x14ac:dyDescent="0.25">
      <c r="A78" s="58"/>
      <c r="C78" s="353" t="s">
        <v>153</v>
      </c>
      <c r="D78" s="353"/>
      <c r="E78" s="353"/>
      <c r="F78" s="353"/>
      <c r="G78" s="353"/>
      <c r="H78" s="306" t="s">
        <v>93</v>
      </c>
      <c r="I78" s="306"/>
      <c r="J78" s="58"/>
      <c r="K78" s="58"/>
    </row>
    <row r="79" spans="1:13" x14ac:dyDescent="0.25">
      <c r="A79" s="58"/>
      <c r="C79" s="352" t="s">
        <v>154</v>
      </c>
      <c r="D79" s="352"/>
      <c r="E79" s="352"/>
      <c r="F79" s="352"/>
      <c r="G79" s="352"/>
      <c r="H79" s="306"/>
      <c r="I79" s="306"/>
      <c r="J79" s="58"/>
      <c r="K79" s="58"/>
    </row>
    <row r="80" spans="1:13" x14ac:dyDescent="0.25">
      <c r="A80" s="322"/>
      <c r="B80" s="322"/>
      <c r="C80" s="322"/>
      <c r="D80" s="322"/>
      <c r="E80" s="322"/>
      <c r="F80" s="322"/>
      <c r="G80" s="322"/>
      <c r="H80" s="322"/>
      <c r="I80" s="322"/>
      <c r="J80" s="322"/>
      <c r="K80" s="322"/>
    </row>
    <row r="81" spans="1:13" ht="28.5" customHeight="1" x14ac:dyDescent="0.25">
      <c r="B81" s="354" t="s">
        <v>155</v>
      </c>
      <c r="C81" s="354"/>
      <c r="D81" s="354"/>
      <c r="E81" s="354"/>
      <c r="F81" s="354"/>
      <c r="G81" s="354"/>
      <c r="H81" s="354"/>
      <c r="I81" s="354"/>
      <c r="J81" s="354"/>
      <c r="K81" s="354"/>
    </row>
    <row r="82" spans="1:13" s="75" customFormat="1" ht="9.9499999999999993" customHeight="1" x14ac:dyDescent="0.25">
      <c r="B82" s="103"/>
      <c r="C82" s="103"/>
      <c r="D82" s="103"/>
      <c r="E82" s="103"/>
      <c r="F82" s="103"/>
      <c r="G82" s="103"/>
      <c r="H82" s="103"/>
      <c r="I82" s="103"/>
      <c r="J82" s="103"/>
      <c r="K82" s="103"/>
    </row>
    <row r="83" spans="1:13" x14ac:dyDescent="0.25">
      <c r="B83" s="70"/>
      <c r="C83" s="70"/>
      <c r="D83" s="349" t="s">
        <v>156</v>
      </c>
      <c r="E83" s="349"/>
      <c r="F83" s="349"/>
      <c r="G83" s="349"/>
      <c r="H83" s="70"/>
      <c r="I83" s="70"/>
      <c r="J83" s="70"/>
      <c r="K83" s="70"/>
    </row>
    <row r="84" spans="1:13" x14ac:dyDescent="0.25">
      <c r="C84" s="58"/>
      <c r="D84" s="58" t="s">
        <v>94</v>
      </c>
      <c r="E84" s="58"/>
      <c r="F84" s="58"/>
      <c r="G84" s="58"/>
      <c r="H84" s="58"/>
      <c r="I84" s="58"/>
      <c r="J84" s="58"/>
      <c r="K84" s="58"/>
      <c r="L84" s="58"/>
      <c r="M84" s="58"/>
    </row>
    <row r="85" spans="1:13" x14ac:dyDescent="0.25">
      <c r="A85" s="322"/>
      <c r="B85" s="322"/>
      <c r="C85" s="322"/>
      <c r="D85" s="322"/>
      <c r="E85" s="322"/>
      <c r="F85" s="322"/>
      <c r="G85" s="322"/>
      <c r="H85" s="322"/>
      <c r="I85" s="322"/>
      <c r="J85" s="322"/>
      <c r="K85" s="322"/>
    </row>
    <row r="86" spans="1:13" ht="19.5" x14ac:dyDescent="0.3">
      <c r="A86" s="325" t="s">
        <v>96</v>
      </c>
      <c r="B86" s="325"/>
      <c r="C86" s="325"/>
      <c r="D86" s="325"/>
      <c r="E86" s="325"/>
      <c r="F86" s="325"/>
      <c r="G86" s="325"/>
      <c r="H86" s="325"/>
      <c r="I86" s="325"/>
      <c r="J86" s="325"/>
      <c r="K86" s="325"/>
      <c r="L86" s="75"/>
      <c r="M86" s="75"/>
    </row>
    <row r="87" spans="1:13" s="75" customFormat="1" ht="106.5" customHeight="1" x14ac:dyDescent="0.25">
      <c r="A87" s="321" t="s">
        <v>157</v>
      </c>
      <c r="B87" s="321"/>
      <c r="C87" s="321"/>
      <c r="D87" s="321"/>
      <c r="E87" s="321"/>
      <c r="F87" s="321"/>
      <c r="G87" s="321"/>
      <c r="H87" s="321"/>
      <c r="I87" s="321"/>
      <c r="J87" s="321"/>
      <c r="K87" s="321"/>
    </row>
    <row r="88" spans="1:13" x14ac:dyDescent="0.25">
      <c r="A88" s="77"/>
      <c r="B88" s="77"/>
      <c r="C88" s="77"/>
      <c r="D88" s="77"/>
      <c r="E88" s="77"/>
      <c r="F88" s="77"/>
      <c r="G88" s="77"/>
      <c r="H88" s="77"/>
      <c r="I88" s="77"/>
      <c r="J88" s="77"/>
      <c r="K88" s="77"/>
      <c r="L88" s="77"/>
      <c r="M88" s="74"/>
    </row>
    <row r="89" spans="1:13" x14ac:dyDescent="0.25">
      <c r="A89" s="76" t="s">
        <v>97</v>
      </c>
      <c r="B89" s="76"/>
      <c r="C89" s="76"/>
      <c r="D89" s="76"/>
      <c r="E89" s="76"/>
      <c r="F89" s="76"/>
      <c r="G89" s="76"/>
      <c r="H89" s="76"/>
      <c r="I89" s="76"/>
      <c r="J89" s="76"/>
      <c r="K89" s="76"/>
      <c r="L89" s="76"/>
      <c r="M89" s="74"/>
    </row>
    <row r="90" spans="1:13" x14ac:dyDescent="0.25">
      <c r="A90" s="322"/>
      <c r="B90" s="322"/>
      <c r="C90" s="322"/>
      <c r="D90" s="322"/>
      <c r="E90" s="322"/>
      <c r="F90" s="322"/>
      <c r="G90" s="322"/>
      <c r="H90" s="322"/>
      <c r="I90" s="322"/>
      <c r="J90" s="322"/>
      <c r="K90" s="322"/>
      <c r="L90" s="322"/>
      <c r="M90" s="74"/>
    </row>
    <row r="91" spans="1:13" x14ac:dyDescent="0.25">
      <c r="A91" s="77"/>
      <c r="B91" s="77"/>
      <c r="C91" s="336" t="s">
        <v>98</v>
      </c>
      <c r="D91" s="336"/>
      <c r="E91" s="313" t="s">
        <v>99</v>
      </c>
      <c r="F91" s="313"/>
      <c r="G91" s="313"/>
      <c r="H91" s="313"/>
      <c r="I91" s="313"/>
      <c r="J91" s="79"/>
      <c r="K91" s="78"/>
      <c r="L91" s="77"/>
      <c r="M91" s="74"/>
    </row>
    <row r="92" spans="1:13" x14ac:dyDescent="0.25">
      <c r="A92" s="77"/>
      <c r="B92" s="77"/>
      <c r="C92" s="336"/>
      <c r="D92" s="336"/>
      <c r="E92" s="331" t="s">
        <v>100</v>
      </c>
      <c r="F92" s="331"/>
      <c r="G92" s="331"/>
      <c r="H92" s="331"/>
      <c r="I92" s="331"/>
      <c r="J92" s="79"/>
      <c r="K92" s="78"/>
      <c r="L92" s="77"/>
      <c r="M92" s="74"/>
    </row>
    <row r="93" spans="1:13" x14ac:dyDescent="0.25">
      <c r="A93" s="322"/>
      <c r="B93" s="322"/>
      <c r="C93" s="322"/>
      <c r="D93" s="322"/>
      <c r="E93" s="322"/>
      <c r="F93" s="322"/>
      <c r="G93" s="322"/>
      <c r="H93" s="322"/>
      <c r="I93" s="322"/>
      <c r="J93" s="322"/>
      <c r="K93" s="322"/>
      <c r="L93" s="322"/>
      <c r="M93" s="74"/>
    </row>
    <row r="94" spans="1:13" ht="44.25" customHeight="1" x14ac:dyDescent="0.25">
      <c r="A94" s="307" t="s">
        <v>160</v>
      </c>
      <c r="B94" s="307"/>
      <c r="C94" s="307"/>
      <c r="D94" s="307"/>
      <c r="E94" s="307"/>
      <c r="F94" s="307"/>
      <c r="G94" s="307"/>
      <c r="H94" s="307"/>
      <c r="I94" s="307"/>
      <c r="J94" s="307"/>
      <c r="K94" s="307"/>
      <c r="L94" s="76"/>
      <c r="M94" s="74"/>
    </row>
    <row r="95" spans="1:13" x14ac:dyDescent="0.25">
      <c r="A95" s="322"/>
      <c r="B95" s="322"/>
      <c r="C95" s="322"/>
      <c r="D95" s="322"/>
      <c r="E95" s="322"/>
      <c r="F95" s="322"/>
      <c r="G95" s="322"/>
      <c r="H95" s="322"/>
      <c r="I95" s="322"/>
      <c r="J95" s="322"/>
      <c r="K95" s="322"/>
      <c r="L95" s="76"/>
      <c r="M95" s="74"/>
    </row>
    <row r="96" spans="1:13" x14ac:dyDescent="0.25">
      <c r="A96" s="77"/>
      <c r="B96" s="77"/>
      <c r="C96" s="330" t="s">
        <v>101</v>
      </c>
      <c r="D96" s="330"/>
      <c r="E96" s="313" t="s">
        <v>102</v>
      </c>
      <c r="F96" s="313"/>
      <c r="G96" s="313"/>
      <c r="H96" s="313"/>
      <c r="I96" s="313"/>
      <c r="J96" s="77"/>
      <c r="K96" s="77"/>
      <c r="L96" s="77"/>
      <c r="M96" s="74"/>
    </row>
    <row r="97" spans="1:13" x14ac:dyDescent="0.25">
      <c r="A97" s="77"/>
      <c r="B97" s="77"/>
      <c r="C97" s="330"/>
      <c r="D97" s="330"/>
      <c r="E97" s="331" t="s">
        <v>103</v>
      </c>
      <c r="F97" s="331"/>
      <c r="G97" s="331"/>
      <c r="H97" s="331"/>
      <c r="I97" s="331"/>
      <c r="J97" s="77"/>
      <c r="K97" s="77"/>
      <c r="L97" s="77"/>
      <c r="M97" s="74"/>
    </row>
    <row r="98" spans="1:13" x14ac:dyDescent="0.25">
      <c r="A98" s="322"/>
      <c r="B98" s="322"/>
      <c r="C98" s="322"/>
      <c r="D98" s="322"/>
      <c r="E98" s="322"/>
      <c r="F98" s="322"/>
      <c r="G98" s="322"/>
      <c r="H98" s="322"/>
      <c r="I98" s="322"/>
      <c r="J98" s="322"/>
      <c r="K98" s="322"/>
      <c r="L98" s="76"/>
      <c r="M98" s="74"/>
    </row>
    <row r="99" spans="1:13" ht="30" customHeight="1" x14ac:dyDescent="0.25">
      <c r="A99" s="307" t="s">
        <v>161</v>
      </c>
      <c r="B99" s="307"/>
      <c r="C99" s="307"/>
      <c r="D99" s="307"/>
      <c r="E99" s="307"/>
      <c r="F99" s="307"/>
      <c r="G99" s="307"/>
      <c r="H99" s="307"/>
      <c r="I99" s="307"/>
      <c r="J99" s="307"/>
      <c r="K99" s="307"/>
      <c r="L99" s="76"/>
      <c r="M99" s="74"/>
    </row>
    <row r="100" spans="1:13" x14ac:dyDescent="0.25">
      <c r="A100" s="322"/>
      <c r="B100" s="322"/>
      <c r="C100" s="322"/>
      <c r="D100" s="322"/>
      <c r="E100" s="322"/>
      <c r="F100" s="322"/>
      <c r="G100" s="322"/>
      <c r="H100" s="322"/>
      <c r="I100" s="322"/>
      <c r="J100" s="322"/>
      <c r="K100" s="322"/>
    </row>
    <row r="101" spans="1:13" s="75" customFormat="1" x14ac:dyDescent="0.25">
      <c r="A101" s="320" t="s">
        <v>124</v>
      </c>
      <c r="B101" s="320"/>
      <c r="C101" s="320"/>
      <c r="D101" s="320"/>
      <c r="E101" s="320"/>
      <c r="F101" s="320"/>
      <c r="G101" s="320"/>
      <c r="H101" s="320"/>
      <c r="I101" s="320"/>
      <c r="J101" s="320"/>
      <c r="K101" s="320"/>
    </row>
    <row r="102" spans="1:13" x14ac:dyDescent="0.25">
      <c r="A102" s="322"/>
      <c r="B102" s="322"/>
      <c r="C102" s="322"/>
      <c r="D102" s="322"/>
      <c r="E102" s="322"/>
      <c r="F102" s="322"/>
      <c r="G102" s="322"/>
      <c r="H102" s="322"/>
      <c r="I102" s="322"/>
      <c r="J102" s="322"/>
      <c r="K102" s="322"/>
    </row>
    <row r="103" spans="1:13" ht="30.75" customHeight="1" x14ac:dyDescent="0.25">
      <c r="A103" s="309" t="s">
        <v>166</v>
      </c>
      <c r="B103" s="309"/>
      <c r="C103" s="309"/>
      <c r="D103" s="309"/>
      <c r="E103" s="309"/>
      <c r="F103" s="309"/>
      <c r="G103" s="309"/>
      <c r="H103" s="309"/>
      <c r="I103" s="309"/>
      <c r="J103" s="309"/>
      <c r="K103" s="309"/>
    </row>
    <row r="104" spans="1:13" s="75" customFormat="1" x14ac:dyDescent="0.25">
      <c r="B104" s="70"/>
      <c r="C104" s="70"/>
      <c r="D104" s="328" t="s">
        <v>158</v>
      </c>
      <c r="E104" s="328"/>
      <c r="F104" s="328"/>
      <c r="G104" s="328"/>
      <c r="H104" s="328"/>
      <c r="I104" s="70"/>
      <c r="J104" s="70"/>
      <c r="K104" s="70"/>
    </row>
    <row r="105" spans="1:13" ht="15.75" customHeight="1" x14ac:dyDescent="0.25">
      <c r="A105" s="102"/>
      <c r="B105" s="102"/>
      <c r="C105" s="62"/>
      <c r="D105" s="318" t="s">
        <v>105</v>
      </c>
      <c r="E105" s="318"/>
      <c r="F105" s="318"/>
      <c r="G105" s="315" t="s">
        <v>107</v>
      </c>
      <c r="H105" s="315"/>
      <c r="I105" s="62"/>
      <c r="J105" s="62"/>
      <c r="K105" s="62"/>
    </row>
    <row r="106" spans="1:13" x14ac:dyDescent="0.25">
      <c r="A106" s="102"/>
      <c r="B106" s="102"/>
      <c r="C106" s="62"/>
      <c r="D106" s="319" t="s">
        <v>106</v>
      </c>
      <c r="E106" s="319"/>
      <c r="F106" s="319"/>
      <c r="G106" s="315"/>
      <c r="H106" s="315"/>
      <c r="I106" s="62"/>
      <c r="J106" s="62"/>
      <c r="K106" s="62"/>
    </row>
    <row r="107" spans="1:13" x14ac:dyDescent="0.25">
      <c r="A107" s="316"/>
      <c r="B107" s="316"/>
      <c r="C107" s="316"/>
      <c r="D107" s="316"/>
      <c r="E107" s="316"/>
      <c r="F107" s="316"/>
      <c r="G107" s="316"/>
      <c r="H107" s="316"/>
      <c r="I107" s="316"/>
      <c r="J107" s="316"/>
      <c r="K107" s="316"/>
    </row>
    <row r="108" spans="1:13" s="75" customFormat="1" ht="27.75" customHeight="1" x14ac:dyDescent="0.25">
      <c r="A108" s="317" t="s">
        <v>167</v>
      </c>
      <c r="B108" s="317"/>
      <c r="C108" s="317"/>
      <c r="D108" s="317"/>
      <c r="E108" s="317"/>
      <c r="F108" s="317"/>
      <c r="G108" s="317"/>
      <c r="H108" s="317"/>
      <c r="I108" s="317"/>
      <c r="J108" s="317"/>
      <c r="K108" s="317"/>
    </row>
    <row r="109" spans="1:13" x14ac:dyDescent="0.25">
      <c r="B109" s="70"/>
      <c r="C109" s="70"/>
      <c r="D109" s="328" t="s">
        <v>158</v>
      </c>
      <c r="E109" s="328"/>
      <c r="F109" s="328"/>
      <c r="G109" s="328"/>
      <c r="H109" s="328"/>
      <c r="I109" s="70"/>
      <c r="J109" s="70"/>
      <c r="K109" s="70"/>
    </row>
    <row r="110" spans="1:13" s="75" customFormat="1" ht="15.75" customHeight="1" x14ac:dyDescent="0.25">
      <c r="A110" s="102"/>
      <c r="B110" s="102"/>
      <c r="C110" s="62"/>
      <c r="D110" s="318" t="s">
        <v>108</v>
      </c>
      <c r="E110" s="318"/>
      <c r="F110" s="318"/>
      <c r="G110" s="315" t="s">
        <v>112</v>
      </c>
      <c r="H110" s="315"/>
      <c r="I110" s="62"/>
      <c r="J110" s="62"/>
      <c r="K110" s="62"/>
    </row>
    <row r="111" spans="1:13" s="75" customFormat="1" x14ac:dyDescent="0.25">
      <c r="A111" s="102"/>
      <c r="B111" s="102"/>
      <c r="C111" s="62"/>
      <c r="D111" s="319" t="s">
        <v>109</v>
      </c>
      <c r="E111" s="319"/>
      <c r="F111" s="319"/>
      <c r="G111" s="315"/>
      <c r="H111" s="315"/>
      <c r="I111" s="62"/>
      <c r="J111" s="62"/>
      <c r="K111" s="62"/>
    </row>
    <row r="112" spans="1:13" x14ac:dyDescent="0.25">
      <c r="A112" s="316"/>
      <c r="B112" s="316"/>
      <c r="C112" s="316"/>
      <c r="D112" s="316"/>
      <c r="E112" s="316"/>
      <c r="F112" s="316"/>
      <c r="G112" s="316"/>
      <c r="H112" s="316"/>
      <c r="I112" s="316"/>
      <c r="J112" s="316"/>
      <c r="K112" s="316"/>
    </row>
    <row r="113" spans="1:14" s="101" customFormat="1" ht="27" customHeight="1" x14ac:dyDescent="0.25">
      <c r="A113" s="317" t="s">
        <v>168</v>
      </c>
      <c r="B113" s="317"/>
      <c r="C113" s="317"/>
      <c r="D113" s="317"/>
      <c r="E113" s="317"/>
      <c r="F113" s="317"/>
      <c r="G113" s="317"/>
      <c r="H113" s="317"/>
      <c r="I113" s="317"/>
      <c r="J113" s="317"/>
      <c r="K113" s="317"/>
    </row>
    <row r="114" spans="1:14" s="75" customFormat="1" ht="19.5" customHeight="1" x14ac:dyDescent="0.25">
      <c r="D114" s="70" t="s">
        <v>159</v>
      </c>
      <c r="E114" s="70"/>
      <c r="F114" s="70"/>
      <c r="G114" s="70"/>
      <c r="H114" s="70"/>
      <c r="I114" s="70"/>
      <c r="J114" s="70"/>
      <c r="K114" s="70"/>
      <c r="L114" s="70"/>
      <c r="M114" s="70"/>
      <c r="N114" s="70"/>
    </row>
    <row r="115" spans="1:14" x14ac:dyDescent="0.25">
      <c r="A115" s="102"/>
      <c r="B115" s="102"/>
      <c r="C115" s="102"/>
      <c r="D115" s="318" t="s">
        <v>110</v>
      </c>
      <c r="E115" s="318"/>
      <c r="F115" s="318"/>
      <c r="G115" s="315" t="s">
        <v>113</v>
      </c>
      <c r="H115" s="315"/>
      <c r="I115" s="102"/>
      <c r="J115" s="102"/>
      <c r="K115" s="102"/>
    </row>
    <row r="116" spans="1:14" x14ac:dyDescent="0.25">
      <c r="A116" s="102"/>
      <c r="B116" s="102"/>
      <c r="C116" s="102"/>
      <c r="D116" s="319" t="s">
        <v>111</v>
      </c>
      <c r="E116" s="319"/>
      <c r="F116" s="319"/>
      <c r="G116" s="315"/>
      <c r="H116" s="315"/>
      <c r="I116" s="102"/>
      <c r="J116" s="102"/>
      <c r="K116" s="102"/>
    </row>
    <row r="117" spans="1:14" x14ac:dyDescent="0.25">
      <c r="A117" s="316"/>
      <c r="B117" s="316"/>
      <c r="C117" s="316"/>
      <c r="D117" s="316"/>
      <c r="E117" s="316"/>
      <c r="F117" s="316"/>
      <c r="G117" s="316"/>
      <c r="H117" s="316"/>
      <c r="I117" s="316"/>
      <c r="J117" s="316"/>
      <c r="K117" s="316"/>
    </row>
    <row r="118" spans="1:14" s="101" customFormat="1" ht="27.75" customHeight="1" x14ac:dyDescent="0.25">
      <c r="A118" s="317" t="s">
        <v>169</v>
      </c>
      <c r="B118" s="317"/>
      <c r="C118" s="317"/>
      <c r="D118" s="317"/>
      <c r="E118" s="317"/>
      <c r="F118" s="317"/>
      <c r="G118" s="317"/>
      <c r="H118" s="317"/>
      <c r="I118" s="317"/>
      <c r="J118" s="317"/>
      <c r="K118" s="317"/>
    </row>
    <row r="119" spans="1:14" s="75" customFormat="1" ht="17.25" customHeight="1" x14ac:dyDescent="0.25">
      <c r="B119" s="70"/>
      <c r="C119" s="70"/>
      <c r="D119" s="70" t="s">
        <v>159</v>
      </c>
      <c r="E119" s="70"/>
      <c r="F119" s="70"/>
      <c r="G119" s="70"/>
      <c r="H119" s="70"/>
      <c r="I119" s="70"/>
      <c r="J119" s="70"/>
      <c r="K119" s="70"/>
    </row>
    <row r="120" spans="1:14" x14ac:dyDescent="0.25">
      <c r="A120" s="76"/>
      <c r="B120" s="76"/>
      <c r="C120" s="76"/>
      <c r="D120" s="318" t="s">
        <v>114</v>
      </c>
      <c r="E120" s="318"/>
      <c r="F120" s="318"/>
      <c r="G120" s="306" t="s">
        <v>116</v>
      </c>
      <c r="H120" s="306"/>
      <c r="I120" s="76"/>
      <c r="J120" s="76"/>
      <c r="K120" s="76"/>
    </row>
    <row r="121" spans="1:14" x14ac:dyDescent="0.25">
      <c r="A121" s="76"/>
      <c r="B121" s="76"/>
      <c r="C121" s="76"/>
      <c r="D121" s="319" t="s">
        <v>115</v>
      </c>
      <c r="E121" s="319"/>
      <c r="F121" s="319"/>
      <c r="G121" s="306"/>
      <c r="H121" s="306"/>
      <c r="I121" s="76"/>
      <c r="J121" s="76"/>
      <c r="K121" s="76"/>
    </row>
    <row r="123" spans="1:14" s="75" customFormat="1" ht="19.5" x14ac:dyDescent="0.25">
      <c r="A123" s="96" t="s">
        <v>126</v>
      </c>
    </row>
    <row r="124" spans="1:14" s="64" customFormat="1" ht="30.75" customHeight="1" x14ac:dyDescent="0.25">
      <c r="A124" s="344" t="s">
        <v>127</v>
      </c>
      <c r="B124" s="344"/>
      <c r="C124" s="344"/>
      <c r="D124" s="344"/>
      <c r="E124" s="344"/>
      <c r="F124" s="344"/>
      <c r="G124" s="344"/>
      <c r="H124" s="344"/>
      <c r="I124" s="344"/>
      <c r="J124" s="344"/>
    </row>
  </sheetData>
  <mergeCells count="120">
    <mergeCell ref="A124:J124"/>
    <mergeCell ref="C1:I1"/>
    <mergeCell ref="C2:I2"/>
    <mergeCell ref="K1:K2"/>
    <mergeCell ref="A10:K10"/>
    <mergeCell ref="G27:K27"/>
    <mergeCell ref="F43:I43"/>
    <mergeCell ref="F42:I42"/>
    <mergeCell ref="F46:I46"/>
    <mergeCell ref="F45:I45"/>
    <mergeCell ref="C52:G52"/>
    <mergeCell ref="B56:I56"/>
    <mergeCell ref="C66:G66"/>
    <mergeCell ref="B69:J69"/>
    <mergeCell ref="C72:H72"/>
    <mergeCell ref="A58:D58"/>
    <mergeCell ref="C79:G79"/>
    <mergeCell ref="C78:G78"/>
    <mergeCell ref="C77:G77"/>
    <mergeCell ref="B81:K81"/>
    <mergeCell ref="D83:G83"/>
    <mergeCell ref="A4:K4"/>
    <mergeCell ref="A5:K5"/>
    <mergeCell ref="A6:K6"/>
    <mergeCell ref="A7:K7"/>
    <mergeCell ref="A8:K8"/>
    <mergeCell ref="A9:K9"/>
    <mergeCell ref="C91:D92"/>
    <mergeCell ref="E91:I91"/>
    <mergeCell ref="E92:I92"/>
    <mergeCell ref="A86:K86"/>
    <mergeCell ref="A11:K11"/>
    <mergeCell ref="A12:K12"/>
    <mergeCell ref="A87:K87"/>
    <mergeCell ref="A21:K21"/>
    <mergeCell ref="A20:K20"/>
    <mergeCell ref="A17:K17"/>
    <mergeCell ref="A18:K18"/>
    <mergeCell ref="A19:K19"/>
    <mergeCell ref="A23:K23"/>
    <mergeCell ref="A29:K29"/>
    <mergeCell ref="A30:K30"/>
    <mergeCell ref="A22:K22"/>
    <mergeCell ref="A25:K25"/>
    <mergeCell ref="G26:K26"/>
    <mergeCell ref="C55:G55"/>
    <mergeCell ref="C54:G54"/>
    <mergeCell ref="A48:K48"/>
    <mergeCell ref="A31:K31"/>
    <mergeCell ref="A85:K85"/>
    <mergeCell ref="A80:K80"/>
    <mergeCell ref="A90:L90"/>
    <mergeCell ref="A100:K100"/>
    <mergeCell ref="A101:K101"/>
    <mergeCell ref="A102:K102"/>
    <mergeCell ref="A103:K103"/>
    <mergeCell ref="C96:D97"/>
    <mergeCell ref="E96:I96"/>
    <mergeCell ref="E97:I97"/>
    <mergeCell ref="A98:K98"/>
    <mergeCell ref="A99:K99"/>
    <mergeCell ref="A94:K94"/>
    <mergeCell ref="A95:K95"/>
    <mergeCell ref="A93:L93"/>
    <mergeCell ref="I33:K34"/>
    <mergeCell ref="G33:H34"/>
    <mergeCell ref="D33:F34"/>
    <mergeCell ref="A33:C34"/>
    <mergeCell ref="D35:F35"/>
    <mergeCell ref="G35:H35"/>
    <mergeCell ref="I35:K35"/>
    <mergeCell ref="A36:C36"/>
    <mergeCell ref="D120:F120"/>
    <mergeCell ref="G120:H121"/>
    <mergeCell ref="D121:F121"/>
    <mergeCell ref="D104:H104"/>
    <mergeCell ref="D109:H109"/>
    <mergeCell ref="A107:K107"/>
    <mergeCell ref="A108:K108"/>
    <mergeCell ref="G105:H106"/>
    <mergeCell ref="D105:F105"/>
    <mergeCell ref="D106:F106"/>
    <mergeCell ref="D110:F110"/>
    <mergeCell ref="G110:H111"/>
    <mergeCell ref="D111:F111"/>
    <mergeCell ref="A35:C35"/>
    <mergeCell ref="A37:C37"/>
    <mergeCell ref="D37:F37"/>
    <mergeCell ref="G37:H37"/>
    <mergeCell ref="I37:K37"/>
    <mergeCell ref="A38:K38"/>
    <mergeCell ref="A117:K117"/>
    <mergeCell ref="A118:K118"/>
    <mergeCell ref="A112:K112"/>
    <mergeCell ref="A113:K113"/>
    <mergeCell ref="D115:F115"/>
    <mergeCell ref="G115:H116"/>
    <mergeCell ref="D116:F116"/>
    <mergeCell ref="A49:K49"/>
    <mergeCell ref="A51:K51"/>
    <mergeCell ref="A41:K41"/>
    <mergeCell ref="C45:E46"/>
    <mergeCell ref="C42:E43"/>
    <mergeCell ref="A39:K39"/>
    <mergeCell ref="A40:K40"/>
    <mergeCell ref="H54:I55"/>
    <mergeCell ref="H67:I68"/>
    <mergeCell ref="D64:F64"/>
    <mergeCell ref="D63:F63"/>
    <mergeCell ref="H78:I79"/>
    <mergeCell ref="A60:K60"/>
    <mergeCell ref="A70:K70"/>
    <mergeCell ref="A75:K75"/>
    <mergeCell ref="C68:G68"/>
    <mergeCell ref="C67:G67"/>
    <mergeCell ref="B71:J71"/>
    <mergeCell ref="D36:F36"/>
    <mergeCell ref="G36:H36"/>
    <mergeCell ref="I36:K36"/>
    <mergeCell ref="G63:H64"/>
  </mergeCells>
  <printOptions horizontalCentered="1"/>
  <pageMargins left="0.5" right="0.5" top="0.5" bottom="0.5" header="0.3" footer="0.05"/>
  <pageSetup scale="88" fitToWidth="0" fitToHeight="0" orientation="portrait" r:id="rId1"/>
  <headerFooter>
    <oddFooter>&amp;LDOH Form 331-497 Fluorosilicic Acid and Sodium Fluorosilicate</oddFooter>
  </headerFooter>
  <rowBreaks count="1" manualBreakCount="1">
    <brk id="85" max="1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219127A00B7745AC10D9461FF95318" ma:contentTypeVersion="35" ma:contentTypeDescription="Create a new document." ma:contentTypeScope="" ma:versionID="c7643aa399f44f9fc8b45f712f330a19">
  <xsd:schema xmlns:xsd="http://www.w3.org/2001/XMLSchema" xmlns:xs="http://www.w3.org/2001/XMLSchema" xmlns:p="http://schemas.microsoft.com/office/2006/metadata/properties" xmlns:ns2="8ab7d52b-01f7-4c5e-9645-b3a1341544da" xmlns:ns3="674801bb-1977-4af8-bfda-771dab8a9650" targetNamespace="http://schemas.microsoft.com/office/2006/metadata/properties" ma:root="true" ma:fieldsID="97d0623276326a528efaf903cd663dfa" ns2:_="" ns3:_="">
    <xsd:import namespace="8ab7d52b-01f7-4c5e-9645-b3a1341544da"/>
    <xsd:import namespace="674801bb-1977-4af8-bfda-771dab8a9650"/>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3:p69d" minOccurs="0"/>
                <xsd:element ref="ns3:Status" minOccurs="0"/>
                <xsd:element ref="ns3:Language" minOccurs="0"/>
                <xsd:element ref="ns3:Category0" minOccurs="0"/>
                <xsd:element ref="ns3:Standards_x0020_Compliant_x003f_" minOccurs="0"/>
                <xsd:element ref="ns3:Design_x0020_Resources" minOccurs="0"/>
                <xsd:element ref="ns3:Author0" minOccurs="0"/>
                <xsd:element ref="ns3:Website_x0020_Link" minOccurs="0"/>
                <xsd:element ref="ns3:Team" minOccurs="0"/>
                <xsd:element ref="ns3:Management_x0020_Sponsor" minOccurs="0"/>
                <xsd:element ref="ns3:Lead" minOccurs="0"/>
                <xsd:element ref="ns3:Memb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7d52b-01f7-4c5e-9645-b3a1341544da"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74801bb-1977-4af8-bfda-771dab8a9650" elementFormDefault="qualified">
    <xsd:import namespace="http://schemas.microsoft.com/office/2006/documentManagement/types"/>
    <xsd:import namespace="http://schemas.microsoft.com/office/infopath/2007/PartnerControls"/>
    <xsd:element name="Category" ma:index="7" nillable="true" ma:displayName="Doc Type" ma:default="Form" ma:format="Dropdown" ma:internalName="Category">
      <xsd:simpleType>
        <xsd:restriction base="dms:Choice">
          <xsd:enumeration value="Publication"/>
          <xsd:enumeration value="Form"/>
          <xsd:enumeration value="Instructions"/>
        </xsd:restriction>
      </xsd:simpleType>
    </xsd:element>
    <xsd:element name="p69d" ma:index="12" nillable="true" ma:displayName="Number" ma:indexed="true" ma:internalName="p69d">
      <xsd:simpleType>
        <xsd:restriction base="dms:Text">
          <xsd:maxLength value="10"/>
        </xsd:restriction>
      </xsd:simpleType>
    </xsd:element>
    <xsd:element name="Status" ma:index="13" nillable="true" ma:displayName="Status" ma:default="Review" ma:format="Dropdown" ma:internalName="Status">
      <xsd:simpleType>
        <xsd:restriction base="dms:Choice">
          <xsd:enumeration value="Review"/>
          <xsd:enumeration value="Revise"/>
          <xsd:enumeration value="Ready for final approval"/>
          <xsd:enumeration value="Approved"/>
          <xsd:enumeration value="Obsolete"/>
        </xsd:restriction>
      </xsd:simpleType>
    </xsd:element>
    <xsd:element name="Language" ma:index="14" nillable="true" ma:displayName="Language" ma:default="English" ma:format="Dropdown" ma:internalName="Language">
      <xsd:simpleType>
        <xsd:restriction base="dms:Choice">
          <xsd:enumeration value="English"/>
          <xsd:enumeration value="Spanish"/>
        </xsd:restriction>
      </xsd:simpleType>
    </xsd:element>
    <xsd:element name="Category0" ma:index="15" nillable="true" ma:displayName="Category" ma:default="Other" ma:format="Dropdown" ma:internalName="Category0">
      <xsd:simpleType>
        <xsd:restriction base="dms:Choice">
          <xsd:enumeration value="Adequacy"/>
          <xsd:enumeration value="Consumer and Public Education"/>
          <xsd:enumeration value="Consumer Confidence"/>
          <xsd:enumeration value="Contaminants"/>
          <xsd:enumeration value="Cross-Connection and Backflow Prevention"/>
          <xsd:enumeration value="DWSRF"/>
          <xsd:enumeration value="Emergency Response and Drinking Water Safety"/>
          <xsd:enumeration value="Engineering and Planning"/>
          <xsd:enumeration value="Group B Water Systems"/>
          <xsd:enumeration value="GWI"/>
          <xsd:enumeration value="Operations &amp; Maintenance"/>
          <xsd:enumeration value="Operator Certification"/>
          <xsd:enumeration value="Planning and Financial Viability"/>
          <xsd:enumeration value="Public Notification"/>
          <xsd:enumeration value="Regulations"/>
          <xsd:enumeration value="Sanitary Survey"/>
          <xsd:enumeration value="Surface Water Treatment"/>
          <xsd:enumeration value="Water Quality"/>
          <xsd:enumeration value="Water Use Efficiency"/>
          <xsd:enumeration value="Other"/>
        </xsd:restriction>
      </xsd:simpleType>
    </xsd:element>
    <xsd:element name="Standards_x0020_Compliant_x003f_" ma:index="17" nillable="true" ma:displayName="Standards Compliant?" ma:default="0" ma:internalName="Standards_x0020_Compliant_x003f_">
      <xsd:simpleType>
        <xsd:restriction base="dms:Boolean"/>
      </xsd:simpleType>
    </xsd:element>
    <xsd:element name="Design_x0020_Resources" ma:index="18" nillable="true" ma:displayName="Design Resources" ma:format="Hyperlink" ma:internalName="Design_x0020_Resources">
      <xsd:complexType>
        <xsd:complexContent>
          <xsd:extension base="dms:URL">
            <xsd:sequence>
              <xsd:element name="Url" type="dms:ValidUrl" minOccurs="0" nillable="true"/>
              <xsd:element name="Description" type="xsd:string" nillable="true"/>
            </xsd:sequence>
          </xsd:extension>
        </xsd:complexContent>
      </xsd:complexType>
    </xsd:element>
    <xsd:element name="Author0" ma:index="19" nillable="true" ma:displayName="Written By" ma:list="UserInfo" ma:SharePointGroup="0" ma:internalName="Author0"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ebsite_x0020_Link" ma:index="20" nillable="true" ma:displayName="Website Link" ma:description="Link on DOH external website." ma:format="Hyperlink" ma:internalName="Website_x0020_Link">
      <xsd:complexType>
        <xsd:complexContent>
          <xsd:extension base="dms:URL">
            <xsd:sequence>
              <xsd:element name="Url" type="dms:ValidUrl" minOccurs="0" nillable="true"/>
              <xsd:element name="Description" type="xsd:string" nillable="true"/>
            </xsd:sequence>
          </xsd:extension>
        </xsd:complexContent>
      </xsd:complexType>
    </xsd:element>
    <xsd:element name="Team" ma:index="21" nillable="true" ma:displayName="Team" ma:list="{809ee310-6ff4-4d99-aed1-93649c505218}" ma:internalName="Team" ma:showField="LinkTitleNoMenu">
      <xsd:simpleType>
        <xsd:restriction base="dms:Lookup"/>
      </xsd:simpleType>
    </xsd:element>
    <xsd:element name="Management_x0020_Sponsor" ma:index="23" nillable="true" ma:displayName="Management Sponsor" ma:description="DO NOT FILL THIS COLUMN - Automatic workflow" ma:internalName="Management_x0020_Sponsor">
      <xsd:simpleType>
        <xsd:restriction base="dms:Text">
          <xsd:maxLength value="255"/>
        </xsd:restriction>
      </xsd:simpleType>
    </xsd:element>
    <xsd:element name="Lead" ma:index="24" nillable="true" ma:displayName="Lead" ma:description="DO NOT FILL THIS COLUMN - Automatic workflow" ma:internalName="Lead">
      <xsd:simpleType>
        <xsd:restriction base="dms:Text">
          <xsd:maxLength value="255"/>
        </xsd:restriction>
      </xsd:simpleType>
    </xsd:element>
    <xsd:element name="Members" ma:index="25" nillable="true" ma:displayName="Members" ma:description="DO NOT FILL THIS COLUMN - Automatic workflow" ma:internalName="Member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2" ma:displayName="_Author"/>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ategory xmlns="674801bb-1977-4af8-bfda-771dab8a9650">Form</Category>
    <Standards_x0020_Compliant_x003f_ xmlns="674801bb-1977-4af8-bfda-771dab8a9650">true</Standards_x0020_Compliant_x003f_>
    <Author0 xmlns="674801bb-1977-4af8-bfda-771dab8a9650">
      <UserInfo>
        <DisplayName>Helpling, Nina D (DOH)</DisplayName>
        <AccountId>445</AccountId>
        <AccountType/>
      </UserInfo>
    </Author0>
    <Design_x0020_Resources xmlns="674801bb-1977-4af8-bfda-771dab8a9650">
      <Url xsi:nil="true"/>
      <Description xsi:nil="true"/>
    </Design_x0020_Resources>
    <Website_x0020_Link xmlns="674801bb-1977-4af8-bfda-771dab8a9650">
      <Url xsi:nil="true"/>
      <Description xsi:nil="true"/>
    </Website_x0020_Link>
    <Members xmlns="674801bb-1977-4af8-bfda-771dab8a9650" xsi:nil="true"/>
    <Lead xmlns="674801bb-1977-4af8-bfda-771dab8a9650" xsi:nil="true"/>
    <Management_x0020_Sponsor xmlns="674801bb-1977-4af8-bfda-771dab8a9650" xsi:nil="true"/>
    <Status xmlns="674801bb-1977-4af8-bfda-771dab8a9650">Review</Status>
    <p69d xmlns="674801bb-1977-4af8-bfda-771dab8a9650">331-497</p69d>
    <Language xmlns="674801bb-1977-4af8-bfda-771dab8a9650">English</Language>
    <Category0 xmlns="674801bb-1977-4af8-bfda-771dab8a9650">Operations &amp; Maintenance</Category0>
    <Team xmlns="674801bb-1977-4af8-bfda-771dab8a9650" xsi:nil="true"/>
    <_dlc_DocId xmlns="8ab7d52b-01f7-4c5e-9645-b3a1341544da">WVASKAP5RADE-135-149</_dlc_DocId>
    <_dlc_DocIdUrl xmlns="8ab7d52b-01f7-4c5e-9645-b3a1341544da">
      <Url>https://doh.sp.wa.gov/sites/EPH/ODW/centralserv/CommOutreach/_layouts/15/DocIdRedir.aspx?ID=WVASKAP5RADE-135-149</Url>
      <Description>WVASKAP5RADE-135-149</Description>
    </_dlc_DocIdUrl>
  </documentManagement>
</p:properties>
</file>

<file path=customXml/itemProps1.xml><?xml version="1.0" encoding="utf-8"?>
<ds:datastoreItem xmlns:ds="http://schemas.openxmlformats.org/officeDocument/2006/customXml" ds:itemID="{C6E2F189-F3BF-4C32-8F0F-D2770413D7B9}"/>
</file>

<file path=customXml/itemProps2.xml><?xml version="1.0" encoding="utf-8"?>
<ds:datastoreItem xmlns:ds="http://schemas.openxmlformats.org/officeDocument/2006/customXml" ds:itemID="{9257C517-C5E9-46D2-9503-0A0F1745A30E}"/>
</file>

<file path=customXml/itemProps3.xml><?xml version="1.0" encoding="utf-8"?>
<ds:datastoreItem xmlns:ds="http://schemas.openxmlformats.org/officeDocument/2006/customXml" ds:itemID="{4910202E-10E8-4608-BE41-CE4E8A312687}"/>
</file>

<file path=customXml/itemProps4.xml><?xml version="1.0" encoding="utf-8"?>
<ds:datastoreItem xmlns:ds="http://schemas.openxmlformats.org/officeDocument/2006/customXml" ds:itemID="{000E611A-3D98-481D-9C9F-F75E3E7BB8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MOR</vt:lpstr>
      <vt:lpstr>Calculations</vt:lpstr>
      <vt:lpstr>Calculations!Print_Area</vt:lpstr>
    </vt:vector>
  </TitlesOfParts>
  <Company>Washington State Department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Fluoridation Monthly Operations Report Form for Fluoride Acids</dc:title>
  <dc:creator>Washington State Department of Health - Environmental Public Health Division - Office of Drinking Water</dc:creator>
  <cp:lastModifiedBy>Gates, Jon-Mikel (DOH)</cp:lastModifiedBy>
  <cp:lastPrinted>2016-04-07T21:41:01Z</cp:lastPrinted>
  <dcterms:created xsi:type="dcterms:W3CDTF">2016-01-15T19:13:02Z</dcterms:created>
  <dcterms:modified xsi:type="dcterms:W3CDTF">2016-05-05T22:10:16Z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0x010100C4219127A00B7745AC10D9461FF95318</vt:lpwstr>
  </property>
  <property fmtid="{D5CDD505-2E9C-101B-9397-08002B2CF9AE}" pid="3" name="_dlc_DocIdItemGuid">
    <vt:lpwstr>ef958788-47fd-47dd-b7d0-004f38c7caef</vt:lpwstr>
  </property>
</Properties>
</file>