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55" tabRatio="925" activeTab="0"/>
  </bookViews>
  <sheets>
    <sheet name="TR_P" sheetId="1" r:id="rId1"/>
    <sheet name="OE_P" sheetId="2" r:id="rId2"/>
    <sheet name="SW_P" sheetId="3" r:id="rId3"/>
    <sheet name="EB_P" sheetId="4" r:id="rId4"/>
    <sheet name="PF_P" sheetId="5" r:id="rId5"/>
    <sheet name="SE_P" sheetId="6" r:id="rId6"/>
    <sheet name="PS_P" sheetId="7" r:id="rId7"/>
    <sheet name="DRL_P" sheetId="8" r:id="rId8"/>
    <sheet name="ODE_P" sheetId="9" r:id="rId9"/>
    <sheet name="SW_FTE" sheetId="10" r:id="rId10"/>
    <sheet name="EB_FTE" sheetId="11" r:id="rId11"/>
    <sheet name="PH_P" sheetId="12" r:id="rId12"/>
    <sheet name="Labor" sheetId="13" r:id="rId13"/>
  </sheets>
  <definedNames>
    <definedName name="\a">#REF!</definedName>
    <definedName name="\q">#REF!</definedName>
    <definedName name="BK3.001">#REF!</definedName>
    <definedName name="BK3.002">#REF!</definedName>
    <definedName name="BK3.003">#REF!</definedName>
    <definedName name="BK3.004">#REF!</definedName>
    <definedName name="BK3.005">#REF!</definedName>
    <definedName name="BK3.006">#REF!</definedName>
    <definedName name="BK3.007">#REF!</definedName>
    <definedName name="BK3.008">#REF!</definedName>
    <definedName name="BK3.009">#REF!</definedName>
    <definedName name="BK3.010">#REF!</definedName>
    <definedName name="BK3.011">#REF!</definedName>
    <definedName name="BK3.012">#REF!</definedName>
    <definedName name="BK3.013">#REF!</definedName>
    <definedName name="BK3.014">#REF!</definedName>
    <definedName name="BK3.015">#REF!</definedName>
    <definedName name="BK3.016">#REF!</definedName>
    <definedName name="BK3.017">#REF!</definedName>
    <definedName name="BK3.018">#REF!</definedName>
    <definedName name="BK3.019">#REF!</definedName>
    <definedName name="BK3.020">#REF!</definedName>
    <definedName name="BK3.021">#REF!</definedName>
    <definedName name="BK3.022">#REF!</definedName>
    <definedName name="BK3.023">#REF!</definedName>
    <definedName name="BK3.024">#REF!</definedName>
    <definedName name="BOOK__">#REF!</definedName>
    <definedName name="C_C">#REF!</definedName>
    <definedName name="CCHEADING">#REF!</definedName>
    <definedName name="PAGE__">#REF!</definedName>
    <definedName name="_xlnm.Print_Area" localSheetId="7">'DRL_P'!$A$10:$K$52</definedName>
    <definedName name="_xlnm.Print_Area" localSheetId="10">'EB_FTE'!$A$10:$K$53</definedName>
    <definedName name="_xlnm.Print_Area" localSheetId="3">'EB_P'!$A$10:$K$52</definedName>
    <definedName name="_xlnm.Print_Area" localSheetId="8">'ODE_P'!$A$10:$K$56</definedName>
    <definedName name="_xlnm.Print_Area" localSheetId="1">'OE_P'!$A$10:$K$56</definedName>
    <definedName name="_xlnm.Print_Area" localSheetId="4">'PF_P'!$A$10:$K$52</definedName>
    <definedName name="_xlnm.Print_Area" localSheetId="11">'PH_P'!$A$10:$K$53</definedName>
    <definedName name="_xlnm.Print_Area" localSheetId="6">'PS_P'!$A$10:$K$52</definedName>
    <definedName name="_xlnm.Print_Area" localSheetId="5">'SE_P'!$A$10:$K$52</definedName>
    <definedName name="_xlnm.Print_Area" localSheetId="9">'SW_FTE'!$A$10:$K$53</definedName>
    <definedName name="_xlnm.Print_Area" localSheetId="2">'SW_P'!$A$10:$K$52</definedName>
    <definedName name="_xlnm.Print_Area" localSheetId="0">'TR_P'!$A$10:$K$52</definedName>
    <definedName name="_xlnm.Print_Titles" localSheetId="7">'DRL_P'!$1:$9</definedName>
    <definedName name="_xlnm.Print_Titles" localSheetId="10">'EB_FTE'!$1:$9</definedName>
    <definedName name="_xlnm.Print_Titles" localSheetId="3">'EB_P'!$1:$9</definedName>
    <definedName name="_xlnm.Print_Titles" localSheetId="8">'ODE_P'!$1:$9</definedName>
    <definedName name="_xlnm.Print_Titles" localSheetId="1">'OE_P'!$1:$9</definedName>
    <definedName name="_xlnm.Print_Titles" localSheetId="4">'PF_P'!$1:$9</definedName>
    <definedName name="_xlnm.Print_Titles" localSheetId="11">'PH_P'!$1:$9</definedName>
    <definedName name="_xlnm.Print_Titles" localSheetId="6">'PS_P'!$1:$9</definedName>
    <definedName name="_xlnm.Print_Titles" localSheetId="5">'SE_P'!$1:$9</definedName>
    <definedName name="_xlnm.Print_Titles" localSheetId="9">'SW_FTE'!$1:$9</definedName>
    <definedName name="_xlnm.Print_Titles" localSheetId="2">'SW_P'!$1:$9</definedName>
    <definedName name="_xlnm.Print_Titles" localSheetId="0">'TR_P'!$1:$9</definedName>
    <definedName name="U_O_M">#REF!</definedName>
  </definedNames>
  <calcPr fullCalcOnLoad="1"/>
</workbook>
</file>

<file path=xl/sharedStrings.xml><?xml version="1.0" encoding="utf-8"?>
<sst xmlns="http://schemas.openxmlformats.org/spreadsheetml/2006/main" count="440" uniqueCount="167">
  <si>
    <t>BK3.001</t>
  </si>
  <si>
    <t>GROSS</t>
  </si>
  <si>
    <t>PER</t>
  </si>
  <si>
    <t>REVENUE</t>
  </si>
  <si>
    <t>U O M</t>
  </si>
  <si>
    <t>BK3.003</t>
  </si>
  <si>
    <t>OPERATING</t>
  </si>
  <si>
    <t>EXPENSE</t>
  </si>
  <si>
    <t>BK3.005</t>
  </si>
  <si>
    <t>SALARIES</t>
  </si>
  <si>
    <t>BK3.007</t>
  </si>
  <si>
    <t>EMPLOYEE</t>
  </si>
  <si>
    <t>BENEFITS</t>
  </si>
  <si>
    <t>BK3.009</t>
  </si>
  <si>
    <t>PRO</t>
  </si>
  <si>
    <t>FEES</t>
  </si>
  <si>
    <t>BK3.011</t>
  </si>
  <si>
    <t>SUPPLIES</t>
  </si>
  <si>
    <t>BK3.013</t>
  </si>
  <si>
    <t>PURCHASED</t>
  </si>
  <si>
    <t>SERVICES</t>
  </si>
  <si>
    <t>BK3.015</t>
  </si>
  <si>
    <t>DEPRE/RENT</t>
  </si>
  <si>
    <t>LEASE</t>
  </si>
  <si>
    <t>BK3.017</t>
  </si>
  <si>
    <t>OTHER DIR.</t>
  </si>
  <si>
    <t>BK3.019</t>
  </si>
  <si>
    <t>F T E's</t>
  </si>
  <si>
    <t>F T E</t>
  </si>
  <si>
    <t>BK3.021</t>
  </si>
  <si>
    <t>BK3.023</t>
  </si>
  <si>
    <t>PAID</t>
  </si>
  <si>
    <t>HOURS</t>
  </si>
  <si>
    <t>LICNO</t>
  </si>
  <si>
    <t>HOSPITAL</t>
  </si>
  <si>
    <t>Page</t>
  </si>
  <si>
    <t>LABOR &amp; DELIVERY (ACCOUNT # 7010)</t>
  </si>
  <si>
    <t>TOTAL REVENUE / # OF PROC.</t>
  </si>
  <si>
    <t>TOTAL OPERATING EXP /# OF PROC.</t>
  </si>
  <si>
    <t>SALARIES AND WAGES /# OF PROC.</t>
  </si>
  <si>
    <t>EMPLOYEE BENEFITS /# OF PROC.</t>
  </si>
  <si>
    <t>PROFESSIONAL FEES /# OF PROC.</t>
  </si>
  <si>
    <t>SUPPLIES EXPENSE /# OF PROC.</t>
  </si>
  <si>
    <t>PURCHASED SERVICES /# OF PROC.</t>
  </si>
  <si>
    <t>DEPRECIATION/RENTAL/LEASE /# OF PROC.</t>
  </si>
  <si>
    <t>OTHER DIRECT EXPENSES /# OF PROC.</t>
  </si>
  <si>
    <t>SALARIES &amp; WAGES / FTE</t>
  </si>
  <si>
    <t>EMPLOYEE BENEFITS / FTE</t>
  </si>
  <si>
    <t>PAID HOURS / # OF PROC.</t>
  </si>
  <si>
    <t>YIRV</t>
  </si>
  <si>
    <t>YREV</t>
  </si>
  <si>
    <t>YCAS</t>
  </si>
  <si>
    <t>TYADE</t>
  </si>
  <si>
    <t>YREC</t>
  </si>
  <si>
    <t>YODE</t>
  </si>
  <si>
    <t>YDRL</t>
  </si>
  <si>
    <t>YRL</t>
  </si>
  <si>
    <t>YPSO</t>
  </si>
  <si>
    <t>YPSU</t>
  </si>
  <si>
    <t>YSUP</t>
  </si>
  <si>
    <t>YPFS</t>
  </si>
  <si>
    <t>YEBS</t>
  </si>
  <si>
    <t>YSLS</t>
  </si>
  <si>
    <t>YUTS</t>
  </si>
  <si>
    <t>YFTE</t>
  </si>
  <si>
    <t>YEAR</t>
  </si>
  <si>
    <t>ACCTNO</t>
  </si>
  <si>
    <t>DPLHOSPNAME</t>
  </si>
  <si>
    <t>%</t>
  </si>
  <si>
    <t>CHANGE</t>
  </si>
  <si>
    <t>CAPITAL MEDICAL CENTER</t>
  </si>
  <si>
    <t>CASCADE VALLEY HOSPITAL</t>
  </si>
  <si>
    <t>CENTRAL WASHINGTON HOSPITAL</t>
  </si>
  <si>
    <t>COULEE COMMUNITY HOSPITAL</t>
  </si>
  <si>
    <t>DEACONESS MEDICAL CENTER</t>
  </si>
  <si>
    <t>FORKS COMMUNITY HOSPITAL</t>
  </si>
  <si>
    <t>GOOD SAMARITAN HOSPITAL</t>
  </si>
  <si>
    <t>ISLAND HOSPITAL</t>
  </si>
  <si>
    <t>KITTITAS VALLEY HOSPITAL</t>
  </si>
  <si>
    <t>LAKE CHELAN COMMUNITY HOSPITAL</t>
  </si>
  <si>
    <t>LINCOLN HOSPITAL</t>
  </si>
  <si>
    <t>MASON GENERAL HOSPITAL</t>
  </si>
  <si>
    <t>MORTON GENERAL HOSPITAL</t>
  </si>
  <si>
    <t>NEWPORT COMMUNITY HOSPITAL</t>
  </si>
  <si>
    <t>NORTH VALLEY HOSPITAL</t>
  </si>
  <si>
    <t>OVERLAKE HOSPITAL MEDICAL CENTER</t>
  </si>
  <si>
    <t>PEACEHEALTH SAINT JOHN MEDICAL CENTER</t>
  </si>
  <si>
    <t>PROSSER MEMORIAL HOSPITAL</t>
  </si>
  <si>
    <t>SAINT CLARE HOSPITAL</t>
  </si>
  <si>
    <t>SAINT JOSEPH MEDICAL CENTER</t>
  </si>
  <si>
    <t>SAMARITAN HOSPITAL</t>
  </si>
  <si>
    <t>SKYLINE HOSPITAL</t>
  </si>
  <si>
    <t>SUNNYSIDE COMMUNITY HOSPITAL</t>
  </si>
  <si>
    <t>VALLEY HOSPITAL AND MEDICAL CENTER</t>
  </si>
  <si>
    <t>VALLEY MEDICAL CENTER</t>
  </si>
  <si>
    <t>WHIDBEY GENERAL HOSPITAL</t>
  </si>
  <si>
    <t>WHITMAN HOSPITAL AND MEDICAL CENTER</t>
  </si>
  <si>
    <t>TOPPENISH COMMUNITY HOSPITAL</t>
  </si>
  <si>
    <t>SKAGIT VALLEY HOSPITAL</t>
  </si>
  <si>
    <t>PROVIDENCE CENTRALIA HOSPITAL</t>
  </si>
  <si>
    <t>JEFFERSON HEALTHCARE HOSPITAL</t>
  </si>
  <si>
    <t>LOURDES MEDICAL CENTER</t>
  </si>
  <si>
    <t>MID VALLEY HOSPITAL</t>
  </si>
  <si>
    <t>OLYMPIC MEDICAL CENTER</t>
  </si>
  <si>
    <t>PULLMAN REGIONAL HOSPITAL</t>
  </si>
  <si>
    <t>UNIVERSITY OF WASHINGTON MEDICAL CENTER</t>
  </si>
  <si>
    <t>GRAYS HARBOR COMMUNITY HOSPITAL</t>
  </si>
  <si>
    <t>OKANOGAN-DOUGLAS DISTRICT HOSPITAL</t>
  </si>
  <si>
    <t>OTHELLO COMMUNITY HOSPITAL</t>
  </si>
  <si>
    <t>GARFIELD COUNTY MEMORIAL HOSPITAL</t>
  </si>
  <si>
    <t>KLICKITAT VALLEY HOSPITAL</t>
  </si>
  <si>
    <t>AUBURN REGIONAL MEDICAL CENTER</t>
  </si>
  <si>
    <t>BHC FAIRFAX HOSPITAL</t>
  </si>
  <si>
    <t>CASCADE MEDICAL CENTER</t>
  </si>
  <si>
    <t>COLUMBIA BASIN HOSPITAL</t>
  </si>
  <si>
    <t>DAYTON GENERAL HOSPITAL</t>
  </si>
  <si>
    <t>DEER PARK HOSPITAL</t>
  </si>
  <si>
    <t>EAST ADAMS RURAL HOSPITAL</t>
  </si>
  <si>
    <t>ENUMCLAW REGIONAL HOSPITAL</t>
  </si>
  <si>
    <t>EVERGREEN HOSPITAL MEDICAL CENTER</t>
  </si>
  <si>
    <t>FERRY COUNTY MEMORIAL HOSPITAL</t>
  </si>
  <si>
    <t>GROUP HEALTH CENTRAL</t>
  </si>
  <si>
    <t>GROUP HEALTH EASTSIDE</t>
  </si>
  <si>
    <t>HARBORVIEW MEDICAL CENTER</t>
  </si>
  <si>
    <t>HARRISON MEDICAL CENTER</t>
  </si>
  <si>
    <t>HIGHLINE MEDICAL CENTER</t>
  </si>
  <si>
    <t>KENNEWICK GENERAL HOSPITAL</t>
  </si>
  <si>
    <t>KINDRED HOSPITAL - SEATTLE</t>
  </si>
  <si>
    <t>LEGACY SALMON CREEK HOSPITAL</t>
  </si>
  <si>
    <t>LOURDES COUNSELING CENTER</t>
  </si>
  <si>
    <t>MARK REED HOSPITAL</t>
  </si>
  <si>
    <t>MARY BRIDGE CHILDRENS HEALTH CENTER</t>
  </si>
  <si>
    <t>NORTHWEST HOSPITAL &amp; MEDICAL CENTER</t>
  </si>
  <si>
    <t>OCEAN BEACH HOSPITAL</t>
  </si>
  <si>
    <t>ODESSA MEMORIAL HOSPITAL</t>
  </si>
  <si>
    <t>PEACEHEALTH SAINT JOSEPH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</si>
  <si>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</si>
  <si>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</si>
  <si>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</si>
  <si>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</si>
  <si>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</si>
  <si>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</si>
  <si>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PROVIDENCE SAINT PETER HOSPITAL</t>
  </si>
  <si>
    <t>QUINCY VALLEY MEDICAL CENTER</t>
  </si>
  <si>
    <t>REGIONAL HOSP. FOR RESP. &amp; COMPLEX CARE</t>
  </si>
  <si>
    <t>SAINT FRANCIS COMMUNITY HOSPITAL</t>
  </si>
  <si>
    <t>SAINT LUKES REHABILIATION INSTITUTE</t>
  </si>
  <si>
    <t>SEATTLE CANCER CARE ALLIANCE</t>
  </si>
  <si>
    <t>SEATTLE CHILDRENS HOSPITAL</t>
  </si>
  <si>
    <t>SNOQUALMIE VALLEY HOSPITAL</t>
  </si>
  <si>
    <t>SOUTHWEST WASHINGTON MEDICAL CENTER</t>
  </si>
  <si>
    <t>SWEDISH HEALTH SERVICES</t>
  </si>
  <si>
    <t>SWEDISH MEDICAL CENTER CHERRY HILL</t>
  </si>
  <si>
    <t>TACOMA GENERAL ALLENMORE HOSPITAL</t>
  </si>
  <si>
    <t>TRI-STATE MEMORIAL HOSPITAL</t>
  </si>
  <si>
    <t>UNITED GENERAL HOSPITAL</t>
  </si>
  <si>
    <t>VALLEY GENERAL HOSPITAL</t>
  </si>
  <si>
    <t>VIRGINIA MASON MEDICAL CENTER</t>
  </si>
  <si>
    <t>WALLA WALLA GENERAL HOSPITAL</t>
  </si>
  <si>
    <t>WENATCHEE VALLEY MEDICAL CENTER</t>
  </si>
  <si>
    <t>WILLAPA HARBOR HOSPITAL</t>
  </si>
  <si>
    <t>YAKIMA REGIONAL MEDICAL AND CARDIAC CENTER</t>
  </si>
  <si>
    <t>YAKIMA VALLEY MEMORIAL HOSPITAL</t>
  </si>
  <si>
    <t>KADLEC REGIONAL MEDICAL CENTER</t>
  </si>
  <si>
    <t>NAVOS</t>
  </si>
  <si>
    <t>SWEDISH EDMONDS</t>
  </si>
  <si>
    <t>SAINT ANTHONY HOSPITAL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</si>
</sst>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37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39" fontId="2" fillId="0" borderId="0" xfId="55" applyNumberFormat="1">
      <alignment/>
      <protection/>
    </xf>
    <xf numFmtId="37" fontId="2" fillId="0" borderId="0" xfId="55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7.25390625" style="1" bestFit="1" customWidth="1"/>
    <col min="2" max="2" width="6.125" style="1" bestFit="1" customWidth="1"/>
    <col min="3" max="3" width="38.75390625" style="1" bestFit="1" customWidth="1"/>
    <col min="4" max="4" width="9.875" style="1" bestFit="1" customWidth="1"/>
    <col min="5" max="5" width="6.875" style="1" bestFit="1" customWidth="1"/>
    <col min="6" max="6" width="8.875" style="1" bestFit="1" customWidth="1"/>
    <col min="7" max="7" width="9.875" style="1" bestFit="1" customWidth="1"/>
    <col min="8" max="8" width="5.875" style="1" bestFit="1" customWidth="1"/>
    <col min="9" max="9" width="8.875" style="1" bestFit="1" customWidth="1"/>
    <col min="10" max="10" width="2.625" style="1" customWidth="1"/>
    <col min="11" max="11" width="8.125" style="1" bestFit="1" customWidth="1"/>
    <col min="12" max="16384" width="9.00390625" style="1" customWidth="1"/>
  </cols>
  <sheetData>
    <row r="1" spans="1:10" ht="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1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ht="12">
      <c r="A3" s="3"/>
      <c r="B3" s="3"/>
      <c r="C3" s="3"/>
      <c r="D3" s="3"/>
      <c r="E3" s="3"/>
      <c r="F3" s="2"/>
      <c r="G3" s="3"/>
      <c r="H3" s="3"/>
      <c r="I3" s="3"/>
      <c r="J3" s="3"/>
      <c r="K3" s="1">
        <v>136</v>
      </c>
    </row>
    <row r="4" spans="1:10" ht="1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0" ht="12">
      <c r="A5" s="2" t="s">
        <v>37</v>
      </c>
      <c r="B5" s="3"/>
      <c r="C5" s="3"/>
      <c r="D5" s="3"/>
      <c r="E5" s="3"/>
      <c r="F5" s="3"/>
      <c r="G5" s="3"/>
      <c r="H5" s="3"/>
      <c r="I5" s="3"/>
      <c r="J5" s="3"/>
    </row>
    <row r="7" spans="5:9" ht="12">
      <c r="E7" s="14">
        <f>ROUND(+Labor!D5,0)</f>
        <v>2008</v>
      </c>
      <c r="F7" s="4">
        <f>+E7</f>
        <v>2008</v>
      </c>
      <c r="G7" s="4"/>
      <c r="H7" s="6">
        <f>+F7+1</f>
        <v>2009</v>
      </c>
      <c r="I7" s="4">
        <f>+H7</f>
        <v>2009</v>
      </c>
    </row>
    <row r="8" spans="1:11" ht="12">
      <c r="A8" s="4"/>
      <c r="B8" s="4"/>
      <c r="C8" s="4"/>
      <c r="D8" s="6" t="s">
        <v>1</v>
      </c>
      <c r="F8" s="6" t="s">
        <v>2</v>
      </c>
      <c r="G8" s="6" t="s">
        <v>1</v>
      </c>
      <c r="I8" s="6" t="s">
        <v>2</v>
      </c>
      <c r="J8" s="6"/>
      <c r="K8" s="4" t="s">
        <v>68</v>
      </c>
    </row>
    <row r="9" spans="1:11" ht="12">
      <c r="A9" s="4"/>
      <c r="B9" s="4" t="s">
        <v>33</v>
      </c>
      <c r="C9" s="4" t="s">
        <v>34</v>
      </c>
      <c r="D9" s="6" t="s">
        <v>3</v>
      </c>
      <c r="E9" s="6" t="s">
        <v>4</v>
      </c>
      <c r="F9" s="6" t="s">
        <v>4</v>
      </c>
      <c r="G9" s="6" t="s">
        <v>3</v>
      </c>
      <c r="H9" s="6" t="s">
        <v>4</v>
      </c>
      <c r="I9" s="6" t="s">
        <v>4</v>
      </c>
      <c r="J9" s="6"/>
      <c r="K9" s="4" t="s">
        <v>69</v>
      </c>
    </row>
    <row r="10" spans="2:11" ht="12">
      <c r="B10" s="1">
        <f>+Labor!A5</f>
        <v>1</v>
      </c>
      <c r="C10" s="1" t="str">
        <f>+Labor!B5</f>
        <v>SWEDISH HEALTH SERVICES</v>
      </c>
      <c r="D10" s="7">
        <f>ROUND(+Labor!S5,0)</f>
        <v>0</v>
      </c>
      <c r="E10" s="7">
        <f>ROUND(+Labor!F5,0)</f>
        <v>0</v>
      </c>
      <c r="F10" s="8">
        <f>IF(D10=0,"",IF(E10=0,"",ROUND(D10/E10,2)))</f>
      </c>
      <c r="G10" s="7">
        <f>ROUND(+Labor!S105,0)</f>
        <v>0</v>
      </c>
      <c r="H10" s="7">
        <f>ROUND(+Labor!F105,0)</f>
        <v>0</v>
      </c>
      <c r="I10" s="8">
        <f>IF(G10=0,"",IF(H10=0,"",ROUND(G10/H10,2)))</f>
      </c>
      <c r="J10" s="8"/>
      <c r="K10" s="9">
        <f>IF(D10=0,"",IF(E10=0,"",IF(G10=0,"",IF(H10=0,"",ROUND(I10/F10-1,4)))))</f>
      </c>
    </row>
    <row r="11" spans="2:11" ht="12">
      <c r="B11" s="1">
        <f>+Labor!A6</f>
        <v>3</v>
      </c>
      <c r="C11" s="1" t="str">
        <f>+Labor!B6</f>
        <v>SWEDISH MEDICAL CENTER CHERRY HILL</v>
      </c>
      <c r="D11" s="7">
        <f>ROUND(+Labor!S6,0)</f>
        <v>0</v>
      </c>
      <c r="E11" s="7">
        <f>ROUND(+Labor!F6,0)</f>
        <v>0</v>
      </c>
      <c r="F11" s="8">
        <f aca="true" t="shared" si="0" ref="F11:F74">IF(D11=0,"",IF(E11=0,"",ROUND(D11/E11,2)))</f>
      </c>
      <c r="G11" s="7">
        <f>ROUND(+Labor!S106,0)</f>
        <v>0</v>
      </c>
      <c r="H11" s="7">
        <f>ROUND(+Labor!F106,0)</f>
        <v>0</v>
      </c>
      <c r="I11" s="8">
        <f aca="true" t="shared" si="1" ref="I11:I74">IF(G11=0,"",IF(H11=0,"",ROUND(G11/H11,2)))</f>
      </c>
      <c r="J11" s="8"/>
      <c r="K11" s="9">
        <f aca="true" t="shared" si="2" ref="K11:K74">IF(D11=0,"",IF(E11=0,"",IF(G11=0,"",IF(H11=0,"",ROUND(I11/F11-1,4)))))</f>
      </c>
    </row>
    <row r="12" spans="2:11" ht="12">
      <c r="B12" s="1">
        <f>+Labor!A7</f>
        <v>8</v>
      </c>
      <c r="C12" s="1" t="str">
        <f>+Labor!B7</f>
        <v>KLICKITAT VALLEY HOSPITAL</v>
      </c>
      <c r="D12" s="7">
        <f>ROUND(+Labor!S7,0)</f>
        <v>0</v>
      </c>
      <c r="E12" s="7">
        <f>ROUND(+Labor!F7,0)</f>
        <v>2</v>
      </c>
      <c r="F12" s="8">
        <f t="shared" si="0"/>
      </c>
      <c r="G12" s="7">
        <f>ROUND(+Labor!S107,0)</f>
        <v>0</v>
      </c>
      <c r="H12" s="7">
        <f>ROUND(+Labor!F107,0)</f>
        <v>0</v>
      </c>
      <c r="I12" s="8">
        <f t="shared" si="1"/>
      </c>
      <c r="J12" s="8"/>
      <c r="K12" s="9">
        <f t="shared" si="2"/>
      </c>
    </row>
    <row r="13" spans="2:11" ht="12">
      <c r="B13" s="1">
        <f>+Labor!A8</f>
        <v>10</v>
      </c>
      <c r="C13" s="1" t="str">
        <f>+Labor!B8</f>
        <v>VIRGINIA MASON MEDICAL CENTER</v>
      </c>
      <c r="D13" s="7">
        <f>ROUND(+Labor!S8,0)</f>
        <v>0</v>
      </c>
      <c r="E13" s="7">
        <f>ROUND(+Labor!F8,0)</f>
        <v>0</v>
      </c>
      <c r="F13" s="8">
        <f t="shared" si="0"/>
      </c>
      <c r="G13" s="7">
        <f>ROUND(+Labor!S108,0)</f>
        <v>0</v>
      </c>
      <c r="H13" s="7">
        <f>ROUND(+Labor!F108,0)</f>
        <v>0</v>
      </c>
      <c r="I13" s="8">
        <f t="shared" si="1"/>
      </c>
      <c r="J13" s="8"/>
      <c r="K13" s="9">
        <f t="shared" si="2"/>
      </c>
    </row>
    <row r="14" spans="2:11" ht="12">
      <c r="B14" s="1">
        <f>+Labor!A9</f>
        <v>14</v>
      </c>
      <c r="C14" s="1" t="str">
        <f>+Labor!B9</f>
        <v>SEATTLE CHILDRENS HOSPITAL</v>
      </c>
      <c r="D14" s="7">
        <f>ROUND(+Labor!S9,0)</f>
        <v>0</v>
      </c>
      <c r="E14" s="7">
        <f>ROUND(+Labor!F9,0)</f>
        <v>0</v>
      </c>
      <c r="F14" s="8">
        <f t="shared" si="0"/>
      </c>
      <c r="G14" s="7">
        <f>ROUND(+Labor!S109,0)</f>
        <v>0</v>
      </c>
      <c r="H14" s="7">
        <f>ROUND(+Labor!F109,0)</f>
        <v>0</v>
      </c>
      <c r="I14" s="8">
        <f t="shared" si="1"/>
      </c>
      <c r="J14" s="8"/>
      <c r="K14" s="9">
        <f t="shared" si="2"/>
      </c>
    </row>
    <row r="15" spans="2:11" ht="12">
      <c r="B15" s="1">
        <f>+Labor!A10</f>
        <v>20</v>
      </c>
      <c r="C15" s="1" t="str">
        <f>+Labor!B10</f>
        <v>GROUP HEALTH CENTRAL</v>
      </c>
      <c r="D15" s="7">
        <f>ROUND(+Labor!S10,0)</f>
        <v>0</v>
      </c>
      <c r="E15" s="7">
        <f>ROUND(+Labor!F10,0)</f>
        <v>0</v>
      </c>
      <c r="F15" s="8">
        <f t="shared" si="0"/>
      </c>
      <c r="G15" s="7">
        <f>ROUND(+Labor!S110,0)</f>
        <v>0</v>
      </c>
      <c r="H15" s="7">
        <f>ROUND(+Labor!F110,0)</f>
        <v>0</v>
      </c>
      <c r="I15" s="8">
        <f t="shared" si="1"/>
      </c>
      <c r="J15" s="8"/>
      <c r="K15" s="9">
        <f t="shared" si="2"/>
      </c>
    </row>
    <row r="16" spans="2:11" ht="12">
      <c r="B16" s="1">
        <f>+Labor!A11</f>
        <v>21</v>
      </c>
      <c r="C16" s="1" t="str">
        <f>+Labor!B11</f>
        <v>NEWPORT COMMUNITY HOSPITAL</v>
      </c>
      <c r="D16" s="7">
        <f>ROUND(+Labor!S11,0)</f>
        <v>420451</v>
      </c>
      <c r="E16" s="7">
        <f>ROUND(+Labor!F11,0)</f>
        <v>107</v>
      </c>
      <c r="F16" s="8">
        <f t="shared" si="0"/>
        <v>3929.45</v>
      </c>
      <c r="G16" s="7">
        <f>ROUND(+Labor!S111,0)</f>
        <v>624655</v>
      </c>
      <c r="H16" s="7">
        <f>ROUND(+Labor!F111,0)</f>
        <v>124</v>
      </c>
      <c r="I16" s="8">
        <f t="shared" si="1"/>
        <v>5037.54</v>
      </c>
      <c r="J16" s="8"/>
      <c r="K16" s="9">
        <f t="shared" si="2"/>
        <v>0.282</v>
      </c>
    </row>
    <row r="17" spans="2:11" ht="12">
      <c r="B17" s="1">
        <f>+Labor!A12</f>
        <v>22</v>
      </c>
      <c r="C17" s="1" t="str">
        <f>+Labor!B12</f>
        <v>LOURDES MEDICAL CENTER</v>
      </c>
      <c r="D17" s="7">
        <f>ROUND(+Labor!S12,0)</f>
        <v>2532079</v>
      </c>
      <c r="E17" s="7">
        <f>ROUND(+Labor!F12,0)</f>
        <v>925</v>
      </c>
      <c r="F17" s="8">
        <f t="shared" si="0"/>
        <v>2737.38</v>
      </c>
      <c r="G17" s="7">
        <f>ROUND(+Labor!S112,0)</f>
        <v>2171704</v>
      </c>
      <c r="H17" s="7">
        <f>ROUND(+Labor!F112,0)</f>
        <v>839</v>
      </c>
      <c r="I17" s="8">
        <f t="shared" si="1"/>
        <v>2588.44</v>
      </c>
      <c r="J17" s="8"/>
      <c r="K17" s="9">
        <f t="shared" si="2"/>
        <v>-0.0544</v>
      </c>
    </row>
    <row r="18" spans="2:11" ht="12">
      <c r="B18" s="1">
        <f>+Labor!A13</f>
        <v>23</v>
      </c>
      <c r="C18" s="1" t="str">
        <f>+Labor!B13</f>
        <v>OKANOGAN-DOUGLAS DISTRICT HOSPITAL</v>
      </c>
      <c r="D18" s="7">
        <f>ROUND(+Labor!S13,0)</f>
        <v>450952</v>
      </c>
      <c r="E18" s="7">
        <f>ROUND(+Labor!F13,0)</f>
        <v>251</v>
      </c>
      <c r="F18" s="8">
        <f t="shared" si="0"/>
        <v>1796.62</v>
      </c>
      <c r="G18" s="7">
        <f>ROUND(+Labor!S113,0)</f>
        <v>444391</v>
      </c>
      <c r="H18" s="7">
        <f>ROUND(+Labor!F113,0)</f>
        <v>244</v>
      </c>
      <c r="I18" s="8">
        <f t="shared" si="1"/>
        <v>1821.27</v>
      </c>
      <c r="J18" s="8"/>
      <c r="K18" s="9">
        <f t="shared" si="2"/>
        <v>0.0137</v>
      </c>
    </row>
    <row r="19" spans="2:11" ht="12">
      <c r="B19" s="1">
        <f>+Labor!A14</f>
        <v>26</v>
      </c>
      <c r="C19" s="1" t="str">
        <f>+Labor!B14</f>
        <v>PEACEHEALTH SAINT JOHN MEDICAL CENTER</v>
      </c>
      <c r="D19" s="7">
        <f>ROUND(+Labor!S14,0)</f>
        <v>0</v>
      </c>
      <c r="E19" s="7">
        <f>ROUND(+Labor!F14,0)</f>
        <v>1290</v>
      </c>
      <c r="F19" s="8">
        <f t="shared" si="0"/>
      </c>
      <c r="G19" s="7">
        <f>ROUND(+Labor!S114,0)</f>
        <v>0</v>
      </c>
      <c r="H19" s="7">
        <f>ROUND(+Labor!F114,0)</f>
        <v>1244</v>
      </c>
      <c r="I19" s="8">
        <f t="shared" si="1"/>
      </c>
      <c r="J19" s="8"/>
      <c r="K19" s="9">
        <f t="shared" si="2"/>
      </c>
    </row>
    <row r="20" spans="2:11" ht="12">
      <c r="B20" s="1">
        <f>+Labor!A15</f>
        <v>29</v>
      </c>
      <c r="C20" s="1" t="str">
        <f>+Labor!B15</f>
        <v>HARBORVIEW MEDICAL CENTER</v>
      </c>
      <c r="D20" s="7">
        <f>ROUND(+Labor!S15,0)</f>
        <v>0</v>
      </c>
      <c r="E20" s="7">
        <f>ROUND(+Labor!F15,0)</f>
        <v>0</v>
      </c>
      <c r="F20" s="8">
        <f t="shared" si="0"/>
      </c>
      <c r="G20" s="7">
        <f>ROUND(+Labor!S115,0)</f>
        <v>0</v>
      </c>
      <c r="H20" s="7">
        <f>ROUND(+Labor!F115,0)</f>
        <v>0</v>
      </c>
      <c r="I20" s="8">
        <f t="shared" si="1"/>
      </c>
      <c r="J20" s="8"/>
      <c r="K20" s="9">
        <f t="shared" si="2"/>
      </c>
    </row>
    <row r="21" spans="2:11" ht="12">
      <c r="B21" s="1">
        <f>+Labor!A16</f>
        <v>32</v>
      </c>
      <c r="C21" s="1" t="str">
        <f>+Labor!B16</f>
        <v>SAINT JOSEPH MEDICAL CENTER</v>
      </c>
      <c r="D21" s="7">
        <f>ROUND(+Labor!S16,0)</f>
        <v>53559943</v>
      </c>
      <c r="E21" s="7">
        <f>ROUND(+Labor!F16,0)</f>
        <v>39254</v>
      </c>
      <c r="F21" s="8">
        <f t="shared" si="0"/>
        <v>1364.45</v>
      </c>
      <c r="G21" s="7">
        <f>ROUND(+Labor!S116,0)</f>
        <v>60205501</v>
      </c>
      <c r="H21" s="7">
        <f>ROUND(+Labor!F116,0)</f>
        <v>38359</v>
      </c>
      <c r="I21" s="8">
        <f t="shared" si="1"/>
        <v>1569.53</v>
      </c>
      <c r="J21" s="8"/>
      <c r="K21" s="9">
        <f t="shared" si="2"/>
        <v>0.1503</v>
      </c>
    </row>
    <row r="22" spans="2:11" ht="12">
      <c r="B22" s="1">
        <f>+Labor!A17</f>
        <v>35</v>
      </c>
      <c r="C22" s="1" t="str">
        <f>+Labor!B17</f>
        <v>ENUMCLAW REGIONAL HOSPITAL</v>
      </c>
      <c r="D22" s="7">
        <f>ROUND(+Labor!S17,0)</f>
        <v>1865279</v>
      </c>
      <c r="E22" s="7">
        <f>ROUND(+Labor!F17,0)</f>
        <v>220</v>
      </c>
      <c r="F22" s="8">
        <f t="shared" si="0"/>
        <v>8478.54</v>
      </c>
      <c r="G22" s="7">
        <f>ROUND(+Labor!S117,0)</f>
        <v>2499121</v>
      </c>
      <c r="H22" s="7">
        <f>ROUND(+Labor!F117,0)</f>
        <v>252</v>
      </c>
      <c r="I22" s="8">
        <f t="shared" si="1"/>
        <v>9917.15</v>
      </c>
      <c r="J22" s="8"/>
      <c r="K22" s="9">
        <f t="shared" si="2"/>
        <v>0.1697</v>
      </c>
    </row>
    <row r="23" spans="2:11" ht="12">
      <c r="B23" s="1">
        <f>+Labor!A18</f>
        <v>37</v>
      </c>
      <c r="C23" s="1" t="str">
        <f>+Labor!B18</f>
        <v>DEACONESS MEDICAL CENTER</v>
      </c>
      <c r="D23" s="7">
        <f>ROUND(+Labor!S18,0)</f>
        <v>7299974</v>
      </c>
      <c r="E23" s="7">
        <f>ROUND(+Labor!F18,0)</f>
        <v>1702</v>
      </c>
      <c r="F23" s="8">
        <f t="shared" si="0"/>
        <v>4289.06</v>
      </c>
      <c r="G23" s="7">
        <f>ROUND(+Labor!S118,0)</f>
        <v>19031755</v>
      </c>
      <c r="H23" s="7">
        <f>ROUND(+Labor!F118,0)</f>
        <v>2209</v>
      </c>
      <c r="I23" s="8">
        <f t="shared" si="1"/>
        <v>8615.55</v>
      </c>
      <c r="J23" s="8"/>
      <c r="K23" s="9">
        <f t="shared" si="2"/>
        <v>1.0087</v>
      </c>
    </row>
    <row r="24" spans="2:11" ht="12">
      <c r="B24" s="1">
        <f>+Labor!A19</f>
        <v>38</v>
      </c>
      <c r="C24" s="1" t="str">
        <f>+Labor!B19</f>
        <v>OLYMPIC MEDICAL CENTER</v>
      </c>
      <c r="D24" s="7">
        <f>ROUND(+Labor!S19,0)</f>
        <v>781769</v>
      </c>
      <c r="E24" s="7">
        <f>ROUND(+Labor!F19,0)</f>
        <v>361</v>
      </c>
      <c r="F24" s="8">
        <f t="shared" si="0"/>
        <v>2165.57</v>
      </c>
      <c r="G24" s="7">
        <f>ROUND(+Labor!S119,0)</f>
        <v>868164</v>
      </c>
      <c r="H24" s="7">
        <f>ROUND(+Labor!F119,0)</f>
        <v>356</v>
      </c>
      <c r="I24" s="8">
        <f t="shared" si="1"/>
        <v>2438.66</v>
      </c>
      <c r="J24" s="8"/>
      <c r="K24" s="9">
        <f t="shared" si="2"/>
        <v>0.1261</v>
      </c>
    </row>
    <row r="25" spans="2:11" ht="12">
      <c r="B25" s="1">
        <f>+Labor!A20</f>
        <v>39</v>
      </c>
      <c r="C25" s="1" t="str">
        <f>+Labor!B20</f>
        <v>KENNEWICK GENERAL HOSPITAL</v>
      </c>
      <c r="D25" s="7">
        <f>ROUND(+Labor!S20,0)</f>
        <v>0</v>
      </c>
      <c r="E25" s="7">
        <f>ROUND(+Labor!F20,0)</f>
        <v>0</v>
      </c>
      <c r="F25" s="8">
        <f t="shared" si="0"/>
      </c>
      <c r="G25" s="7">
        <f>ROUND(+Labor!S120,0)</f>
        <v>0</v>
      </c>
      <c r="H25" s="7">
        <f>ROUND(+Labor!F120,0)</f>
        <v>0</v>
      </c>
      <c r="I25" s="8">
        <f t="shared" si="1"/>
      </c>
      <c r="J25" s="8"/>
      <c r="K25" s="9">
        <f t="shared" si="2"/>
      </c>
    </row>
    <row r="26" spans="2:11" ht="12">
      <c r="B26" s="1">
        <f>+Labor!A21</f>
        <v>43</v>
      </c>
      <c r="C26" s="1" t="str">
        <f>+Labor!B21</f>
        <v>WALLA WALLA GENERAL HOSPITAL</v>
      </c>
      <c r="D26" s="7">
        <f>ROUND(+Labor!S21,0)</f>
        <v>0</v>
      </c>
      <c r="E26" s="7">
        <f>ROUND(+Labor!F21,0)</f>
        <v>0</v>
      </c>
      <c r="F26" s="8">
        <f t="shared" si="0"/>
      </c>
      <c r="G26" s="7">
        <f>ROUND(+Labor!S121,0)</f>
        <v>0</v>
      </c>
      <c r="H26" s="7">
        <f>ROUND(+Labor!F121,0)</f>
        <v>0</v>
      </c>
      <c r="I26" s="8">
        <f t="shared" si="1"/>
      </c>
      <c r="J26" s="8"/>
      <c r="K26" s="9">
        <f t="shared" si="2"/>
      </c>
    </row>
    <row r="27" spans="2:11" ht="12">
      <c r="B27" s="1">
        <f>+Labor!A22</f>
        <v>45</v>
      </c>
      <c r="C27" s="1" t="str">
        <f>+Labor!B22</f>
        <v>COLUMBIA BASIN HOSPITAL</v>
      </c>
      <c r="D27" s="7">
        <f>ROUND(+Labor!S22,0)</f>
        <v>0</v>
      </c>
      <c r="E27" s="7">
        <f>ROUND(+Labor!F22,0)</f>
        <v>0</v>
      </c>
      <c r="F27" s="8">
        <f t="shared" si="0"/>
      </c>
      <c r="G27" s="7">
        <f>ROUND(+Labor!S122,0)</f>
        <v>0</v>
      </c>
      <c r="H27" s="7">
        <f>ROUND(+Labor!F122,0)</f>
        <v>0</v>
      </c>
      <c r="I27" s="8">
        <f t="shared" si="1"/>
      </c>
      <c r="J27" s="8"/>
      <c r="K27" s="9">
        <f t="shared" si="2"/>
      </c>
    </row>
    <row r="28" spans="2:11" ht="12">
      <c r="B28" s="1">
        <f>+Labor!A23</f>
        <v>46</v>
      </c>
      <c r="C28" s="1" t="str">
        <f>+Labor!B23</f>
        <v>PROSSER MEMORIAL HOSPITAL</v>
      </c>
      <c r="D28" s="7">
        <f>ROUND(+Labor!S23,0)</f>
        <v>1564611</v>
      </c>
      <c r="E28" s="7">
        <f>ROUND(+Labor!F23,0)</f>
        <v>344</v>
      </c>
      <c r="F28" s="8">
        <f t="shared" si="0"/>
        <v>4548.29</v>
      </c>
      <c r="G28" s="7">
        <f>ROUND(+Labor!S123,0)</f>
        <v>1848937</v>
      </c>
      <c r="H28" s="7">
        <f>ROUND(+Labor!F123,0)</f>
        <v>396</v>
      </c>
      <c r="I28" s="8">
        <f t="shared" si="1"/>
        <v>4669.03</v>
      </c>
      <c r="J28" s="8"/>
      <c r="K28" s="9">
        <f t="shared" si="2"/>
        <v>0.0265</v>
      </c>
    </row>
    <row r="29" spans="2:11" ht="12">
      <c r="B29" s="1">
        <f>+Labor!A24</f>
        <v>50</v>
      </c>
      <c r="C29" s="1" t="str">
        <f>+Labor!B24</f>
        <v>PROVIDENCE SAINT MARY MEDICAL CENTER</v>
      </c>
      <c r="D29" s="7">
        <f>ROUND(+Labor!S24,0)</f>
        <v>1515117</v>
      </c>
      <c r="E29" s="7">
        <f>ROUND(+Labor!F24,0)</f>
        <v>0</v>
      </c>
      <c r="F29" s="8">
        <f t="shared" si="0"/>
      </c>
      <c r="G29" s="7">
        <f>ROUND(+Labor!S124,0)</f>
        <v>0</v>
      </c>
      <c r="H29" s="7">
        <f>ROUND(+Labor!F124,0)</f>
        <v>0</v>
      </c>
      <c r="I29" s="8">
        <f t="shared" si="1"/>
      </c>
      <c r="J29" s="8"/>
      <c r="K29" s="9">
        <f t="shared" si="2"/>
      </c>
    </row>
    <row r="30" spans="2:11" ht="12">
      <c r="B30" s="1">
        <f>+Labor!A25</f>
        <v>54</v>
      </c>
      <c r="C30" s="1" t="str">
        <f>+Labor!B25</f>
        <v>FORKS COMMUNITY HOSPITAL</v>
      </c>
      <c r="D30" s="7">
        <f>ROUND(+Labor!S25,0)</f>
        <v>220548</v>
      </c>
      <c r="E30" s="7">
        <f>ROUND(+Labor!F25,0)</f>
        <v>121</v>
      </c>
      <c r="F30" s="8">
        <f t="shared" si="0"/>
        <v>1822.71</v>
      </c>
      <c r="G30" s="7">
        <f>ROUND(+Labor!S125,0)</f>
        <v>235425</v>
      </c>
      <c r="H30" s="7">
        <f>ROUND(+Labor!F125,0)</f>
        <v>103</v>
      </c>
      <c r="I30" s="8">
        <f t="shared" si="1"/>
        <v>2285.68</v>
      </c>
      <c r="J30" s="8"/>
      <c r="K30" s="9">
        <f t="shared" si="2"/>
        <v>0.254</v>
      </c>
    </row>
    <row r="31" spans="2:11" ht="12">
      <c r="B31" s="1">
        <f>+Labor!A26</f>
        <v>56</v>
      </c>
      <c r="C31" s="1" t="str">
        <f>+Labor!B26</f>
        <v>WILLAPA HARBOR HOSPITAL</v>
      </c>
      <c r="D31" s="7">
        <f>ROUND(+Labor!S26,0)</f>
        <v>0</v>
      </c>
      <c r="E31" s="7">
        <f>ROUND(+Labor!F26,0)</f>
        <v>0</v>
      </c>
      <c r="F31" s="8">
        <f t="shared" si="0"/>
      </c>
      <c r="G31" s="7">
        <f>ROUND(+Labor!S126,0)</f>
        <v>0</v>
      </c>
      <c r="H31" s="7">
        <f>ROUND(+Labor!F126,0)</f>
        <v>0</v>
      </c>
      <c r="I31" s="8">
        <f t="shared" si="1"/>
      </c>
      <c r="J31" s="8"/>
      <c r="K31" s="9">
        <f t="shared" si="2"/>
      </c>
    </row>
    <row r="32" spans="2:11" ht="12">
      <c r="B32" s="1">
        <f>+Labor!A27</f>
        <v>58</v>
      </c>
      <c r="C32" s="1" t="str">
        <f>+Labor!B27</f>
        <v>YAKIMA VALLEY MEMORIAL HOSPITAL</v>
      </c>
      <c r="D32" s="7">
        <f>ROUND(+Labor!S27,0)</f>
        <v>0</v>
      </c>
      <c r="E32" s="7">
        <f>ROUND(+Labor!F27,0)</f>
        <v>0</v>
      </c>
      <c r="F32" s="8">
        <f t="shared" si="0"/>
      </c>
      <c r="G32" s="7">
        <f>ROUND(+Labor!S127,0)</f>
        <v>0</v>
      </c>
      <c r="H32" s="7">
        <f>ROUND(+Labor!F127,0)</f>
        <v>0</v>
      </c>
      <c r="I32" s="8">
        <f t="shared" si="1"/>
      </c>
      <c r="J32" s="8"/>
      <c r="K32" s="9">
        <f t="shared" si="2"/>
      </c>
    </row>
    <row r="33" spans="2:11" ht="12">
      <c r="B33" s="1">
        <f>+Labor!A28</f>
        <v>63</v>
      </c>
      <c r="C33" s="1" t="str">
        <f>+Labor!B28</f>
        <v>GRAYS HARBOR COMMUNITY HOSPITAL</v>
      </c>
      <c r="D33" s="7">
        <f>ROUND(+Labor!S28,0)</f>
        <v>0</v>
      </c>
      <c r="E33" s="7">
        <f>ROUND(+Labor!F28,0)</f>
        <v>0</v>
      </c>
      <c r="F33" s="8">
        <f t="shared" si="0"/>
      </c>
      <c r="G33" s="7">
        <f>ROUND(+Labor!S128,0)</f>
        <v>0</v>
      </c>
      <c r="H33" s="7">
        <f>ROUND(+Labor!F128,0)</f>
        <v>0</v>
      </c>
      <c r="I33" s="8">
        <f t="shared" si="1"/>
      </c>
      <c r="J33" s="8"/>
      <c r="K33" s="9">
        <f t="shared" si="2"/>
      </c>
    </row>
    <row r="34" spans="2:11" ht="12">
      <c r="B34" s="1">
        <f>+Labor!A29</f>
        <v>78</v>
      </c>
      <c r="C34" s="1" t="str">
        <f>+Labor!B29</f>
        <v>SAMARITAN HOSPITAL</v>
      </c>
      <c r="D34" s="7">
        <f>ROUND(+Labor!S29,0)</f>
        <v>5288032</v>
      </c>
      <c r="E34" s="7">
        <f>ROUND(+Labor!F29,0)</f>
        <v>1120</v>
      </c>
      <c r="F34" s="8">
        <f t="shared" si="0"/>
        <v>4721.46</v>
      </c>
      <c r="G34" s="7">
        <f>ROUND(+Labor!S129,0)</f>
        <v>6632952</v>
      </c>
      <c r="H34" s="7">
        <f>ROUND(+Labor!F129,0)</f>
        <v>1152</v>
      </c>
      <c r="I34" s="8">
        <f t="shared" si="1"/>
        <v>5757.77</v>
      </c>
      <c r="J34" s="8"/>
      <c r="K34" s="9">
        <f t="shared" si="2"/>
        <v>0.2195</v>
      </c>
    </row>
    <row r="35" spans="2:11" ht="12">
      <c r="B35" s="1">
        <f>+Labor!A30</f>
        <v>79</v>
      </c>
      <c r="C35" s="1" t="str">
        <f>+Labor!B30</f>
        <v>OCEAN BEACH HOSPITAL</v>
      </c>
      <c r="D35" s="7">
        <f>ROUND(+Labor!S30,0)</f>
        <v>0</v>
      </c>
      <c r="E35" s="7">
        <f>ROUND(+Labor!F30,0)</f>
        <v>0</v>
      </c>
      <c r="F35" s="8">
        <f t="shared" si="0"/>
      </c>
      <c r="G35" s="7">
        <f>ROUND(+Labor!S130,0)</f>
        <v>0</v>
      </c>
      <c r="H35" s="7">
        <f>ROUND(+Labor!F130,0)</f>
        <v>0</v>
      </c>
      <c r="I35" s="8">
        <f t="shared" si="1"/>
      </c>
      <c r="J35" s="8"/>
      <c r="K35" s="9">
        <f t="shared" si="2"/>
      </c>
    </row>
    <row r="36" spans="2:11" ht="12">
      <c r="B36" s="1">
        <f>+Labor!A31</f>
        <v>80</v>
      </c>
      <c r="C36" s="1" t="str">
        <f>+Labor!B31</f>
        <v>ODESSA MEMORIAL HOSPITAL</v>
      </c>
      <c r="D36" s="7">
        <f>ROUND(+Labor!S31,0)</f>
        <v>0</v>
      </c>
      <c r="E36" s="7">
        <f>ROUND(+Labor!F31,0)</f>
        <v>0</v>
      </c>
      <c r="F36" s="8">
        <f t="shared" si="0"/>
      </c>
      <c r="G36" s="7">
        <f>ROUND(+Labor!S131,0)</f>
        <v>0</v>
      </c>
      <c r="H36" s="7">
        <f>ROUND(+Labor!F131,0)</f>
        <v>0</v>
      </c>
      <c r="I36" s="8">
        <f t="shared" si="1"/>
      </c>
      <c r="J36" s="8"/>
      <c r="K36" s="9">
        <f t="shared" si="2"/>
      </c>
    </row>
    <row r="37" spans="2:11" ht="12">
      <c r="B37" s="1">
        <f>+Labor!A32</f>
        <v>81</v>
      </c>
      <c r="C37" s="1" t="str">
        <f>+Labor!B32</f>
        <v>GOOD SAMARITAN HOSPITAL</v>
      </c>
      <c r="D37" s="7">
        <f>ROUND(+Labor!S32,0)</f>
        <v>15118247</v>
      </c>
      <c r="E37" s="7">
        <f>ROUND(+Labor!F32,0)</f>
        <v>3016</v>
      </c>
      <c r="F37" s="8">
        <f t="shared" si="0"/>
        <v>5012.68</v>
      </c>
      <c r="G37" s="7">
        <f>ROUND(+Labor!S132,0)</f>
        <v>0</v>
      </c>
      <c r="H37" s="7">
        <f>ROUND(+Labor!F132,0)</f>
        <v>0</v>
      </c>
      <c r="I37" s="8">
        <f t="shared" si="1"/>
      </c>
      <c r="J37" s="8"/>
      <c r="K37" s="9">
        <f t="shared" si="2"/>
      </c>
    </row>
    <row r="38" spans="2:11" ht="12">
      <c r="B38" s="1">
        <f>+Labor!A33</f>
        <v>82</v>
      </c>
      <c r="C38" s="1" t="str">
        <f>+Labor!B33</f>
        <v>GARFIELD COUNTY MEMORIAL HOSPITAL</v>
      </c>
      <c r="D38" s="7">
        <f>ROUND(+Labor!S33,0)</f>
        <v>0</v>
      </c>
      <c r="E38" s="7">
        <f>ROUND(+Labor!F33,0)</f>
        <v>0</v>
      </c>
      <c r="F38" s="8">
        <f t="shared" si="0"/>
      </c>
      <c r="G38" s="7">
        <f>ROUND(+Labor!S133,0)</f>
        <v>0</v>
      </c>
      <c r="H38" s="7">
        <f>ROUND(+Labor!F133,0)</f>
        <v>0</v>
      </c>
      <c r="I38" s="8">
        <f t="shared" si="1"/>
      </c>
      <c r="J38" s="8"/>
      <c r="K38" s="9">
        <f t="shared" si="2"/>
      </c>
    </row>
    <row r="39" spans="2:11" ht="12">
      <c r="B39" s="1">
        <f>+Labor!A34</f>
        <v>84</v>
      </c>
      <c r="C39" s="1" t="str">
        <f>+Labor!B34</f>
        <v>PROVIDENCE REGIONAL MEDICAL CENTER EVERETT</v>
      </c>
      <c r="D39" s="7">
        <f>ROUND(+Labor!S34,0)</f>
        <v>53100640</v>
      </c>
      <c r="E39" s="7">
        <f>ROUND(+Labor!F34,0)</f>
        <v>10955</v>
      </c>
      <c r="F39" s="8">
        <f t="shared" si="0"/>
        <v>4847.16</v>
      </c>
      <c r="G39" s="7">
        <f>ROUND(+Labor!S134,0)</f>
        <v>48684097</v>
      </c>
      <c r="H39" s="7">
        <f>ROUND(+Labor!F134,0)</f>
        <v>9326</v>
      </c>
      <c r="I39" s="8">
        <f t="shared" si="1"/>
        <v>5220.25</v>
      </c>
      <c r="J39" s="8"/>
      <c r="K39" s="9">
        <f t="shared" si="2"/>
        <v>0.077</v>
      </c>
    </row>
    <row r="40" spans="2:11" ht="12">
      <c r="B40" s="1">
        <f>+Labor!A35</f>
        <v>85</v>
      </c>
      <c r="C40" s="1" t="str">
        <f>+Labor!B35</f>
        <v>JEFFERSON HEALTHCARE HOSPITAL</v>
      </c>
      <c r="D40" s="7">
        <f>ROUND(+Labor!S35,0)</f>
        <v>414612</v>
      </c>
      <c r="E40" s="7">
        <f>ROUND(+Labor!F35,0)</f>
        <v>109</v>
      </c>
      <c r="F40" s="8">
        <f t="shared" si="0"/>
        <v>3803.78</v>
      </c>
      <c r="G40" s="7">
        <f>ROUND(+Labor!S135,0)</f>
        <v>653756</v>
      </c>
      <c r="H40" s="7">
        <f>ROUND(+Labor!F135,0)</f>
        <v>128</v>
      </c>
      <c r="I40" s="8">
        <f t="shared" si="1"/>
        <v>5107.47</v>
      </c>
      <c r="J40" s="8"/>
      <c r="K40" s="9">
        <f t="shared" si="2"/>
        <v>0.3427</v>
      </c>
    </row>
    <row r="41" spans="2:11" ht="12">
      <c r="B41" s="1">
        <f>+Labor!A36</f>
        <v>96</v>
      </c>
      <c r="C41" s="1" t="str">
        <f>+Labor!B36</f>
        <v>SKYLINE HOSPITAL</v>
      </c>
      <c r="D41" s="7">
        <f>ROUND(+Labor!S36,0)</f>
        <v>32687</v>
      </c>
      <c r="E41" s="7">
        <f>ROUND(+Labor!F36,0)</f>
        <v>63</v>
      </c>
      <c r="F41" s="8">
        <f t="shared" si="0"/>
        <v>518.84</v>
      </c>
      <c r="G41" s="7">
        <f>ROUND(+Labor!S136,0)</f>
        <v>36781</v>
      </c>
      <c r="H41" s="7">
        <f>ROUND(+Labor!F136,0)</f>
        <v>62</v>
      </c>
      <c r="I41" s="8">
        <f t="shared" si="1"/>
        <v>593.24</v>
      </c>
      <c r="J41" s="8"/>
      <c r="K41" s="9">
        <f t="shared" si="2"/>
        <v>0.1434</v>
      </c>
    </row>
    <row r="42" spans="2:11" ht="12">
      <c r="B42" s="1">
        <f>+Labor!A37</f>
        <v>102</v>
      </c>
      <c r="C42" s="1" t="str">
        <f>+Labor!B37</f>
        <v>YAKIMA REGIONAL MEDICAL AND CARDIAC CENTER</v>
      </c>
      <c r="D42" s="7">
        <f>ROUND(+Labor!S37,0)</f>
        <v>0</v>
      </c>
      <c r="E42" s="7">
        <f>ROUND(+Labor!F37,0)</f>
        <v>0</v>
      </c>
      <c r="F42" s="8">
        <f t="shared" si="0"/>
      </c>
      <c r="G42" s="7">
        <f>ROUND(+Labor!S137,0)</f>
        <v>0</v>
      </c>
      <c r="H42" s="7">
        <f>ROUND(+Labor!F137,0)</f>
        <v>0</v>
      </c>
      <c r="I42" s="8">
        <f t="shared" si="1"/>
      </c>
      <c r="J42" s="8"/>
      <c r="K42" s="9">
        <f t="shared" si="2"/>
      </c>
    </row>
    <row r="43" spans="2:11" ht="12">
      <c r="B43" s="1">
        <f>+Labor!A38</f>
        <v>104</v>
      </c>
      <c r="C43" s="1" t="str">
        <f>+Labor!B38</f>
        <v>VALLEY GENERAL HOSPITAL</v>
      </c>
      <c r="D43" s="7">
        <f>ROUND(+Labor!S38,0)</f>
        <v>0</v>
      </c>
      <c r="E43" s="7">
        <f>ROUND(+Labor!F38,0)</f>
        <v>0</v>
      </c>
      <c r="F43" s="8">
        <f t="shared" si="0"/>
      </c>
      <c r="G43" s="7">
        <f>ROUND(+Labor!S138,0)</f>
        <v>0</v>
      </c>
      <c r="H43" s="7">
        <f>ROUND(+Labor!F138,0)</f>
        <v>0</v>
      </c>
      <c r="I43" s="8">
        <f t="shared" si="1"/>
      </c>
      <c r="J43" s="8"/>
      <c r="K43" s="9">
        <f t="shared" si="2"/>
      </c>
    </row>
    <row r="44" spans="2:11" ht="12">
      <c r="B44" s="1">
        <f>+Labor!A39</f>
        <v>106</v>
      </c>
      <c r="C44" s="1" t="str">
        <f>+Labor!B39</f>
        <v>CASCADE VALLEY HOSPITAL</v>
      </c>
      <c r="D44" s="7">
        <f>ROUND(+Labor!S39,0)</f>
        <v>1548732</v>
      </c>
      <c r="E44" s="7">
        <f>ROUND(+Labor!F39,0)</f>
        <v>454</v>
      </c>
      <c r="F44" s="8">
        <f t="shared" si="0"/>
        <v>3411.3</v>
      </c>
      <c r="G44" s="7">
        <f>ROUND(+Labor!S139,0)</f>
        <v>1565755</v>
      </c>
      <c r="H44" s="7">
        <f>ROUND(+Labor!F139,0)</f>
        <v>415</v>
      </c>
      <c r="I44" s="8">
        <f t="shared" si="1"/>
        <v>3772.9</v>
      </c>
      <c r="J44" s="8"/>
      <c r="K44" s="9">
        <f t="shared" si="2"/>
        <v>0.106</v>
      </c>
    </row>
    <row r="45" spans="2:11" ht="12">
      <c r="B45" s="1">
        <f>+Labor!A40</f>
        <v>107</v>
      </c>
      <c r="C45" s="1" t="str">
        <f>+Labor!B40</f>
        <v>NORTH VALLEY HOSPITAL</v>
      </c>
      <c r="D45" s="7">
        <f>ROUND(+Labor!S40,0)</f>
        <v>319960</v>
      </c>
      <c r="E45" s="7">
        <f>ROUND(+Labor!F40,0)</f>
        <v>86</v>
      </c>
      <c r="F45" s="8">
        <f t="shared" si="0"/>
        <v>3720.47</v>
      </c>
      <c r="G45" s="7">
        <f>ROUND(+Labor!S140,0)</f>
        <v>308597</v>
      </c>
      <c r="H45" s="7">
        <f>ROUND(+Labor!F140,0)</f>
        <v>73</v>
      </c>
      <c r="I45" s="8">
        <f t="shared" si="1"/>
        <v>4227.36</v>
      </c>
      <c r="J45" s="8"/>
      <c r="K45" s="9">
        <f t="shared" si="2"/>
        <v>0.1362</v>
      </c>
    </row>
    <row r="46" spans="2:11" ht="12">
      <c r="B46" s="1">
        <f>+Labor!A41</f>
        <v>108</v>
      </c>
      <c r="C46" s="1" t="str">
        <f>+Labor!B41</f>
        <v>TRI-STATE MEMORIAL HOSPITAL</v>
      </c>
      <c r="D46" s="7">
        <f>ROUND(+Labor!S41,0)</f>
        <v>0</v>
      </c>
      <c r="E46" s="7">
        <f>ROUND(+Labor!F41,0)</f>
        <v>0</v>
      </c>
      <c r="F46" s="8">
        <f t="shared" si="0"/>
      </c>
      <c r="G46" s="7">
        <f>ROUND(+Labor!S141,0)</f>
        <v>0</v>
      </c>
      <c r="H46" s="7">
        <f>ROUND(+Labor!F141,0)</f>
        <v>0</v>
      </c>
      <c r="I46" s="8">
        <f t="shared" si="1"/>
      </c>
      <c r="J46" s="8"/>
      <c r="K46" s="9">
        <f t="shared" si="2"/>
      </c>
    </row>
    <row r="47" spans="2:11" ht="12">
      <c r="B47" s="1">
        <f>+Labor!A42</f>
        <v>111</v>
      </c>
      <c r="C47" s="1" t="str">
        <f>+Labor!B42</f>
        <v>EAST ADAMS RURAL HOSPITAL</v>
      </c>
      <c r="D47" s="7">
        <f>ROUND(+Labor!S42,0)</f>
        <v>0</v>
      </c>
      <c r="E47" s="7">
        <f>ROUND(+Labor!F42,0)</f>
        <v>0</v>
      </c>
      <c r="F47" s="8">
        <f t="shared" si="0"/>
      </c>
      <c r="G47" s="7">
        <f>ROUND(+Labor!S142,0)</f>
        <v>0</v>
      </c>
      <c r="H47" s="7">
        <f>ROUND(+Labor!F142,0)</f>
        <v>0</v>
      </c>
      <c r="I47" s="8">
        <f t="shared" si="1"/>
      </c>
      <c r="J47" s="8"/>
      <c r="K47" s="9">
        <f t="shared" si="2"/>
      </c>
    </row>
    <row r="48" spans="2:11" ht="12">
      <c r="B48" s="1">
        <f>+Labor!A43</f>
        <v>125</v>
      </c>
      <c r="C48" s="1" t="str">
        <f>+Labor!B43</f>
        <v>OTHELLO COMMUNITY HOSPITAL</v>
      </c>
      <c r="D48" s="7">
        <f>ROUND(+Labor!S43,0)</f>
        <v>3028728</v>
      </c>
      <c r="E48" s="7">
        <f>ROUND(+Labor!F43,0)</f>
        <v>627</v>
      </c>
      <c r="F48" s="8">
        <f t="shared" si="0"/>
        <v>4830.51</v>
      </c>
      <c r="G48" s="7">
        <f>ROUND(+Labor!S143,0)</f>
        <v>3317213</v>
      </c>
      <c r="H48" s="7">
        <f>ROUND(+Labor!F143,0)</f>
        <v>648</v>
      </c>
      <c r="I48" s="8">
        <f t="shared" si="1"/>
        <v>5119.16</v>
      </c>
      <c r="J48" s="8"/>
      <c r="K48" s="9">
        <f t="shared" si="2"/>
        <v>0.0598</v>
      </c>
    </row>
    <row r="49" spans="2:11" ht="12">
      <c r="B49" s="1">
        <f>+Labor!A44</f>
        <v>126</v>
      </c>
      <c r="C49" s="1" t="str">
        <f>+Labor!B44</f>
        <v>HIGHLINE MEDICAL CENTER</v>
      </c>
      <c r="D49" s="7">
        <f>ROUND(+Labor!S44,0)</f>
        <v>0</v>
      </c>
      <c r="E49" s="7">
        <f>ROUND(+Labor!F44,0)</f>
        <v>0</v>
      </c>
      <c r="F49" s="8">
        <f t="shared" si="0"/>
      </c>
      <c r="G49" s="7">
        <f>ROUND(+Labor!S144,0)</f>
        <v>0</v>
      </c>
      <c r="H49" s="7">
        <f>ROUND(+Labor!F144,0)</f>
        <v>0</v>
      </c>
      <c r="I49" s="8">
        <f t="shared" si="1"/>
      </c>
      <c r="J49" s="8"/>
      <c r="K49" s="9">
        <f t="shared" si="2"/>
      </c>
    </row>
    <row r="50" spans="2:11" ht="12">
      <c r="B50" s="1">
        <f>+Labor!A45</f>
        <v>128</v>
      </c>
      <c r="C50" s="1" t="str">
        <f>+Labor!B45</f>
        <v>UNIVERSITY OF WASHINGTON MEDICAL CENTER</v>
      </c>
      <c r="D50" s="7">
        <f>ROUND(+Labor!S45,0)</f>
        <v>0</v>
      </c>
      <c r="E50" s="7">
        <f>ROUND(+Labor!F45,0)</f>
        <v>2368</v>
      </c>
      <c r="F50" s="8">
        <f t="shared" si="0"/>
      </c>
      <c r="G50" s="7">
        <f>ROUND(+Labor!S145,0)</f>
        <v>0</v>
      </c>
      <c r="H50" s="7">
        <f>ROUND(+Labor!F145,0)</f>
        <v>2335</v>
      </c>
      <c r="I50" s="8">
        <f t="shared" si="1"/>
      </c>
      <c r="J50" s="8"/>
      <c r="K50" s="9">
        <f t="shared" si="2"/>
      </c>
    </row>
    <row r="51" spans="2:11" ht="12">
      <c r="B51" s="1">
        <f>+Labor!A46</f>
        <v>129</v>
      </c>
      <c r="C51" s="1" t="str">
        <f>+Labor!B46</f>
        <v>QUINCY VALLEY MEDICAL CENTER</v>
      </c>
      <c r="D51" s="7">
        <f>ROUND(+Labor!S46,0)</f>
        <v>0</v>
      </c>
      <c r="E51" s="7">
        <f>ROUND(+Labor!F46,0)</f>
        <v>0</v>
      </c>
      <c r="F51" s="8">
        <f t="shared" si="0"/>
      </c>
      <c r="G51" s="7">
        <f>ROUND(+Labor!S146,0)</f>
        <v>0</v>
      </c>
      <c r="H51" s="7">
        <f>ROUND(+Labor!F146,0)</f>
        <v>0</v>
      </c>
      <c r="I51" s="8">
        <f t="shared" si="1"/>
      </c>
      <c r="J51" s="8"/>
      <c r="K51" s="9">
        <f t="shared" si="2"/>
      </c>
    </row>
    <row r="52" spans="2:11" ht="12">
      <c r="B52" s="1">
        <f>+Labor!A47</f>
        <v>130</v>
      </c>
      <c r="C52" s="1" t="str">
        <f>+Labor!B47</f>
        <v>NORTHWEST HOSPITAL &amp; MEDICAL CENTER</v>
      </c>
      <c r="D52" s="7">
        <f>ROUND(+Labor!S47,0)</f>
        <v>0</v>
      </c>
      <c r="E52" s="7">
        <f>ROUND(+Labor!F47,0)</f>
        <v>0</v>
      </c>
      <c r="F52" s="8">
        <f t="shared" si="0"/>
      </c>
      <c r="G52" s="7">
        <f>ROUND(+Labor!S147,0)</f>
        <v>0</v>
      </c>
      <c r="H52" s="7">
        <f>ROUND(+Labor!F147,0)</f>
        <v>0</v>
      </c>
      <c r="I52" s="8">
        <f t="shared" si="1"/>
      </c>
      <c r="J52" s="8"/>
      <c r="K52" s="9">
        <f t="shared" si="2"/>
      </c>
    </row>
    <row r="53" spans="2:11" ht="12">
      <c r="B53" s="1">
        <f>+Labor!A48</f>
        <v>131</v>
      </c>
      <c r="C53" s="1" t="str">
        <f>+Labor!B48</f>
        <v>OVERLAKE HOSPITAL MEDICAL CENTER</v>
      </c>
      <c r="D53" s="7">
        <f>ROUND(+Labor!S48,0)</f>
        <v>23922357</v>
      </c>
      <c r="E53" s="7">
        <f>ROUND(+Labor!F48,0)</f>
        <v>4959</v>
      </c>
      <c r="F53" s="8">
        <f t="shared" si="0"/>
        <v>4824.03</v>
      </c>
      <c r="G53" s="7">
        <f>ROUND(+Labor!S148,0)</f>
        <v>28185032</v>
      </c>
      <c r="H53" s="7">
        <f>ROUND(+Labor!F148,0)</f>
        <v>6115</v>
      </c>
      <c r="I53" s="8">
        <f t="shared" si="1"/>
        <v>4609.16</v>
      </c>
      <c r="J53" s="8"/>
      <c r="K53" s="9">
        <f t="shared" si="2"/>
        <v>-0.0445</v>
      </c>
    </row>
    <row r="54" spans="2:11" ht="12">
      <c r="B54" s="1">
        <f>+Labor!A49</f>
        <v>132</v>
      </c>
      <c r="C54" s="1" t="str">
        <f>+Labor!B49</f>
        <v>SAINT CLARE HOSPITAL</v>
      </c>
      <c r="D54" s="7">
        <f>ROUND(+Labor!S49,0)</f>
        <v>0</v>
      </c>
      <c r="E54" s="7">
        <f>ROUND(+Labor!F49,0)</f>
        <v>0</v>
      </c>
      <c r="F54" s="8">
        <f t="shared" si="0"/>
      </c>
      <c r="G54" s="7">
        <f>ROUND(+Labor!S149,0)</f>
        <v>0</v>
      </c>
      <c r="H54" s="7">
        <f>ROUND(+Labor!F149,0)</f>
        <v>0</v>
      </c>
      <c r="I54" s="8">
        <f t="shared" si="1"/>
      </c>
      <c r="J54" s="8"/>
      <c r="K54" s="9">
        <f t="shared" si="2"/>
      </c>
    </row>
    <row r="55" spans="2:11" ht="12">
      <c r="B55" s="1">
        <f>+Labor!A50</f>
        <v>134</v>
      </c>
      <c r="C55" s="1" t="str">
        <f>+Labor!B50</f>
        <v>ISLAND HOSPITAL</v>
      </c>
      <c r="D55" s="7">
        <f>ROUND(+Labor!S50,0)</f>
        <v>1467207</v>
      </c>
      <c r="E55" s="7">
        <f>ROUND(+Labor!F50,0)</f>
        <v>1072</v>
      </c>
      <c r="F55" s="8">
        <f t="shared" si="0"/>
        <v>1368.66</v>
      </c>
      <c r="G55" s="7">
        <f>ROUND(+Labor!S150,0)</f>
        <v>2048293</v>
      </c>
      <c r="H55" s="7">
        <f>ROUND(+Labor!F150,0)</f>
        <v>1307</v>
      </c>
      <c r="I55" s="8">
        <f t="shared" si="1"/>
        <v>1567.17</v>
      </c>
      <c r="J55" s="8"/>
      <c r="K55" s="9">
        <f t="shared" si="2"/>
        <v>0.145</v>
      </c>
    </row>
    <row r="56" spans="2:11" ht="12">
      <c r="B56" s="1">
        <f>+Labor!A51</f>
        <v>137</v>
      </c>
      <c r="C56" s="1" t="str">
        <f>+Labor!B51</f>
        <v>LINCOLN HOSPITAL</v>
      </c>
      <c r="D56" s="7">
        <f>ROUND(+Labor!S51,0)</f>
        <v>0</v>
      </c>
      <c r="E56" s="7">
        <f>ROUND(+Labor!F51,0)</f>
        <v>0</v>
      </c>
      <c r="F56" s="8">
        <f t="shared" si="0"/>
      </c>
      <c r="G56" s="7">
        <f>ROUND(+Labor!S151,0)</f>
        <v>0</v>
      </c>
      <c r="H56" s="7">
        <f>ROUND(+Labor!F151,0)</f>
        <v>0</v>
      </c>
      <c r="I56" s="8">
        <f t="shared" si="1"/>
      </c>
      <c r="J56" s="8"/>
      <c r="K56" s="9">
        <f t="shared" si="2"/>
      </c>
    </row>
    <row r="57" spans="2:11" ht="12">
      <c r="B57" s="1">
        <f>+Labor!A52</f>
        <v>138</v>
      </c>
      <c r="C57" s="1" t="str">
        <f>+Labor!B52</f>
        <v>SWEDISH EDMONDS</v>
      </c>
      <c r="D57" s="7">
        <f>ROUND(+Labor!S52,0)</f>
        <v>0</v>
      </c>
      <c r="E57" s="7">
        <f>ROUND(+Labor!F52,0)</f>
        <v>0</v>
      </c>
      <c r="F57" s="8">
        <f t="shared" si="0"/>
      </c>
      <c r="G57" s="7">
        <f>ROUND(+Labor!S152,0)</f>
        <v>0</v>
      </c>
      <c r="H57" s="7">
        <f>ROUND(+Labor!F152,0)</f>
        <v>0</v>
      </c>
      <c r="I57" s="8">
        <f t="shared" si="1"/>
      </c>
      <c r="J57" s="8"/>
      <c r="K57" s="9">
        <f t="shared" si="2"/>
      </c>
    </row>
    <row r="58" spans="2:11" ht="12">
      <c r="B58" s="1">
        <f>+Labor!A53</f>
        <v>139</v>
      </c>
      <c r="C58" s="1" t="str">
        <f>+Labor!B53</f>
        <v>PROVIDENCE HOLY FAMILY HOSPITAL</v>
      </c>
      <c r="D58" s="7">
        <f>ROUND(+Labor!S53,0)</f>
        <v>0</v>
      </c>
      <c r="E58" s="7">
        <f>ROUND(+Labor!F53,0)</f>
        <v>0</v>
      </c>
      <c r="F58" s="8">
        <f t="shared" si="0"/>
      </c>
      <c r="G58" s="7">
        <f>ROUND(+Labor!S153,0)</f>
        <v>0</v>
      </c>
      <c r="H58" s="7">
        <f>ROUND(+Labor!F153,0)</f>
        <v>0</v>
      </c>
      <c r="I58" s="8">
        <f t="shared" si="1"/>
      </c>
      <c r="J58" s="8"/>
      <c r="K58" s="9">
        <f t="shared" si="2"/>
      </c>
    </row>
    <row r="59" spans="2:11" ht="12">
      <c r="B59" s="1">
        <f>+Labor!A54</f>
        <v>140</v>
      </c>
      <c r="C59" s="1" t="str">
        <f>+Labor!B54</f>
        <v>KITTITAS VALLEY HOSPITAL</v>
      </c>
      <c r="D59" s="7">
        <f>ROUND(+Labor!S54,0)</f>
        <v>758730</v>
      </c>
      <c r="E59" s="7">
        <f>ROUND(+Labor!F54,0)</f>
        <v>334</v>
      </c>
      <c r="F59" s="8">
        <f t="shared" si="0"/>
        <v>2271.65</v>
      </c>
      <c r="G59" s="7">
        <f>ROUND(+Labor!S154,0)</f>
        <v>875761</v>
      </c>
      <c r="H59" s="7">
        <f>ROUND(+Labor!F154,0)</f>
        <v>372</v>
      </c>
      <c r="I59" s="8">
        <f t="shared" si="1"/>
        <v>2354.2</v>
      </c>
      <c r="J59" s="8"/>
      <c r="K59" s="9">
        <f t="shared" si="2"/>
        <v>0.0363</v>
      </c>
    </row>
    <row r="60" spans="2:11" ht="12">
      <c r="B60" s="1">
        <f>+Labor!A55</f>
        <v>141</v>
      </c>
      <c r="C60" s="1" t="str">
        <f>+Labor!B55</f>
        <v>DAYTON GENERAL HOSPITAL</v>
      </c>
      <c r="D60" s="7">
        <f>ROUND(+Labor!S55,0)</f>
        <v>0</v>
      </c>
      <c r="E60" s="7">
        <f>ROUND(+Labor!F55,0)</f>
        <v>0</v>
      </c>
      <c r="F60" s="8">
        <f t="shared" si="0"/>
      </c>
      <c r="G60" s="7">
        <f>ROUND(+Labor!S155,0)</f>
        <v>0</v>
      </c>
      <c r="H60" s="7">
        <f>ROUND(+Labor!F155,0)</f>
        <v>0</v>
      </c>
      <c r="I60" s="8">
        <f t="shared" si="1"/>
      </c>
      <c r="J60" s="8"/>
      <c r="K60" s="9">
        <f t="shared" si="2"/>
      </c>
    </row>
    <row r="61" spans="2:11" ht="12">
      <c r="B61" s="1">
        <f>+Labor!A56</f>
        <v>142</v>
      </c>
      <c r="C61" s="1" t="str">
        <f>+Labor!B56</f>
        <v>HARRISON MEDICAL CENTER</v>
      </c>
      <c r="D61" s="7">
        <f>ROUND(+Labor!S56,0)</f>
        <v>0</v>
      </c>
      <c r="E61" s="7">
        <f>ROUND(+Labor!F56,0)</f>
        <v>0</v>
      </c>
      <c r="F61" s="8">
        <f t="shared" si="0"/>
      </c>
      <c r="G61" s="7">
        <f>ROUND(+Labor!S156,0)</f>
        <v>0</v>
      </c>
      <c r="H61" s="7">
        <f>ROUND(+Labor!F156,0)</f>
        <v>0</v>
      </c>
      <c r="I61" s="8">
        <f t="shared" si="1"/>
      </c>
      <c r="J61" s="8"/>
      <c r="K61" s="9">
        <f t="shared" si="2"/>
      </c>
    </row>
    <row r="62" spans="2:11" ht="12">
      <c r="B62" s="1">
        <f>+Labor!A57</f>
        <v>145</v>
      </c>
      <c r="C62" s="1" t="str">
        <f>+Labor!B57</f>
        <v>PEACEHEALTH SAINT JOSEPH HOSPITAL</v>
      </c>
      <c r="D62" s="7">
        <f>ROUND(+Labor!S57,0)</f>
        <v>6932893</v>
      </c>
      <c r="E62" s="7">
        <f>ROUND(+Labor!F57,0)</f>
        <v>2041</v>
      </c>
      <c r="F62" s="8">
        <f t="shared" si="0"/>
        <v>3396.81</v>
      </c>
      <c r="G62" s="7">
        <f>ROUND(+Labor!S157,0)</f>
        <v>10264198</v>
      </c>
      <c r="H62" s="7">
        <f>ROUND(+Labor!F157,0)</f>
        <v>1994</v>
      </c>
      <c r="I62" s="8">
        <f t="shared" si="1"/>
        <v>5147.54</v>
      </c>
      <c r="J62" s="8"/>
      <c r="K62" s="9">
        <f t="shared" si="2"/>
        <v>0.5154</v>
      </c>
    </row>
    <row r="63" spans="2:11" ht="12">
      <c r="B63" s="1">
        <f>+Labor!A58</f>
        <v>147</v>
      </c>
      <c r="C63" s="1" t="str">
        <f>+Labor!B58</f>
        <v>MID VALLEY HOSPITAL</v>
      </c>
      <c r="D63" s="7">
        <f>ROUND(+Labor!S58,0)</f>
        <v>1193398</v>
      </c>
      <c r="E63" s="7">
        <f>ROUND(+Labor!F58,0)</f>
        <v>267</v>
      </c>
      <c r="F63" s="8">
        <f t="shared" si="0"/>
        <v>4469.66</v>
      </c>
      <c r="G63" s="7">
        <f>ROUND(+Labor!S158,0)</f>
        <v>1576146</v>
      </c>
      <c r="H63" s="7">
        <f>ROUND(+Labor!F158,0)</f>
        <v>276</v>
      </c>
      <c r="I63" s="8">
        <f t="shared" si="1"/>
        <v>5710.67</v>
      </c>
      <c r="J63" s="8"/>
      <c r="K63" s="9">
        <f t="shared" si="2"/>
        <v>0.2777</v>
      </c>
    </row>
    <row r="64" spans="2:11" ht="12">
      <c r="B64" s="1">
        <f>+Labor!A59</f>
        <v>148</v>
      </c>
      <c r="C64" s="1" t="str">
        <f>+Labor!B59</f>
        <v>KINDRED HOSPITAL - SEATTLE</v>
      </c>
      <c r="D64" s="7">
        <f>ROUND(+Labor!S59,0)</f>
        <v>0</v>
      </c>
      <c r="E64" s="7">
        <f>ROUND(+Labor!F59,0)</f>
        <v>0</v>
      </c>
      <c r="F64" s="8">
        <f t="shared" si="0"/>
      </c>
      <c r="G64" s="7">
        <f>ROUND(+Labor!S159,0)</f>
        <v>0</v>
      </c>
      <c r="H64" s="7">
        <f>ROUND(+Labor!F159,0)</f>
        <v>0</v>
      </c>
      <c r="I64" s="8">
        <f t="shared" si="1"/>
      </c>
      <c r="J64" s="8"/>
      <c r="K64" s="9">
        <f t="shared" si="2"/>
      </c>
    </row>
    <row r="65" spans="2:11" ht="12">
      <c r="B65" s="1">
        <f>+Labor!A60</f>
        <v>150</v>
      </c>
      <c r="C65" s="1" t="str">
        <f>+Labor!B60</f>
        <v>COULEE COMMUNITY HOSPITAL</v>
      </c>
      <c r="D65" s="7">
        <f>ROUND(+Labor!S60,0)</f>
        <v>652147</v>
      </c>
      <c r="E65" s="7">
        <f>ROUND(+Labor!F60,0)</f>
        <v>90</v>
      </c>
      <c r="F65" s="8">
        <f t="shared" si="0"/>
        <v>7246.08</v>
      </c>
      <c r="G65" s="7">
        <f>ROUND(+Labor!S160,0)</f>
        <v>641808</v>
      </c>
      <c r="H65" s="7">
        <f>ROUND(+Labor!F160,0)</f>
        <v>73</v>
      </c>
      <c r="I65" s="8">
        <f t="shared" si="1"/>
        <v>8791.89</v>
      </c>
      <c r="J65" s="8"/>
      <c r="K65" s="9">
        <f t="shared" si="2"/>
        <v>0.2133</v>
      </c>
    </row>
    <row r="66" spans="2:11" ht="12">
      <c r="B66" s="1">
        <f>+Labor!A61</f>
        <v>152</v>
      </c>
      <c r="C66" s="1" t="str">
        <f>+Labor!B61</f>
        <v>MASON GENERAL HOSPITAL</v>
      </c>
      <c r="D66" s="7">
        <f>ROUND(+Labor!S61,0)</f>
        <v>1609243</v>
      </c>
      <c r="E66" s="7">
        <f>ROUND(+Labor!F61,0)</f>
        <v>607</v>
      </c>
      <c r="F66" s="8">
        <f t="shared" si="0"/>
        <v>2651.14</v>
      </c>
      <c r="G66" s="7">
        <f>ROUND(+Labor!S161,0)</f>
        <v>2237000</v>
      </c>
      <c r="H66" s="7">
        <f>ROUND(+Labor!F161,0)</f>
        <v>828</v>
      </c>
      <c r="I66" s="8">
        <f t="shared" si="1"/>
        <v>2701.69</v>
      </c>
      <c r="J66" s="8"/>
      <c r="K66" s="9">
        <f t="shared" si="2"/>
        <v>0.0191</v>
      </c>
    </row>
    <row r="67" spans="2:11" ht="12">
      <c r="B67" s="1">
        <f>+Labor!A62</f>
        <v>153</v>
      </c>
      <c r="C67" s="1" t="str">
        <f>+Labor!B62</f>
        <v>WHITMAN HOSPITAL AND MEDICAL CENTER</v>
      </c>
      <c r="D67" s="7">
        <f>ROUND(+Labor!S62,0)</f>
        <v>128367</v>
      </c>
      <c r="E67" s="7">
        <f>ROUND(+Labor!F62,0)</f>
        <v>40</v>
      </c>
      <c r="F67" s="8">
        <f t="shared" si="0"/>
        <v>3209.18</v>
      </c>
      <c r="G67" s="7">
        <f>ROUND(+Labor!S162,0)</f>
        <v>195124</v>
      </c>
      <c r="H67" s="7">
        <f>ROUND(+Labor!F162,0)</f>
        <v>43</v>
      </c>
      <c r="I67" s="8">
        <f t="shared" si="1"/>
        <v>4537.77</v>
      </c>
      <c r="J67" s="8"/>
      <c r="K67" s="9">
        <f t="shared" si="2"/>
        <v>0.414</v>
      </c>
    </row>
    <row r="68" spans="2:11" ht="12">
      <c r="B68" s="1">
        <f>+Labor!A63</f>
        <v>155</v>
      </c>
      <c r="C68" s="1" t="str">
        <f>+Labor!B63</f>
        <v>VALLEY MEDICAL CENTER</v>
      </c>
      <c r="D68" s="7">
        <f>ROUND(+Labor!S63,0)</f>
        <v>1734897</v>
      </c>
      <c r="E68" s="7">
        <f>ROUND(+Labor!F63,0)</f>
        <v>0</v>
      </c>
      <c r="F68" s="8">
        <f t="shared" si="0"/>
      </c>
      <c r="G68" s="7">
        <f>ROUND(+Labor!S163,0)</f>
        <v>8558447</v>
      </c>
      <c r="H68" s="7">
        <f>ROUND(+Labor!F163,0)</f>
        <v>0</v>
      </c>
      <c r="I68" s="8">
        <f t="shared" si="1"/>
      </c>
      <c r="J68" s="8"/>
      <c r="K68" s="9">
        <f t="shared" si="2"/>
      </c>
    </row>
    <row r="69" spans="2:11" ht="12">
      <c r="B69" s="1">
        <f>+Labor!A64</f>
        <v>156</v>
      </c>
      <c r="C69" s="1" t="str">
        <f>+Labor!B64</f>
        <v>WHIDBEY GENERAL HOSPITAL</v>
      </c>
      <c r="D69" s="7">
        <f>ROUND(+Labor!S64,0)</f>
        <v>1217650</v>
      </c>
      <c r="E69" s="7">
        <f>ROUND(+Labor!F64,0)</f>
        <v>138</v>
      </c>
      <c r="F69" s="8">
        <f t="shared" si="0"/>
        <v>8823.55</v>
      </c>
      <c r="G69" s="7">
        <f>ROUND(+Labor!S164,0)</f>
        <v>1126471</v>
      </c>
      <c r="H69" s="7">
        <f>ROUND(+Labor!F164,0)</f>
        <v>120</v>
      </c>
      <c r="I69" s="8">
        <f t="shared" si="1"/>
        <v>9387.26</v>
      </c>
      <c r="J69" s="8"/>
      <c r="K69" s="9">
        <f t="shared" si="2"/>
        <v>0.0639</v>
      </c>
    </row>
    <row r="70" spans="2:11" ht="12">
      <c r="B70" s="1">
        <f>+Labor!A65</f>
        <v>157</v>
      </c>
      <c r="C70" s="1" t="str">
        <f>+Labor!B65</f>
        <v>SAINT LUKES REHABILIATION INSTITUTE</v>
      </c>
      <c r="D70" s="7">
        <f>ROUND(+Labor!S65,0)</f>
        <v>0</v>
      </c>
      <c r="E70" s="7">
        <f>ROUND(+Labor!F65,0)</f>
        <v>0</v>
      </c>
      <c r="F70" s="8">
        <f t="shared" si="0"/>
      </c>
      <c r="G70" s="7">
        <f>ROUND(+Labor!S165,0)</f>
        <v>0</v>
      </c>
      <c r="H70" s="7">
        <f>ROUND(+Labor!F165,0)</f>
        <v>0</v>
      </c>
      <c r="I70" s="8">
        <f t="shared" si="1"/>
      </c>
      <c r="J70" s="8"/>
      <c r="K70" s="9">
        <f t="shared" si="2"/>
      </c>
    </row>
    <row r="71" spans="2:11" ht="12">
      <c r="B71" s="1">
        <f>+Labor!A66</f>
        <v>158</v>
      </c>
      <c r="C71" s="1" t="str">
        <f>+Labor!B66</f>
        <v>CASCADE MEDICAL CENTER</v>
      </c>
      <c r="D71" s="7">
        <f>ROUND(+Labor!S66,0)</f>
        <v>0</v>
      </c>
      <c r="E71" s="7">
        <f>ROUND(+Labor!F66,0)</f>
        <v>0</v>
      </c>
      <c r="F71" s="8">
        <f t="shared" si="0"/>
      </c>
      <c r="G71" s="7">
        <f>ROUND(+Labor!S166,0)</f>
        <v>0</v>
      </c>
      <c r="H71" s="7">
        <f>ROUND(+Labor!F166,0)</f>
        <v>0</v>
      </c>
      <c r="I71" s="8">
        <f t="shared" si="1"/>
      </c>
      <c r="J71" s="8"/>
      <c r="K71" s="9">
        <f t="shared" si="2"/>
      </c>
    </row>
    <row r="72" spans="2:11" ht="12">
      <c r="B72" s="1">
        <f>+Labor!A67</f>
        <v>159</v>
      </c>
      <c r="C72" s="1" t="str">
        <f>+Labor!B67</f>
        <v>PROVIDENCE SAINT PETER HOSPITAL</v>
      </c>
      <c r="D72" s="7">
        <f>ROUND(+Labor!S67,0)</f>
        <v>0</v>
      </c>
      <c r="E72" s="7">
        <f>ROUND(+Labor!F67,0)</f>
        <v>0</v>
      </c>
      <c r="F72" s="8">
        <f t="shared" si="0"/>
      </c>
      <c r="G72" s="7">
        <f>ROUND(+Labor!S167,0)</f>
        <v>0</v>
      </c>
      <c r="H72" s="7">
        <f>ROUND(+Labor!F167,0)</f>
        <v>0</v>
      </c>
      <c r="I72" s="8">
        <f t="shared" si="1"/>
      </c>
      <c r="J72" s="8"/>
      <c r="K72" s="9">
        <f t="shared" si="2"/>
      </c>
    </row>
    <row r="73" spans="2:11" ht="12">
      <c r="B73" s="1">
        <f>+Labor!A68</f>
        <v>161</v>
      </c>
      <c r="C73" s="1" t="str">
        <f>+Labor!B68</f>
        <v>KADLEC REGIONAL MEDICAL CENTER</v>
      </c>
      <c r="D73" s="7">
        <f>ROUND(+Labor!S68,0)</f>
        <v>0</v>
      </c>
      <c r="E73" s="7">
        <f>ROUND(+Labor!F68,0)</f>
        <v>0</v>
      </c>
      <c r="F73" s="8">
        <f t="shared" si="0"/>
      </c>
      <c r="G73" s="7">
        <f>ROUND(+Labor!S168,0)</f>
        <v>0</v>
      </c>
      <c r="H73" s="7">
        <f>ROUND(+Labor!F168,0)</f>
        <v>0</v>
      </c>
      <c r="I73" s="8">
        <f t="shared" si="1"/>
      </c>
      <c r="J73" s="8"/>
      <c r="K73" s="9">
        <f t="shared" si="2"/>
      </c>
    </row>
    <row r="74" spans="2:11" ht="12">
      <c r="B74" s="1">
        <f>+Labor!A69</f>
        <v>162</v>
      </c>
      <c r="C74" s="1" t="str">
        <f>+Labor!B69</f>
        <v>PROVIDENCE SACRED HEART MEDICAL CENTER</v>
      </c>
      <c r="D74" s="7">
        <f>ROUND(+Labor!S69,0)</f>
        <v>0</v>
      </c>
      <c r="E74" s="7">
        <f>ROUND(+Labor!F69,0)</f>
        <v>0</v>
      </c>
      <c r="F74" s="8">
        <f t="shared" si="0"/>
      </c>
      <c r="G74" s="7">
        <f>ROUND(+Labor!S169,0)</f>
        <v>23410273</v>
      </c>
      <c r="H74" s="7">
        <f>ROUND(+Labor!F169,0)</f>
        <v>3939</v>
      </c>
      <c r="I74" s="8">
        <f t="shared" si="1"/>
        <v>5943.2</v>
      </c>
      <c r="J74" s="8"/>
      <c r="K74" s="9">
        <f t="shared" si="2"/>
      </c>
    </row>
    <row r="75" spans="2:11" ht="12">
      <c r="B75" s="1">
        <f>+Labor!A70</f>
        <v>164</v>
      </c>
      <c r="C75" s="1" t="str">
        <f>+Labor!B70</f>
        <v>EVERGREEN HOSPITAL MEDICAL CENTER</v>
      </c>
      <c r="D75" s="7">
        <f>ROUND(+Labor!S70,0)</f>
        <v>0</v>
      </c>
      <c r="E75" s="7">
        <f>ROUND(+Labor!F70,0)</f>
        <v>0</v>
      </c>
      <c r="F75" s="8">
        <f aca="true" t="shared" si="3" ref="F75:F106">IF(D75=0,"",IF(E75=0,"",ROUND(D75/E75,2)))</f>
      </c>
      <c r="G75" s="7">
        <f>ROUND(+Labor!S170,0)</f>
        <v>0</v>
      </c>
      <c r="H75" s="7">
        <f>ROUND(+Labor!F170,0)</f>
        <v>0</v>
      </c>
      <c r="I75" s="8">
        <f aca="true" t="shared" si="4" ref="I75:I106">IF(G75=0,"",IF(H75=0,"",ROUND(G75/H75,2)))</f>
      </c>
      <c r="J75" s="8"/>
      <c r="K75" s="9">
        <f aca="true" t="shared" si="5" ref="K75:K106">IF(D75=0,"",IF(E75=0,"",IF(G75=0,"",IF(H75=0,"",ROUND(I75/F75-1,4)))))</f>
      </c>
    </row>
    <row r="76" spans="2:11" ht="12">
      <c r="B76" s="1">
        <f>+Labor!A71</f>
        <v>165</v>
      </c>
      <c r="C76" s="1" t="str">
        <f>+Labor!B71</f>
        <v>LAKE CHELAN COMMUNITY HOSPITAL</v>
      </c>
      <c r="D76" s="7">
        <f>ROUND(+Labor!S71,0)</f>
        <v>544038</v>
      </c>
      <c r="E76" s="7">
        <f>ROUND(+Labor!F71,0)</f>
        <v>122</v>
      </c>
      <c r="F76" s="8">
        <f t="shared" si="3"/>
        <v>4459.33</v>
      </c>
      <c r="G76" s="7">
        <f>ROUND(+Labor!S171,0)</f>
        <v>602789</v>
      </c>
      <c r="H76" s="7">
        <f>ROUND(+Labor!F171,0)</f>
        <v>110</v>
      </c>
      <c r="I76" s="8">
        <f t="shared" si="4"/>
        <v>5479.9</v>
      </c>
      <c r="J76" s="8"/>
      <c r="K76" s="9">
        <f t="shared" si="5"/>
        <v>0.2289</v>
      </c>
    </row>
    <row r="77" spans="2:11" ht="12">
      <c r="B77" s="1">
        <f>+Labor!A72</f>
        <v>167</v>
      </c>
      <c r="C77" s="1" t="str">
        <f>+Labor!B72</f>
        <v>FERRY COUNTY MEMORIAL HOSPITAL</v>
      </c>
      <c r="D77" s="7">
        <f>ROUND(+Labor!S72,0)</f>
        <v>0</v>
      </c>
      <c r="E77" s="7">
        <f>ROUND(+Labor!F72,0)</f>
        <v>0</v>
      </c>
      <c r="F77" s="8">
        <f t="shared" si="3"/>
      </c>
      <c r="G77" s="7">
        <f>ROUND(+Labor!S172,0)</f>
        <v>0</v>
      </c>
      <c r="H77" s="7">
        <f>ROUND(+Labor!F172,0)</f>
        <v>0</v>
      </c>
      <c r="I77" s="8">
        <f t="shared" si="4"/>
      </c>
      <c r="J77" s="8"/>
      <c r="K77" s="9">
        <f t="shared" si="5"/>
      </c>
    </row>
    <row r="78" spans="2:11" ht="12">
      <c r="B78" s="1">
        <f>+Labor!A73</f>
        <v>168</v>
      </c>
      <c r="C78" s="1" t="str">
        <f>+Labor!B73</f>
        <v>CENTRAL WASHINGTON HOSPITAL</v>
      </c>
      <c r="D78" s="7">
        <f>ROUND(+Labor!S73,0)</f>
        <v>9021676</v>
      </c>
      <c r="E78" s="7">
        <f>ROUND(+Labor!F73,0)</f>
        <v>1449</v>
      </c>
      <c r="F78" s="8">
        <f t="shared" si="3"/>
        <v>6226.14</v>
      </c>
      <c r="G78" s="7">
        <f>ROUND(+Labor!S173,0)</f>
        <v>9081867</v>
      </c>
      <c r="H78" s="7">
        <f>ROUND(+Labor!F173,0)</f>
        <v>1413</v>
      </c>
      <c r="I78" s="8">
        <f t="shared" si="4"/>
        <v>6427.37</v>
      </c>
      <c r="J78" s="8"/>
      <c r="K78" s="9">
        <f t="shared" si="5"/>
        <v>0.0323</v>
      </c>
    </row>
    <row r="79" spans="2:11" ht="12">
      <c r="B79" s="1">
        <f>+Labor!A74</f>
        <v>169</v>
      </c>
      <c r="C79" s="1" t="str">
        <f>+Labor!B74</f>
        <v>GROUP HEALTH EASTSIDE</v>
      </c>
      <c r="D79" s="7">
        <f>ROUND(+Labor!S74,0)</f>
        <v>0</v>
      </c>
      <c r="E79" s="7">
        <f>ROUND(+Labor!F74,0)</f>
        <v>0</v>
      </c>
      <c r="F79" s="8">
        <f t="shared" si="3"/>
      </c>
      <c r="G79" s="7">
        <f>ROUND(+Labor!S174,0)</f>
        <v>0</v>
      </c>
      <c r="H79" s="7">
        <f>ROUND(+Labor!F174,0)</f>
        <v>0</v>
      </c>
      <c r="I79" s="8">
        <f t="shared" si="4"/>
      </c>
      <c r="J79" s="8"/>
      <c r="K79" s="9">
        <f t="shared" si="5"/>
      </c>
    </row>
    <row r="80" spans="2:11" ht="12">
      <c r="B80" s="1">
        <f>+Labor!A75</f>
        <v>170</v>
      </c>
      <c r="C80" s="1" t="str">
        <f>+Labor!B75</f>
        <v>SOUTHWEST WASHINGTON MEDICAL CENTER</v>
      </c>
      <c r="D80" s="7">
        <f>ROUND(+Labor!S75,0)</f>
        <v>0</v>
      </c>
      <c r="E80" s="7">
        <f>ROUND(+Labor!F75,0)</f>
        <v>0</v>
      </c>
      <c r="F80" s="8">
        <f t="shared" si="3"/>
      </c>
      <c r="G80" s="7">
        <f>ROUND(+Labor!S175,0)</f>
        <v>0</v>
      </c>
      <c r="H80" s="7">
        <f>ROUND(+Labor!F175,0)</f>
        <v>0</v>
      </c>
      <c r="I80" s="8">
        <f t="shared" si="4"/>
      </c>
      <c r="J80" s="8"/>
      <c r="K80" s="9">
        <f t="shared" si="5"/>
      </c>
    </row>
    <row r="81" spans="2:11" ht="12">
      <c r="B81" s="1">
        <f>+Labor!A76</f>
        <v>172</v>
      </c>
      <c r="C81" s="1" t="str">
        <f>+Labor!B76</f>
        <v>PULLMAN REGIONAL HOSPITAL</v>
      </c>
      <c r="D81" s="7">
        <f>ROUND(+Labor!S76,0)</f>
        <v>1529310</v>
      </c>
      <c r="E81" s="7">
        <f>ROUND(+Labor!F76,0)</f>
        <v>0</v>
      </c>
      <c r="F81" s="8">
        <f t="shared" si="3"/>
      </c>
      <c r="G81" s="7">
        <f>ROUND(+Labor!S176,0)</f>
        <v>1997707</v>
      </c>
      <c r="H81" s="7">
        <f>ROUND(+Labor!F176,0)</f>
        <v>0</v>
      </c>
      <c r="I81" s="8">
        <f t="shared" si="4"/>
      </c>
      <c r="J81" s="8"/>
      <c r="K81" s="9">
        <f t="shared" si="5"/>
      </c>
    </row>
    <row r="82" spans="2:11" ht="12">
      <c r="B82" s="1">
        <f>+Labor!A77</f>
        <v>173</v>
      </c>
      <c r="C82" s="1" t="str">
        <f>+Labor!B77</f>
        <v>MORTON GENERAL HOSPITAL</v>
      </c>
      <c r="D82" s="7">
        <f>ROUND(+Labor!S77,0)</f>
        <v>213709</v>
      </c>
      <c r="E82" s="7">
        <f>ROUND(+Labor!F77,0)</f>
        <v>52</v>
      </c>
      <c r="F82" s="8">
        <f t="shared" si="3"/>
        <v>4109.79</v>
      </c>
      <c r="G82" s="7">
        <f>ROUND(+Labor!S177,0)</f>
        <v>353893</v>
      </c>
      <c r="H82" s="7">
        <f>ROUND(+Labor!F177,0)</f>
        <v>33</v>
      </c>
      <c r="I82" s="8">
        <f t="shared" si="4"/>
        <v>10724.03</v>
      </c>
      <c r="J82" s="8"/>
      <c r="K82" s="9">
        <f t="shared" si="5"/>
        <v>1.6094</v>
      </c>
    </row>
    <row r="83" spans="2:11" ht="12">
      <c r="B83" s="1">
        <f>+Labor!A78</f>
        <v>175</v>
      </c>
      <c r="C83" s="1" t="str">
        <f>+Labor!B78</f>
        <v>MARY BRIDGE CHILDRENS HEALTH CENTER</v>
      </c>
      <c r="D83" s="7">
        <f>ROUND(+Labor!S78,0)</f>
        <v>0</v>
      </c>
      <c r="E83" s="7">
        <f>ROUND(+Labor!F78,0)</f>
        <v>0</v>
      </c>
      <c r="F83" s="8">
        <f t="shared" si="3"/>
      </c>
      <c r="G83" s="7">
        <f>ROUND(+Labor!S178,0)</f>
        <v>0</v>
      </c>
      <c r="H83" s="7">
        <f>ROUND(+Labor!F178,0)</f>
        <v>0</v>
      </c>
      <c r="I83" s="8">
        <f t="shared" si="4"/>
      </c>
      <c r="J83" s="8"/>
      <c r="K83" s="9">
        <f t="shared" si="5"/>
      </c>
    </row>
    <row r="84" spans="2:11" ht="12">
      <c r="B84" s="1">
        <f>+Labor!A79</f>
        <v>176</v>
      </c>
      <c r="C84" s="1" t="str">
        <f>+Labor!B79</f>
        <v>TACOMA GENERAL ALLENMORE HOSPITAL</v>
      </c>
      <c r="D84" s="7">
        <f>ROUND(+Labor!S79,0)</f>
        <v>0</v>
      </c>
      <c r="E84" s="7">
        <f>ROUND(+Labor!F79,0)</f>
        <v>0</v>
      </c>
      <c r="F84" s="8">
        <f t="shared" si="3"/>
      </c>
      <c r="G84" s="7">
        <f>ROUND(+Labor!S179,0)</f>
        <v>0</v>
      </c>
      <c r="H84" s="7">
        <f>ROUND(+Labor!F179,0)</f>
        <v>0</v>
      </c>
      <c r="I84" s="8">
        <f t="shared" si="4"/>
      </c>
      <c r="J84" s="8"/>
      <c r="K84" s="9">
        <f t="shared" si="5"/>
      </c>
    </row>
    <row r="85" spans="2:11" ht="12">
      <c r="B85" s="1">
        <f>+Labor!A80</f>
        <v>178</v>
      </c>
      <c r="C85" s="1" t="str">
        <f>+Labor!B80</f>
        <v>DEER PARK HOSPITAL</v>
      </c>
      <c r="D85" s="7">
        <f>ROUND(+Labor!S80,0)</f>
        <v>0</v>
      </c>
      <c r="E85" s="7">
        <f>ROUND(+Labor!F80,0)</f>
        <v>0</v>
      </c>
      <c r="F85" s="8">
        <f t="shared" si="3"/>
      </c>
      <c r="G85" s="7">
        <f>ROUND(+Labor!S180,0)</f>
        <v>0</v>
      </c>
      <c r="H85" s="7">
        <f>ROUND(+Labor!F180,0)</f>
        <v>0</v>
      </c>
      <c r="I85" s="8">
        <f t="shared" si="4"/>
      </c>
      <c r="J85" s="8"/>
      <c r="K85" s="9">
        <f t="shared" si="5"/>
      </c>
    </row>
    <row r="86" spans="2:11" ht="12">
      <c r="B86" s="1">
        <f>+Labor!A81</f>
        <v>180</v>
      </c>
      <c r="C86" s="1" t="str">
        <f>+Labor!B81</f>
        <v>VALLEY HOSPITAL AND MEDICAL CENTER</v>
      </c>
      <c r="D86" s="7">
        <f>ROUND(+Labor!S81,0)</f>
        <v>1252882</v>
      </c>
      <c r="E86" s="7">
        <f>ROUND(+Labor!F81,0)</f>
        <v>464</v>
      </c>
      <c r="F86" s="8">
        <f t="shared" si="3"/>
        <v>2700.18</v>
      </c>
      <c r="G86" s="7">
        <f>ROUND(+Labor!S181,0)</f>
        <v>5408997</v>
      </c>
      <c r="H86" s="7">
        <f>ROUND(+Labor!F181,0)</f>
        <v>631</v>
      </c>
      <c r="I86" s="8">
        <f t="shared" si="4"/>
        <v>8572.1</v>
      </c>
      <c r="J86" s="8"/>
      <c r="K86" s="9">
        <f t="shared" si="5"/>
        <v>2.1746</v>
      </c>
    </row>
    <row r="87" spans="2:11" ht="12">
      <c r="B87" s="1">
        <f>+Labor!A82</f>
        <v>183</v>
      </c>
      <c r="C87" s="1" t="str">
        <f>+Labor!B82</f>
        <v>AUBURN REGIONAL MEDICAL CENTER</v>
      </c>
      <c r="D87" s="7">
        <f>ROUND(+Labor!S82,0)</f>
        <v>0</v>
      </c>
      <c r="E87" s="7">
        <f>ROUND(+Labor!F82,0)</f>
        <v>0</v>
      </c>
      <c r="F87" s="8">
        <f t="shared" si="3"/>
      </c>
      <c r="G87" s="7">
        <f>ROUND(+Labor!S182,0)</f>
        <v>0</v>
      </c>
      <c r="H87" s="7">
        <f>ROUND(+Labor!F182,0)</f>
        <v>0</v>
      </c>
      <c r="I87" s="8">
        <f t="shared" si="4"/>
      </c>
      <c r="J87" s="8"/>
      <c r="K87" s="9">
        <f t="shared" si="5"/>
      </c>
    </row>
    <row r="88" spans="2:11" ht="12">
      <c r="B88" s="1">
        <f>+Labor!A83</f>
        <v>186</v>
      </c>
      <c r="C88" s="1" t="str">
        <f>+Labor!B83</f>
        <v>MARK REED HOSPITAL</v>
      </c>
      <c r="D88" s="7">
        <f>ROUND(+Labor!S83,0)</f>
        <v>0</v>
      </c>
      <c r="E88" s="7">
        <f>ROUND(+Labor!F83,0)</f>
        <v>0</v>
      </c>
      <c r="F88" s="8">
        <f t="shared" si="3"/>
      </c>
      <c r="G88" s="7">
        <f>ROUND(+Labor!S183,0)</f>
        <v>0</v>
      </c>
      <c r="H88" s="7">
        <f>ROUND(+Labor!F183,0)</f>
        <v>0</v>
      </c>
      <c r="I88" s="8">
        <f t="shared" si="4"/>
      </c>
      <c r="J88" s="8"/>
      <c r="K88" s="9">
        <f t="shared" si="5"/>
      </c>
    </row>
    <row r="89" spans="2:11" ht="12">
      <c r="B89" s="1">
        <f>+Labor!A84</f>
        <v>191</v>
      </c>
      <c r="C89" s="1" t="str">
        <f>+Labor!B84</f>
        <v>PROVIDENCE CENTRALIA HOSPITAL</v>
      </c>
      <c r="D89" s="7">
        <f>ROUND(+Labor!S84,0)</f>
        <v>0</v>
      </c>
      <c r="E89" s="7">
        <f>ROUND(+Labor!F84,0)</f>
        <v>0</v>
      </c>
      <c r="F89" s="8">
        <f t="shared" si="3"/>
      </c>
      <c r="G89" s="7">
        <f>ROUND(+Labor!S184,0)</f>
        <v>0</v>
      </c>
      <c r="H89" s="7">
        <f>ROUND(+Labor!F184,0)</f>
        <v>0</v>
      </c>
      <c r="I89" s="8">
        <f t="shared" si="4"/>
      </c>
      <c r="J89" s="8"/>
      <c r="K89" s="9">
        <f t="shared" si="5"/>
      </c>
    </row>
    <row r="90" spans="2:11" ht="12">
      <c r="B90" s="1">
        <f>+Labor!A85</f>
        <v>193</v>
      </c>
      <c r="C90" s="1" t="str">
        <f>+Labor!B85</f>
        <v>PROVIDENCE MOUNT CARMEL HOSPITAL</v>
      </c>
      <c r="D90" s="7">
        <f>ROUND(+Labor!S85,0)</f>
        <v>624573</v>
      </c>
      <c r="E90" s="7">
        <f>ROUND(+Labor!F85,0)</f>
        <v>213</v>
      </c>
      <c r="F90" s="8">
        <f t="shared" si="3"/>
        <v>2932.27</v>
      </c>
      <c r="G90" s="7">
        <f>ROUND(+Labor!S185,0)</f>
        <v>1483330</v>
      </c>
      <c r="H90" s="7">
        <f>ROUND(+Labor!F185,0)</f>
        <v>192</v>
      </c>
      <c r="I90" s="8">
        <f t="shared" si="4"/>
        <v>7725.68</v>
      </c>
      <c r="J90" s="8"/>
      <c r="K90" s="9">
        <f t="shared" si="5"/>
        <v>1.6347</v>
      </c>
    </row>
    <row r="91" spans="2:11" ht="12">
      <c r="B91" s="1">
        <f>+Labor!A86</f>
        <v>194</v>
      </c>
      <c r="C91" s="1" t="str">
        <f>+Labor!B86</f>
        <v>PROVIDENCE SAINT JOSEPHS HOSPITAL</v>
      </c>
      <c r="D91" s="7">
        <f>ROUND(+Labor!S86,0)</f>
        <v>329715</v>
      </c>
      <c r="E91" s="7">
        <f>ROUND(+Labor!F86,0)</f>
        <v>64</v>
      </c>
      <c r="F91" s="8">
        <f t="shared" si="3"/>
        <v>5151.8</v>
      </c>
      <c r="G91" s="7">
        <f>ROUND(+Labor!S186,0)</f>
        <v>506475</v>
      </c>
      <c r="H91" s="7">
        <f>ROUND(+Labor!F186,0)</f>
        <v>65</v>
      </c>
      <c r="I91" s="8">
        <f t="shared" si="4"/>
        <v>7791.92</v>
      </c>
      <c r="J91" s="8"/>
      <c r="K91" s="9">
        <f t="shared" si="5"/>
        <v>0.5125</v>
      </c>
    </row>
    <row r="92" spans="2:11" ht="12">
      <c r="B92" s="1">
        <f>+Labor!A87</f>
        <v>195</v>
      </c>
      <c r="C92" s="1" t="str">
        <f>+Labor!B87</f>
        <v>SNOQUALMIE VALLEY HOSPITAL</v>
      </c>
      <c r="D92" s="7">
        <f>ROUND(+Labor!S87,0)</f>
        <v>0</v>
      </c>
      <c r="E92" s="7">
        <f>ROUND(+Labor!F87,0)</f>
        <v>0</v>
      </c>
      <c r="F92" s="8">
        <f t="shared" si="3"/>
      </c>
      <c r="G92" s="7">
        <f>ROUND(+Labor!S187,0)</f>
        <v>0</v>
      </c>
      <c r="H92" s="7">
        <f>ROUND(+Labor!F187,0)</f>
        <v>0</v>
      </c>
      <c r="I92" s="8">
        <f t="shared" si="4"/>
      </c>
      <c r="J92" s="8"/>
      <c r="K92" s="9">
        <f t="shared" si="5"/>
      </c>
    </row>
    <row r="93" spans="2:11" ht="12">
      <c r="B93" s="1">
        <f>+Labor!A88</f>
        <v>197</v>
      </c>
      <c r="C93" s="1" t="str">
        <f>+Labor!B88</f>
        <v>CAPITAL MEDICAL CENTER</v>
      </c>
      <c r="D93" s="7">
        <f>ROUND(+Labor!S88,0)</f>
        <v>7418658</v>
      </c>
      <c r="E93" s="7">
        <f>ROUND(+Labor!F88,0)</f>
        <v>1150</v>
      </c>
      <c r="F93" s="8">
        <f t="shared" si="3"/>
        <v>6451.01</v>
      </c>
      <c r="G93" s="7">
        <f>ROUND(+Labor!S188,0)</f>
        <v>7697151</v>
      </c>
      <c r="H93" s="7">
        <f>ROUND(+Labor!F188,0)</f>
        <v>1544</v>
      </c>
      <c r="I93" s="8">
        <f t="shared" si="4"/>
        <v>4985.2</v>
      </c>
      <c r="J93" s="8"/>
      <c r="K93" s="9">
        <f t="shared" si="5"/>
        <v>-0.2272</v>
      </c>
    </row>
    <row r="94" spans="2:11" ht="12">
      <c r="B94" s="1">
        <f>+Labor!A89</f>
        <v>198</v>
      </c>
      <c r="C94" s="1" t="str">
        <f>+Labor!B89</f>
        <v>SUNNYSIDE COMMUNITY HOSPITAL</v>
      </c>
      <c r="D94" s="7">
        <f>ROUND(+Labor!S89,0)</f>
        <v>1607628</v>
      </c>
      <c r="E94" s="7">
        <f>ROUND(+Labor!F89,0)</f>
        <v>658</v>
      </c>
      <c r="F94" s="8">
        <f t="shared" si="3"/>
        <v>2443.2</v>
      </c>
      <c r="G94" s="7">
        <f>ROUND(+Labor!S189,0)</f>
        <v>1630248</v>
      </c>
      <c r="H94" s="7">
        <f>ROUND(+Labor!F189,0)</f>
        <v>633</v>
      </c>
      <c r="I94" s="8">
        <f t="shared" si="4"/>
        <v>2575.43</v>
      </c>
      <c r="J94" s="8"/>
      <c r="K94" s="9">
        <f t="shared" si="5"/>
        <v>0.0541</v>
      </c>
    </row>
    <row r="95" spans="2:11" ht="12">
      <c r="B95" s="1">
        <f>+Labor!A90</f>
        <v>199</v>
      </c>
      <c r="C95" s="1" t="str">
        <f>+Labor!B90</f>
        <v>TOPPENISH COMMUNITY HOSPITAL</v>
      </c>
      <c r="D95" s="7">
        <f>ROUND(+Labor!S90,0)</f>
        <v>2108588</v>
      </c>
      <c r="E95" s="7">
        <f>ROUND(+Labor!F90,0)</f>
        <v>534</v>
      </c>
      <c r="F95" s="8">
        <f t="shared" si="3"/>
        <v>3948.67</v>
      </c>
      <c r="G95" s="7">
        <f>ROUND(+Labor!S190,0)</f>
        <v>1766993</v>
      </c>
      <c r="H95" s="7">
        <f>ROUND(+Labor!F190,0)</f>
        <v>517</v>
      </c>
      <c r="I95" s="8">
        <f t="shared" si="4"/>
        <v>3417.78</v>
      </c>
      <c r="J95" s="8"/>
      <c r="K95" s="9">
        <f t="shared" si="5"/>
        <v>-0.1344</v>
      </c>
    </row>
    <row r="96" spans="2:11" ht="12">
      <c r="B96" s="1">
        <f>+Labor!A91</f>
        <v>201</v>
      </c>
      <c r="C96" s="1" t="str">
        <f>+Labor!B91</f>
        <v>SAINT FRANCIS COMMUNITY HOSPITAL</v>
      </c>
      <c r="D96" s="7">
        <f>ROUND(+Labor!S91,0)</f>
        <v>24098948</v>
      </c>
      <c r="E96" s="7">
        <f>ROUND(+Labor!F91,0)</f>
        <v>2024</v>
      </c>
      <c r="F96" s="8">
        <f t="shared" si="3"/>
        <v>11906.59</v>
      </c>
      <c r="G96" s="7">
        <f>ROUND(+Labor!S191,0)</f>
        <v>26029443</v>
      </c>
      <c r="H96" s="7">
        <f>ROUND(+Labor!F191,0)</f>
        <v>1904</v>
      </c>
      <c r="I96" s="8">
        <f t="shared" si="4"/>
        <v>13670.93</v>
      </c>
      <c r="J96" s="8"/>
      <c r="K96" s="9">
        <f t="shared" si="5"/>
        <v>0.1482</v>
      </c>
    </row>
    <row r="97" spans="2:11" ht="12">
      <c r="B97" s="1">
        <f>+Labor!A92</f>
        <v>202</v>
      </c>
      <c r="C97" s="1" t="str">
        <f>+Labor!B92</f>
        <v>REGIONAL HOSP. FOR RESP. &amp; COMPLEX CARE</v>
      </c>
      <c r="D97" s="7">
        <f>ROUND(+Labor!S92,0)</f>
        <v>0</v>
      </c>
      <c r="E97" s="7">
        <f>ROUND(+Labor!F92,0)</f>
        <v>0</v>
      </c>
      <c r="F97" s="8">
        <f t="shared" si="3"/>
      </c>
      <c r="G97" s="7">
        <f>ROUND(+Labor!S192,0)</f>
        <v>0</v>
      </c>
      <c r="H97" s="7">
        <f>ROUND(+Labor!F192,0)</f>
        <v>0</v>
      </c>
      <c r="I97" s="8">
        <f t="shared" si="4"/>
      </c>
      <c r="J97" s="8"/>
      <c r="K97" s="9">
        <f t="shared" si="5"/>
      </c>
    </row>
    <row r="98" spans="2:11" ht="12">
      <c r="B98" s="1">
        <f>+Labor!A93</f>
        <v>204</v>
      </c>
      <c r="C98" s="1" t="str">
        <f>+Labor!B93</f>
        <v>SEATTLE CANCER CARE ALLIANCE</v>
      </c>
      <c r="D98" s="7">
        <f>ROUND(+Labor!S93,0)</f>
        <v>0</v>
      </c>
      <c r="E98" s="7">
        <f>ROUND(+Labor!F93,0)</f>
        <v>0</v>
      </c>
      <c r="F98" s="8">
        <f t="shared" si="3"/>
      </c>
      <c r="G98" s="7">
        <f>ROUND(+Labor!S193,0)</f>
        <v>0</v>
      </c>
      <c r="H98" s="7">
        <f>ROUND(+Labor!F193,0)</f>
        <v>0</v>
      </c>
      <c r="I98" s="8">
        <f t="shared" si="4"/>
      </c>
      <c r="J98" s="8"/>
      <c r="K98" s="9">
        <f t="shared" si="5"/>
      </c>
    </row>
    <row r="99" spans="2:11" ht="12">
      <c r="B99" s="1">
        <f>+Labor!A94</f>
        <v>205</v>
      </c>
      <c r="C99" s="1" t="str">
        <f>+Labor!B94</f>
        <v>WENATCHEE VALLEY MEDICAL CENTER</v>
      </c>
      <c r="D99" s="7">
        <f>ROUND(+Labor!S94,0)</f>
        <v>0</v>
      </c>
      <c r="E99" s="7">
        <f>ROUND(+Labor!F94,0)</f>
        <v>0</v>
      </c>
      <c r="F99" s="8">
        <f t="shared" si="3"/>
      </c>
      <c r="G99" s="7">
        <f>ROUND(+Labor!S194,0)</f>
        <v>0</v>
      </c>
      <c r="H99" s="7">
        <f>ROUND(+Labor!F194,0)</f>
        <v>0</v>
      </c>
      <c r="I99" s="8">
        <f t="shared" si="4"/>
      </c>
      <c r="J99" s="8"/>
      <c r="K99" s="9">
        <f t="shared" si="5"/>
      </c>
    </row>
    <row r="100" spans="2:11" ht="12">
      <c r="B100" s="1">
        <f>+Labor!A95</f>
        <v>206</v>
      </c>
      <c r="C100" s="1" t="str">
        <f>+Labor!B95</f>
        <v>UNITED GENERAL HOSPITAL</v>
      </c>
      <c r="D100" s="7">
        <f>ROUND(+Labor!S95,0)</f>
        <v>0</v>
      </c>
      <c r="E100" s="7">
        <f>ROUND(+Labor!F95,0)</f>
        <v>0</v>
      </c>
      <c r="F100" s="8">
        <f t="shared" si="3"/>
      </c>
      <c r="G100" s="7">
        <f>ROUND(+Labor!S195,0)</f>
        <v>0</v>
      </c>
      <c r="H100" s="7">
        <f>ROUND(+Labor!F195,0)</f>
        <v>0</v>
      </c>
      <c r="I100" s="8">
        <f t="shared" si="4"/>
      </c>
      <c r="J100" s="8"/>
      <c r="K100" s="9">
        <f t="shared" si="5"/>
      </c>
    </row>
    <row r="101" spans="2:11" ht="12">
      <c r="B101" s="1">
        <f>+Labor!A96</f>
        <v>207</v>
      </c>
      <c r="C101" s="1" t="str">
        <f>+Labor!B96</f>
        <v>SKAGIT VALLEY HOSPITAL</v>
      </c>
      <c r="D101" s="7">
        <f>ROUND(+Labor!S96,0)</f>
        <v>7315206</v>
      </c>
      <c r="E101" s="7">
        <f>ROUND(+Labor!F96,0)</f>
        <v>1438</v>
      </c>
      <c r="F101" s="8">
        <f t="shared" si="3"/>
        <v>5087.07</v>
      </c>
      <c r="G101" s="7">
        <f>ROUND(+Labor!S196,0)</f>
        <v>7258878</v>
      </c>
      <c r="H101" s="7">
        <f>ROUND(+Labor!F196,0)</f>
        <v>1366</v>
      </c>
      <c r="I101" s="8">
        <f t="shared" si="4"/>
        <v>5313.97</v>
      </c>
      <c r="J101" s="8"/>
      <c r="K101" s="9">
        <f t="shared" si="5"/>
        <v>0.0446</v>
      </c>
    </row>
    <row r="102" spans="2:11" ht="12">
      <c r="B102" s="1">
        <f>+Labor!A97</f>
        <v>208</v>
      </c>
      <c r="C102" s="1" t="str">
        <f>+Labor!B97</f>
        <v>LEGACY SALMON CREEK HOSPITAL</v>
      </c>
      <c r="D102" s="7">
        <f>ROUND(+Labor!S97,0)</f>
        <v>0</v>
      </c>
      <c r="E102" s="7">
        <f>ROUND(+Labor!F97,0)</f>
        <v>0</v>
      </c>
      <c r="F102" s="8">
        <f t="shared" si="3"/>
      </c>
      <c r="G102" s="7">
        <f>ROUND(+Labor!S197,0)</f>
        <v>0</v>
      </c>
      <c r="H102" s="7">
        <f>ROUND(+Labor!F197,0)</f>
        <v>0</v>
      </c>
      <c r="I102" s="8">
        <f t="shared" si="4"/>
      </c>
      <c r="J102" s="8"/>
      <c r="K102" s="9">
        <f t="shared" si="5"/>
      </c>
    </row>
    <row r="103" spans="2:11" ht="12">
      <c r="B103" s="1">
        <f>+Labor!A98</f>
        <v>209</v>
      </c>
      <c r="C103" s="1" t="str">
        <f>+Labor!B98</f>
        <v>SAINT ANTHONY HOSPITAL</v>
      </c>
      <c r="D103" s="7">
        <f>ROUND(+Labor!S98,0)</f>
        <v>0</v>
      </c>
      <c r="E103" s="7">
        <f>ROUND(+Labor!F98,0)</f>
        <v>0</v>
      </c>
      <c r="F103" s="8">
        <f t="shared" si="3"/>
      </c>
      <c r="G103" s="7">
        <f>ROUND(+Labor!S198,0)</f>
        <v>0</v>
      </c>
      <c r="H103" s="7">
        <f>ROUND(+Labor!F198,0)</f>
        <v>0</v>
      </c>
      <c r="I103" s="8">
        <f t="shared" si="4"/>
      </c>
      <c r="J103" s="8"/>
      <c r="K103" s="9">
        <f t="shared" si="5"/>
      </c>
    </row>
    <row r="104" spans="2:11" ht="12">
      <c r="B104" s="1">
        <f>+Labor!A99</f>
        <v>904</v>
      </c>
      <c r="C104" s="1" t="str">
        <f>+Labor!B99</f>
        <v>BHC FAIRFAX HOSPITAL</v>
      </c>
      <c r="D104" s="7">
        <f>ROUND(+Labor!S99,0)</f>
        <v>0</v>
      </c>
      <c r="E104" s="7">
        <f>ROUND(+Labor!F99,0)</f>
        <v>0</v>
      </c>
      <c r="F104" s="8">
        <f t="shared" si="3"/>
      </c>
      <c r="G104" s="7">
        <f>ROUND(+Labor!S199,0)</f>
        <v>0</v>
      </c>
      <c r="H104" s="7">
        <f>ROUND(+Labor!F199,0)</f>
        <v>0</v>
      </c>
      <c r="I104" s="8">
        <f t="shared" si="4"/>
      </c>
      <c r="J104" s="8"/>
      <c r="K104" s="9">
        <f t="shared" si="5"/>
      </c>
    </row>
    <row r="105" spans="2:11" ht="12">
      <c r="B105" s="1">
        <f>+Labor!A100</f>
        <v>915</v>
      </c>
      <c r="C105" s="1" t="str">
        <f>+Labor!B100</f>
        <v>LOURDES COUNSELING CENTER</v>
      </c>
      <c r="D105" s="7">
        <f>ROUND(+Labor!S100,0)</f>
        <v>0</v>
      </c>
      <c r="E105" s="7">
        <f>ROUND(+Labor!F100,0)</f>
        <v>0</v>
      </c>
      <c r="F105" s="8">
        <f t="shared" si="3"/>
      </c>
      <c r="G105" s="7">
        <f>ROUND(+Labor!S200,0)</f>
        <v>0</v>
      </c>
      <c r="H105" s="7">
        <f>ROUND(+Labor!F200,0)</f>
        <v>0</v>
      </c>
      <c r="I105" s="8">
        <f t="shared" si="4"/>
      </c>
      <c r="J105" s="8"/>
      <c r="K105" s="9">
        <f t="shared" si="5"/>
      </c>
    </row>
    <row r="106" spans="2:11" ht="12">
      <c r="B106" s="1">
        <f>+Labor!A101</f>
        <v>919</v>
      </c>
      <c r="C106" s="1" t="str">
        <f>+Labor!B101</f>
        <v>NAVOS</v>
      </c>
      <c r="D106" s="7">
        <f>ROUND(+Labor!S101,0)</f>
        <v>0</v>
      </c>
      <c r="E106" s="7">
        <f>ROUND(+Labor!F101,0)</f>
        <v>0</v>
      </c>
      <c r="F106" s="8">
        <f t="shared" si="3"/>
      </c>
      <c r="G106" s="7">
        <f>ROUND(+Labor!S201,0)</f>
        <v>0</v>
      </c>
      <c r="H106" s="7">
        <f>ROUND(+Labor!F201,0)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1" bestFit="1" customWidth="1"/>
    <col min="2" max="2" width="6.125" style="1" bestFit="1" customWidth="1"/>
    <col min="3" max="3" width="38.75390625" style="1" bestFit="1" customWidth="1"/>
    <col min="4" max="4" width="9.875" style="1" bestFit="1" customWidth="1"/>
    <col min="5" max="5" width="7.875" style="1" bestFit="1" customWidth="1"/>
    <col min="6" max="6" width="10.875" style="1" bestFit="1" customWidth="1"/>
    <col min="7" max="7" width="9.875" style="1" bestFit="1" customWidth="1"/>
    <col min="8" max="8" width="7.875" style="1" bestFit="1" customWidth="1"/>
    <col min="9" max="9" width="10.875" style="1" bestFit="1" customWidth="1"/>
    <col min="10" max="10" width="2.625" style="1" customWidth="1"/>
    <col min="11" max="11" width="8.125" style="1" bestFit="1" customWidth="1"/>
    <col min="12" max="16384" width="9.00390625" style="1" customWidth="1"/>
  </cols>
  <sheetData>
    <row r="1" spans="1:10" ht="1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</row>
    <row r="2" spans="1:11" ht="1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ht="1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154</v>
      </c>
    </row>
    <row r="4" spans="1:10" ht="1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0" ht="12">
      <c r="A5" s="2" t="s">
        <v>46</v>
      </c>
      <c r="B5" s="3"/>
      <c r="C5" s="3"/>
      <c r="D5" s="3"/>
      <c r="E5" s="3"/>
      <c r="F5" s="3"/>
      <c r="G5" s="3"/>
      <c r="H5" s="3"/>
      <c r="I5" s="3"/>
      <c r="J5" s="3"/>
    </row>
    <row r="7" spans="5:9" ht="12">
      <c r="E7" s="14">
        <f>ROUND(+Labor!D5,0)</f>
        <v>2008</v>
      </c>
      <c r="F7" s="4">
        <f>+E7</f>
        <v>2008</v>
      </c>
      <c r="G7" s="4"/>
      <c r="H7" s="6">
        <f>+F7+1</f>
        <v>2009</v>
      </c>
      <c r="I7" s="4">
        <f>+H7</f>
        <v>2009</v>
      </c>
    </row>
    <row r="8" spans="1:11" ht="12">
      <c r="A8" s="4"/>
      <c r="B8" s="4"/>
      <c r="C8" s="4"/>
      <c r="D8" s="6"/>
      <c r="F8" s="6" t="s">
        <v>2</v>
      </c>
      <c r="G8" s="6"/>
      <c r="I8" s="6" t="s">
        <v>2</v>
      </c>
      <c r="J8" s="6"/>
      <c r="K8" s="4" t="s">
        <v>68</v>
      </c>
    </row>
    <row r="9" spans="1:11" ht="12">
      <c r="A9" s="4"/>
      <c r="B9" s="4" t="s">
        <v>33</v>
      </c>
      <c r="C9" s="4" t="s">
        <v>34</v>
      </c>
      <c r="D9" s="6" t="s">
        <v>9</v>
      </c>
      <c r="E9" s="6" t="s">
        <v>27</v>
      </c>
      <c r="F9" s="6" t="s">
        <v>28</v>
      </c>
      <c r="G9" s="6" t="s">
        <v>9</v>
      </c>
      <c r="H9" s="6" t="s">
        <v>27</v>
      </c>
      <c r="I9" s="6" t="s">
        <v>28</v>
      </c>
      <c r="J9" s="6"/>
      <c r="K9" s="4" t="s">
        <v>69</v>
      </c>
    </row>
    <row r="10" spans="2:11" ht="12">
      <c r="B10" s="1">
        <f>+Labor!A5</f>
        <v>1</v>
      </c>
      <c r="C10" s="1" t="str">
        <f>+Labor!B5</f>
        <v>SWEDISH HEALTH SERVICES</v>
      </c>
      <c r="D10" s="7">
        <f>ROUND(+Labor!G5,0)</f>
        <v>0</v>
      </c>
      <c r="E10" s="8">
        <f>ROUND(+Labor!E5,2)</f>
        <v>0</v>
      </c>
      <c r="F10" s="8">
        <f>IF(D10=0,"",IF(E10=0,"",ROUND(D10/E10,2)))</f>
      </c>
      <c r="G10" s="7">
        <f>ROUND(+Labor!G105,0)</f>
        <v>0</v>
      </c>
      <c r="H10" s="8">
        <f>ROUND(+Labor!E105,2)</f>
        <v>0</v>
      </c>
      <c r="I10" s="8">
        <f>IF(G10=0,"",IF(H10=0,"",ROUND(G10/H10,2)))</f>
      </c>
      <c r="J10" s="8"/>
      <c r="K10" s="9">
        <f>IF(D10=0,"",IF(E10=0,"",IF(G10=0,"",IF(H10=0,"",ROUND(I10/F10-1,4)))))</f>
      </c>
    </row>
    <row r="11" spans="2:11" ht="12">
      <c r="B11" s="1">
        <f>+Labor!A6</f>
        <v>3</v>
      </c>
      <c r="C11" s="1" t="str">
        <f>+Labor!B6</f>
        <v>SWEDISH MEDICAL CENTER CHERRY HILL</v>
      </c>
      <c r="D11" s="7">
        <f>ROUND(+Labor!G6,0)</f>
        <v>0</v>
      </c>
      <c r="E11" s="8">
        <f>ROUND(+Labor!E6,2)</f>
        <v>0</v>
      </c>
      <c r="F11" s="8">
        <f aca="true" t="shared" si="0" ref="F11:F74">IF(D11=0,"",IF(E11=0,"",ROUND(D11/E11,2)))</f>
      </c>
      <c r="G11" s="7">
        <f>ROUND(+Labor!G106,0)</f>
        <v>0</v>
      </c>
      <c r="H11" s="8">
        <f>ROUND(+Labor!E106,2)</f>
        <v>0</v>
      </c>
      <c r="I11" s="8">
        <f aca="true" t="shared" si="1" ref="I11:I74">IF(G11=0,"",IF(H11=0,"",ROUND(G11/H11,2)))</f>
      </c>
      <c r="J11" s="8"/>
      <c r="K11" s="9">
        <f aca="true" t="shared" si="2" ref="K11:K74">IF(D11=0,"",IF(E11=0,"",IF(G11=0,"",IF(H11=0,"",ROUND(I11/F11-1,4)))))</f>
      </c>
    </row>
    <row r="12" spans="2:11" ht="12">
      <c r="B12" s="1">
        <f>+Labor!A7</f>
        <v>8</v>
      </c>
      <c r="C12" s="1" t="str">
        <f>+Labor!B7</f>
        <v>KLICKITAT VALLEY HOSPITAL</v>
      </c>
      <c r="D12" s="7">
        <f>ROUND(+Labor!G7,0)</f>
        <v>0</v>
      </c>
      <c r="E12" s="8">
        <f>ROUND(+Labor!E7,2)</f>
        <v>0</v>
      </c>
      <c r="F12" s="8">
        <f t="shared" si="0"/>
      </c>
      <c r="G12" s="7">
        <f>ROUND(+Labor!G107,0)</f>
        <v>0</v>
      </c>
      <c r="H12" s="8">
        <f>ROUND(+Labor!E107,2)</f>
        <v>0</v>
      </c>
      <c r="I12" s="8">
        <f t="shared" si="1"/>
      </c>
      <c r="J12" s="8"/>
      <c r="K12" s="9">
        <f t="shared" si="2"/>
      </c>
    </row>
    <row r="13" spans="2:11" ht="12">
      <c r="B13" s="1">
        <f>+Labor!A8</f>
        <v>10</v>
      </c>
      <c r="C13" s="1" t="str">
        <f>+Labor!B8</f>
        <v>VIRGINIA MASON MEDICAL CENTER</v>
      </c>
      <c r="D13" s="7">
        <f>ROUND(+Labor!G8,0)</f>
        <v>0</v>
      </c>
      <c r="E13" s="8">
        <f>ROUND(+Labor!E8,2)</f>
        <v>0</v>
      </c>
      <c r="F13" s="8">
        <f t="shared" si="0"/>
      </c>
      <c r="G13" s="7">
        <f>ROUND(+Labor!G108,0)</f>
        <v>0</v>
      </c>
      <c r="H13" s="8">
        <f>ROUND(+Labor!E108,2)</f>
        <v>0</v>
      </c>
      <c r="I13" s="8">
        <f t="shared" si="1"/>
      </c>
      <c r="J13" s="8"/>
      <c r="K13" s="9">
        <f t="shared" si="2"/>
      </c>
    </row>
    <row r="14" spans="2:11" ht="12">
      <c r="B14" s="1">
        <f>+Labor!A9</f>
        <v>14</v>
      </c>
      <c r="C14" s="1" t="str">
        <f>+Labor!B9</f>
        <v>SEATTLE CHILDRENS HOSPITAL</v>
      </c>
      <c r="D14" s="7">
        <f>ROUND(+Labor!G9,0)</f>
        <v>0</v>
      </c>
      <c r="E14" s="8">
        <f>ROUND(+Labor!E9,2)</f>
        <v>0</v>
      </c>
      <c r="F14" s="8">
        <f t="shared" si="0"/>
      </c>
      <c r="G14" s="7">
        <f>ROUND(+Labor!G109,0)</f>
        <v>0</v>
      </c>
      <c r="H14" s="8">
        <f>ROUND(+Labor!E109,2)</f>
        <v>0</v>
      </c>
      <c r="I14" s="8">
        <f t="shared" si="1"/>
      </c>
      <c r="J14" s="8"/>
      <c r="K14" s="9">
        <f t="shared" si="2"/>
      </c>
    </row>
    <row r="15" spans="2:11" ht="12">
      <c r="B15" s="1">
        <f>+Labor!A10</f>
        <v>20</v>
      </c>
      <c r="C15" s="1" t="str">
        <f>+Labor!B10</f>
        <v>GROUP HEALTH CENTRAL</v>
      </c>
      <c r="D15" s="7">
        <f>ROUND(+Labor!G10,0)</f>
        <v>0</v>
      </c>
      <c r="E15" s="8">
        <f>ROUND(+Labor!E10,2)</f>
        <v>0</v>
      </c>
      <c r="F15" s="8">
        <f t="shared" si="0"/>
      </c>
      <c r="G15" s="7">
        <f>ROUND(+Labor!G110,0)</f>
        <v>0</v>
      </c>
      <c r="H15" s="8">
        <f>ROUND(+Labor!E110,2)</f>
        <v>0</v>
      </c>
      <c r="I15" s="8">
        <f t="shared" si="1"/>
      </c>
      <c r="J15" s="8"/>
      <c r="K15" s="9">
        <f t="shared" si="2"/>
      </c>
    </row>
    <row r="16" spans="2:11" ht="12">
      <c r="B16" s="1">
        <f>+Labor!A11</f>
        <v>21</v>
      </c>
      <c r="C16" s="1" t="str">
        <f>+Labor!B11</f>
        <v>NEWPORT COMMUNITY HOSPITAL</v>
      </c>
      <c r="D16" s="7">
        <f>ROUND(+Labor!G11,0)</f>
        <v>229544</v>
      </c>
      <c r="E16" s="8">
        <f>ROUND(+Labor!E11,2)</f>
        <v>2.93</v>
      </c>
      <c r="F16" s="8">
        <f t="shared" si="0"/>
        <v>78342.66</v>
      </c>
      <c r="G16" s="7">
        <f>ROUND(+Labor!G111,0)</f>
        <v>285432</v>
      </c>
      <c r="H16" s="8">
        <f>ROUND(+Labor!E111,2)</f>
        <v>3.2</v>
      </c>
      <c r="I16" s="8">
        <f t="shared" si="1"/>
        <v>89197.5</v>
      </c>
      <c r="J16" s="8"/>
      <c r="K16" s="9">
        <f t="shared" si="2"/>
        <v>0.1386</v>
      </c>
    </row>
    <row r="17" spans="2:11" ht="12">
      <c r="B17" s="1">
        <f>+Labor!A12</f>
        <v>22</v>
      </c>
      <c r="C17" s="1" t="str">
        <f>+Labor!B12</f>
        <v>LOURDES MEDICAL CENTER</v>
      </c>
      <c r="D17" s="7">
        <f>ROUND(+Labor!G12,0)</f>
        <v>1210606</v>
      </c>
      <c r="E17" s="8">
        <f>ROUND(+Labor!E12,2)</f>
        <v>18.15</v>
      </c>
      <c r="F17" s="8">
        <f t="shared" si="0"/>
        <v>66700.06</v>
      </c>
      <c r="G17" s="7">
        <f>ROUND(+Labor!G112,0)</f>
        <v>1423704</v>
      </c>
      <c r="H17" s="8">
        <f>ROUND(+Labor!E112,2)</f>
        <v>17.96</v>
      </c>
      <c r="I17" s="8">
        <f t="shared" si="1"/>
        <v>79270.82</v>
      </c>
      <c r="J17" s="8"/>
      <c r="K17" s="9">
        <f t="shared" si="2"/>
        <v>0.1885</v>
      </c>
    </row>
    <row r="18" spans="2:11" ht="12">
      <c r="B18" s="1">
        <f>+Labor!A13</f>
        <v>23</v>
      </c>
      <c r="C18" s="1" t="str">
        <f>+Labor!B13</f>
        <v>OKANOGAN-DOUGLAS DISTRICT HOSPITAL</v>
      </c>
      <c r="D18" s="7">
        <f>ROUND(+Labor!G13,0)</f>
        <v>207778</v>
      </c>
      <c r="E18" s="8">
        <f>ROUND(+Labor!E13,2)</f>
        <v>2.87</v>
      </c>
      <c r="F18" s="8">
        <f t="shared" si="0"/>
        <v>72396.52</v>
      </c>
      <c r="G18" s="7">
        <f>ROUND(+Labor!G113,0)</f>
        <v>216005</v>
      </c>
      <c r="H18" s="8">
        <f>ROUND(+Labor!E113,2)</f>
        <v>2.93</v>
      </c>
      <c r="I18" s="8">
        <f t="shared" si="1"/>
        <v>73721.84</v>
      </c>
      <c r="J18" s="8"/>
      <c r="K18" s="9">
        <f t="shared" si="2"/>
        <v>0.0183</v>
      </c>
    </row>
    <row r="19" spans="2:11" ht="12">
      <c r="B19" s="1">
        <f>+Labor!A14</f>
        <v>26</v>
      </c>
      <c r="C19" s="1" t="str">
        <f>+Labor!B14</f>
        <v>PEACEHEALTH SAINT JOHN MEDICAL CENTER</v>
      </c>
      <c r="D19" s="7">
        <f>ROUND(+Labor!G14,0)</f>
        <v>0</v>
      </c>
      <c r="E19" s="8">
        <f>ROUND(+Labor!E14,2)</f>
        <v>0</v>
      </c>
      <c r="F19" s="8">
        <f t="shared" si="0"/>
      </c>
      <c r="G19" s="7">
        <f>ROUND(+Labor!G114,0)</f>
        <v>0</v>
      </c>
      <c r="H19" s="8">
        <f>ROUND(+Labor!E114,2)</f>
        <v>0</v>
      </c>
      <c r="I19" s="8">
        <f t="shared" si="1"/>
      </c>
      <c r="J19" s="8"/>
      <c r="K19" s="9">
        <f t="shared" si="2"/>
      </c>
    </row>
    <row r="20" spans="2:11" ht="12">
      <c r="B20" s="1">
        <f>+Labor!A15</f>
        <v>29</v>
      </c>
      <c r="C20" s="1" t="str">
        <f>+Labor!B15</f>
        <v>HARBORVIEW MEDICAL CENTER</v>
      </c>
      <c r="D20" s="7">
        <f>ROUND(+Labor!G15,0)</f>
        <v>0</v>
      </c>
      <c r="E20" s="8">
        <f>ROUND(+Labor!E15,2)</f>
        <v>0</v>
      </c>
      <c r="F20" s="8">
        <f t="shared" si="0"/>
      </c>
      <c r="G20" s="7">
        <f>ROUND(+Labor!G115,0)</f>
        <v>0</v>
      </c>
      <c r="H20" s="8">
        <f>ROUND(+Labor!E115,2)</f>
        <v>0</v>
      </c>
      <c r="I20" s="8">
        <f t="shared" si="1"/>
      </c>
      <c r="J20" s="8"/>
      <c r="K20" s="9">
        <f t="shared" si="2"/>
      </c>
    </row>
    <row r="21" spans="2:11" ht="12">
      <c r="B21" s="1">
        <f>+Labor!A16</f>
        <v>32</v>
      </c>
      <c r="C21" s="1" t="str">
        <f>+Labor!B16</f>
        <v>SAINT JOSEPH MEDICAL CENTER</v>
      </c>
      <c r="D21" s="7">
        <f>ROUND(+Labor!G16,0)</f>
        <v>9363945</v>
      </c>
      <c r="E21" s="8">
        <f>ROUND(+Labor!E16,2)</f>
        <v>140</v>
      </c>
      <c r="F21" s="8">
        <f t="shared" si="0"/>
        <v>66885.32</v>
      </c>
      <c r="G21" s="7">
        <f>ROUND(+Labor!G116,0)</f>
        <v>6600032</v>
      </c>
      <c r="H21" s="8">
        <f>ROUND(+Labor!E116,2)</f>
        <v>135</v>
      </c>
      <c r="I21" s="8">
        <f t="shared" si="1"/>
        <v>48889.13</v>
      </c>
      <c r="J21" s="8"/>
      <c r="K21" s="9">
        <f t="shared" si="2"/>
        <v>-0.2691</v>
      </c>
    </row>
    <row r="22" spans="2:11" ht="12">
      <c r="B22" s="1">
        <f>+Labor!A17</f>
        <v>35</v>
      </c>
      <c r="C22" s="1" t="str">
        <f>+Labor!B17</f>
        <v>ENUMCLAW REGIONAL HOSPITAL</v>
      </c>
      <c r="D22" s="7">
        <f>ROUND(+Labor!G17,0)</f>
        <v>277762</v>
      </c>
      <c r="E22" s="8">
        <f>ROUND(+Labor!E17,2)</f>
        <v>5.2</v>
      </c>
      <c r="F22" s="8">
        <f t="shared" si="0"/>
        <v>53415.77</v>
      </c>
      <c r="G22" s="7">
        <f>ROUND(+Labor!G117,0)</f>
        <v>882736</v>
      </c>
      <c r="H22" s="8">
        <f>ROUND(+Labor!E117,2)</f>
        <v>11.93</v>
      </c>
      <c r="I22" s="8">
        <f t="shared" si="1"/>
        <v>73992.96</v>
      </c>
      <c r="J22" s="8"/>
      <c r="K22" s="9">
        <f t="shared" si="2"/>
        <v>0.3852</v>
      </c>
    </row>
    <row r="23" spans="2:11" ht="12">
      <c r="B23" s="1">
        <f>+Labor!A18</f>
        <v>37</v>
      </c>
      <c r="C23" s="1" t="str">
        <f>+Labor!B18</f>
        <v>DEACONESS MEDICAL CENTER</v>
      </c>
      <c r="D23" s="7">
        <f>ROUND(+Labor!G18,0)</f>
        <v>2291954</v>
      </c>
      <c r="E23" s="8">
        <f>ROUND(+Labor!E18,2)</f>
        <v>44.42</v>
      </c>
      <c r="F23" s="8">
        <f t="shared" si="0"/>
        <v>51597.34</v>
      </c>
      <c r="G23" s="7">
        <f>ROUND(+Labor!G118,0)</f>
        <v>3522963</v>
      </c>
      <c r="H23" s="8">
        <f>ROUND(+Labor!E118,2)</f>
        <v>46.45</v>
      </c>
      <c r="I23" s="8">
        <f t="shared" si="1"/>
        <v>75844.2</v>
      </c>
      <c r="J23" s="8"/>
      <c r="K23" s="9">
        <f t="shared" si="2"/>
        <v>0.4699</v>
      </c>
    </row>
    <row r="24" spans="2:11" ht="12">
      <c r="B24" s="1">
        <f>+Labor!A19</f>
        <v>38</v>
      </c>
      <c r="C24" s="1" t="str">
        <f>+Labor!B19</f>
        <v>OLYMPIC MEDICAL CENTER</v>
      </c>
      <c r="D24" s="7">
        <f>ROUND(+Labor!G19,0)</f>
        <v>253359</v>
      </c>
      <c r="E24" s="8">
        <f>ROUND(+Labor!E19,2)</f>
        <v>2.72</v>
      </c>
      <c r="F24" s="8">
        <f t="shared" si="0"/>
        <v>93146.69</v>
      </c>
      <c r="G24" s="7">
        <f>ROUND(+Labor!G119,0)</f>
        <v>308052</v>
      </c>
      <c r="H24" s="8">
        <f>ROUND(+Labor!E119,2)</f>
        <v>3.04</v>
      </c>
      <c r="I24" s="8">
        <f t="shared" si="1"/>
        <v>101332.89</v>
      </c>
      <c r="J24" s="8"/>
      <c r="K24" s="9">
        <f t="shared" si="2"/>
        <v>0.0879</v>
      </c>
    </row>
    <row r="25" spans="2:11" ht="12">
      <c r="B25" s="1">
        <f>+Labor!A20</f>
        <v>39</v>
      </c>
      <c r="C25" s="1" t="str">
        <f>+Labor!B20</f>
        <v>KENNEWICK GENERAL HOSPITAL</v>
      </c>
      <c r="D25" s="7">
        <f>ROUND(+Labor!G20,0)</f>
        <v>0</v>
      </c>
      <c r="E25" s="8">
        <f>ROUND(+Labor!E20,2)</f>
        <v>0</v>
      </c>
      <c r="F25" s="8">
        <f t="shared" si="0"/>
      </c>
      <c r="G25" s="7">
        <f>ROUND(+Labor!G120,0)</f>
        <v>0</v>
      </c>
      <c r="H25" s="8">
        <f>ROUND(+Labor!E120,2)</f>
        <v>0</v>
      </c>
      <c r="I25" s="8">
        <f t="shared" si="1"/>
      </c>
      <c r="J25" s="8"/>
      <c r="K25" s="9">
        <f t="shared" si="2"/>
      </c>
    </row>
    <row r="26" spans="2:11" ht="12">
      <c r="B26" s="1">
        <f>+Labor!A21</f>
        <v>43</v>
      </c>
      <c r="C26" s="1" t="str">
        <f>+Labor!B21</f>
        <v>WALLA WALLA GENERAL HOSPITAL</v>
      </c>
      <c r="D26" s="7">
        <f>ROUND(+Labor!G21,0)</f>
        <v>0</v>
      </c>
      <c r="E26" s="8">
        <f>ROUND(+Labor!E21,2)</f>
        <v>0</v>
      </c>
      <c r="F26" s="8">
        <f t="shared" si="0"/>
      </c>
      <c r="G26" s="7">
        <f>ROUND(+Labor!G121,0)</f>
        <v>296</v>
      </c>
      <c r="H26" s="8">
        <f>ROUND(+Labor!E121,2)</f>
        <v>0</v>
      </c>
      <c r="I26" s="8">
        <f t="shared" si="1"/>
      </c>
      <c r="J26" s="8"/>
      <c r="K26" s="9">
        <f t="shared" si="2"/>
      </c>
    </row>
    <row r="27" spans="2:11" ht="12">
      <c r="B27" s="1">
        <f>+Labor!A22</f>
        <v>45</v>
      </c>
      <c r="C27" s="1" t="str">
        <f>+Labor!B22</f>
        <v>COLUMBIA BASIN HOSPITAL</v>
      </c>
      <c r="D27" s="7">
        <f>ROUND(+Labor!G22,0)</f>
        <v>0</v>
      </c>
      <c r="E27" s="8">
        <f>ROUND(+Labor!E22,2)</f>
        <v>0</v>
      </c>
      <c r="F27" s="8">
        <f t="shared" si="0"/>
      </c>
      <c r="G27" s="7">
        <f>ROUND(+Labor!G122,0)</f>
        <v>0</v>
      </c>
      <c r="H27" s="8">
        <f>ROUND(+Labor!E122,2)</f>
        <v>0</v>
      </c>
      <c r="I27" s="8">
        <f t="shared" si="1"/>
      </c>
      <c r="J27" s="8"/>
      <c r="K27" s="9">
        <f t="shared" si="2"/>
      </c>
    </row>
    <row r="28" spans="2:11" ht="12">
      <c r="B28" s="1">
        <f>+Labor!A23</f>
        <v>46</v>
      </c>
      <c r="C28" s="1" t="str">
        <f>+Labor!B23</f>
        <v>PROSSER MEMORIAL HOSPITAL</v>
      </c>
      <c r="D28" s="7">
        <f>ROUND(+Labor!G23,0)</f>
        <v>512335</v>
      </c>
      <c r="E28" s="8">
        <f>ROUND(+Labor!E23,2)</f>
        <v>5.93</v>
      </c>
      <c r="F28" s="8">
        <f t="shared" si="0"/>
        <v>86397.13</v>
      </c>
      <c r="G28" s="7">
        <f>ROUND(+Labor!G123,0)</f>
        <v>729591</v>
      </c>
      <c r="H28" s="8">
        <f>ROUND(+Labor!E123,2)</f>
        <v>6.78</v>
      </c>
      <c r="I28" s="8">
        <f t="shared" si="1"/>
        <v>107609.29</v>
      </c>
      <c r="J28" s="8"/>
      <c r="K28" s="9">
        <f t="shared" si="2"/>
        <v>0.2455</v>
      </c>
    </row>
    <row r="29" spans="2:11" ht="12">
      <c r="B29" s="1">
        <f>+Labor!A24</f>
        <v>50</v>
      </c>
      <c r="C29" s="1" t="str">
        <f>+Labor!B24</f>
        <v>PROVIDENCE SAINT MARY MEDICAL CENTER</v>
      </c>
      <c r="D29" s="7">
        <f>ROUND(+Labor!G24,0)</f>
        <v>0</v>
      </c>
      <c r="E29" s="8">
        <f>ROUND(+Labor!E24,2)</f>
        <v>0</v>
      </c>
      <c r="F29" s="8">
        <f t="shared" si="0"/>
      </c>
      <c r="G29" s="7">
        <f>ROUND(+Labor!G124,0)</f>
        <v>0</v>
      </c>
      <c r="H29" s="8">
        <f>ROUND(+Labor!E124,2)</f>
        <v>0</v>
      </c>
      <c r="I29" s="8">
        <f t="shared" si="1"/>
      </c>
      <c r="J29" s="8"/>
      <c r="K29" s="9">
        <f t="shared" si="2"/>
      </c>
    </row>
    <row r="30" spans="2:11" ht="12">
      <c r="B30" s="1">
        <f>+Labor!A25</f>
        <v>54</v>
      </c>
      <c r="C30" s="1" t="str">
        <f>+Labor!B25</f>
        <v>FORKS COMMUNITY HOSPITAL</v>
      </c>
      <c r="D30" s="7">
        <f>ROUND(+Labor!G25,0)</f>
        <v>59399</v>
      </c>
      <c r="E30" s="8">
        <f>ROUND(+Labor!E25,2)</f>
        <v>1.08</v>
      </c>
      <c r="F30" s="8">
        <f t="shared" si="0"/>
        <v>54999.07</v>
      </c>
      <c r="G30" s="7">
        <f>ROUND(+Labor!G125,0)</f>
        <v>33595</v>
      </c>
      <c r="H30" s="8">
        <f>ROUND(+Labor!E125,2)</f>
        <v>0.46</v>
      </c>
      <c r="I30" s="8">
        <f t="shared" si="1"/>
        <v>73032.61</v>
      </c>
      <c r="J30" s="8"/>
      <c r="K30" s="9">
        <f t="shared" si="2"/>
        <v>0.3279</v>
      </c>
    </row>
    <row r="31" spans="2:11" ht="12">
      <c r="B31" s="1">
        <f>+Labor!A26</f>
        <v>56</v>
      </c>
      <c r="C31" s="1" t="str">
        <f>+Labor!B26</f>
        <v>WILLAPA HARBOR HOSPITAL</v>
      </c>
      <c r="D31" s="7">
        <f>ROUND(+Labor!G26,0)</f>
        <v>0</v>
      </c>
      <c r="E31" s="8">
        <f>ROUND(+Labor!E26,2)</f>
        <v>0</v>
      </c>
      <c r="F31" s="8">
        <f t="shared" si="0"/>
      </c>
      <c r="G31" s="7">
        <f>ROUND(+Labor!G126,0)</f>
        <v>0</v>
      </c>
      <c r="H31" s="8">
        <f>ROUND(+Labor!E126,2)</f>
        <v>0</v>
      </c>
      <c r="I31" s="8">
        <f t="shared" si="1"/>
      </c>
      <c r="J31" s="8"/>
      <c r="K31" s="9">
        <f t="shared" si="2"/>
      </c>
    </row>
    <row r="32" spans="2:11" ht="12">
      <c r="B32" s="1">
        <f>+Labor!A27</f>
        <v>58</v>
      </c>
      <c r="C32" s="1" t="str">
        <f>+Labor!B27</f>
        <v>YAKIMA VALLEY MEMORIAL HOSPITAL</v>
      </c>
      <c r="D32" s="7">
        <f>ROUND(+Labor!G27,0)</f>
        <v>0</v>
      </c>
      <c r="E32" s="8">
        <f>ROUND(+Labor!E27,2)</f>
        <v>0</v>
      </c>
      <c r="F32" s="8">
        <f t="shared" si="0"/>
      </c>
      <c r="G32" s="7">
        <f>ROUND(+Labor!G127,0)</f>
        <v>0</v>
      </c>
      <c r="H32" s="8">
        <f>ROUND(+Labor!E127,2)</f>
        <v>0</v>
      </c>
      <c r="I32" s="8">
        <f t="shared" si="1"/>
      </c>
      <c r="J32" s="8"/>
      <c r="K32" s="9">
        <f t="shared" si="2"/>
      </c>
    </row>
    <row r="33" spans="2:11" ht="12">
      <c r="B33" s="1">
        <f>+Labor!A28</f>
        <v>63</v>
      </c>
      <c r="C33" s="1" t="str">
        <f>+Labor!B28</f>
        <v>GRAYS HARBOR COMMUNITY HOSPITAL</v>
      </c>
      <c r="D33" s="7">
        <f>ROUND(+Labor!G28,0)</f>
        <v>0</v>
      </c>
      <c r="E33" s="8">
        <f>ROUND(+Labor!E28,2)</f>
        <v>0</v>
      </c>
      <c r="F33" s="8">
        <f t="shared" si="0"/>
      </c>
      <c r="G33" s="7">
        <f>ROUND(+Labor!G128,0)</f>
        <v>0</v>
      </c>
      <c r="H33" s="8">
        <f>ROUND(+Labor!E128,2)</f>
        <v>0</v>
      </c>
      <c r="I33" s="8">
        <f t="shared" si="1"/>
      </c>
      <c r="J33" s="8"/>
      <c r="K33" s="9">
        <f t="shared" si="2"/>
      </c>
    </row>
    <row r="34" spans="2:11" ht="12">
      <c r="B34" s="1">
        <f>+Labor!A29</f>
        <v>78</v>
      </c>
      <c r="C34" s="1" t="str">
        <f>+Labor!B29</f>
        <v>SAMARITAN HOSPITAL</v>
      </c>
      <c r="D34" s="7">
        <f>ROUND(+Labor!G29,0)</f>
        <v>0</v>
      </c>
      <c r="E34" s="8">
        <f>ROUND(+Labor!E29,2)</f>
        <v>0</v>
      </c>
      <c r="F34" s="8">
        <f t="shared" si="0"/>
      </c>
      <c r="G34" s="7">
        <f>ROUND(+Labor!G129,0)</f>
        <v>0</v>
      </c>
      <c r="H34" s="8">
        <f>ROUND(+Labor!E129,2)</f>
        <v>0</v>
      </c>
      <c r="I34" s="8">
        <f t="shared" si="1"/>
      </c>
      <c r="J34" s="8"/>
      <c r="K34" s="9">
        <f t="shared" si="2"/>
      </c>
    </row>
    <row r="35" spans="2:11" ht="12">
      <c r="B35" s="1">
        <f>+Labor!A30</f>
        <v>79</v>
      </c>
      <c r="C35" s="1" t="str">
        <f>+Labor!B30</f>
        <v>OCEAN BEACH HOSPITAL</v>
      </c>
      <c r="D35" s="7">
        <f>ROUND(+Labor!G30,0)</f>
        <v>0</v>
      </c>
      <c r="E35" s="8">
        <f>ROUND(+Labor!E30,2)</f>
        <v>0</v>
      </c>
      <c r="F35" s="8">
        <f t="shared" si="0"/>
      </c>
      <c r="G35" s="7">
        <f>ROUND(+Labor!G130,0)</f>
        <v>0</v>
      </c>
      <c r="H35" s="8">
        <f>ROUND(+Labor!E130,2)</f>
        <v>0</v>
      </c>
      <c r="I35" s="8">
        <f t="shared" si="1"/>
      </c>
      <c r="J35" s="8"/>
      <c r="K35" s="9">
        <f t="shared" si="2"/>
      </c>
    </row>
    <row r="36" spans="2:11" ht="12">
      <c r="B36" s="1">
        <f>+Labor!A31</f>
        <v>80</v>
      </c>
      <c r="C36" s="1" t="str">
        <f>+Labor!B31</f>
        <v>ODESSA MEMORIAL HOSPITAL</v>
      </c>
      <c r="D36" s="7">
        <f>ROUND(+Labor!G31,0)</f>
        <v>0</v>
      </c>
      <c r="E36" s="8">
        <f>ROUND(+Labor!E31,2)</f>
        <v>0</v>
      </c>
      <c r="F36" s="8">
        <f t="shared" si="0"/>
      </c>
      <c r="G36" s="7">
        <f>ROUND(+Labor!G131,0)</f>
        <v>0</v>
      </c>
      <c r="H36" s="8">
        <f>ROUND(+Labor!E131,2)</f>
        <v>0</v>
      </c>
      <c r="I36" s="8">
        <f t="shared" si="1"/>
      </c>
      <c r="J36" s="8"/>
      <c r="K36" s="9">
        <f t="shared" si="2"/>
      </c>
    </row>
    <row r="37" spans="2:11" ht="12">
      <c r="B37" s="1">
        <f>+Labor!A32</f>
        <v>81</v>
      </c>
      <c r="C37" s="1" t="str">
        <f>+Labor!B32</f>
        <v>GOOD SAMARITAN HOSPITAL</v>
      </c>
      <c r="D37" s="7">
        <f>ROUND(+Labor!G32,0)</f>
        <v>2649480</v>
      </c>
      <c r="E37" s="8">
        <f>ROUND(+Labor!E32,2)</f>
        <v>35.8</v>
      </c>
      <c r="F37" s="8">
        <f t="shared" si="0"/>
        <v>74007.82</v>
      </c>
      <c r="G37" s="7">
        <f>ROUND(+Labor!G132,0)</f>
        <v>0</v>
      </c>
      <c r="H37" s="8">
        <f>ROUND(+Labor!E132,2)</f>
        <v>0</v>
      </c>
      <c r="I37" s="8">
        <f t="shared" si="1"/>
      </c>
      <c r="J37" s="8"/>
      <c r="K37" s="9">
        <f t="shared" si="2"/>
      </c>
    </row>
    <row r="38" spans="2:11" ht="12">
      <c r="B38" s="1">
        <f>+Labor!A33</f>
        <v>82</v>
      </c>
      <c r="C38" s="1" t="str">
        <f>+Labor!B33</f>
        <v>GARFIELD COUNTY MEMORIAL HOSPITAL</v>
      </c>
      <c r="D38" s="7">
        <f>ROUND(+Labor!G33,0)</f>
        <v>0</v>
      </c>
      <c r="E38" s="8">
        <f>ROUND(+Labor!E33,2)</f>
        <v>0</v>
      </c>
      <c r="F38" s="8">
        <f t="shared" si="0"/>
      </c>
      <c r="G38" s="7">
        <f>ROUND(+Labor!G133,0)</f>
        <v>0</v>
      </c>
      <c r="H38" s="8">
        <f>ROUND(+Labor!E133,2)</f>
        <v>0</v>
      </c>
      <c r="I38" s="8">
        <f t="shared" si="1"/>
      </c>
      <c r="J38" s="8"/>
      <c r="K38" s="9">
        <f t="shared" si="2"/>
      </c>
    </row>
    <row r="39" spans="2:11" ht="12">
      <c r="B39" s="1">
        <f>+Labor!A34</f>
        <v>84</v>
      </c>
      <c r="C39" s="1" t="str">
        <f>+Labor!B34</f>
        <v>PROVIDENCE REGIONAL MEDICAL CENTER EVERETT</v>
      </c>
      <c r="D39" s="7">
        <f>ROUND(+Labor!G34,0)</f>
        <v>10742162</v>
      </c>
      <c r="E39" s="8">
        <f>ROUND(+Labor!E34,2)</f>
        <v>148.23</v>
      </c>
      <c r="F39" s="8">
        <f t="shared" si="0"/>
        <v>72469.55</v>
      </c>
      <c r="G39" s="7">
        <f>ROUND(+Labor!G134,0)</f>
        <v>10557010</v>
      </c>
      <c r="H39" s="8">
        <f>ROUND(+Labor!E134,2)</f>
        <v>137.3</v>
      </c>
      <c r="I39" s="8">
        <f t="shared" si="1"/>
        <v>76890.09</v>
      </c>
      <c r="J39" s="8"/>
      <c r="K39" s="9">
        <f t="shared" si="2"/>
        <v>0.061</v>
      </c>
    </row>
    <row r="40" spans="2:11" ht="12">
      <c r="B40" s="1">
        <f>+Labor!A35</f>
        <v>85</v>
      </c>
      <c r="C40" s="1" t="str">
        <f>+Labor!B35</f>
        <v>JEFFERSON HEALTHCARE HOSPITAL</v>
      </c>
      <c r="D40" s="7">
        <f>ROUND(+Labor!G35,0)</f>
        <v>621524</v>
      </c>
      <c r="E40" s="8">
        <f>ROUND(+Labor!E35,2)</f>
        <v>6.88</v>
      </c>
      <c r="F40" s="8">
        <f t="shared" si="0"/>
        <v>90337.79</v>
      </c>
      <c r="G40" s="7">
        <f>ROUND(+Labor!G135,0)</f>
        <v>649924</v>
      </c>
      <c r="H40" s="8">
        <f>ROUND(+Labor!E135,2)</f>
        <v>8.35</v>
      </c>
      <c r="I40" s="8">
        <f t="shared" si="1"/>
        <v>77835.21</v>
      </c>
      <c r="J40" s="8"/>
      <c r="K40" s="9">
        <f t="shared" si="2"/>
        <v>-0.1384</v>
      </c>
    </row>
    <row r="41" spans="2:11" ht="12">
      <c r="B41" s="1">
        <f>+Labor!A36</f>
        <v>96</v>
      </c>
      <c r="C41" s="1" t="str">
        <f>+Labor!B36</f>
        <v>SKYLINE HOSPITAL</v>
      </c>
      <c r="D41" s="7">
        <f>ROUND(+Labor!G36,0)</f>
        <v>163152</v>
      </c>
      <c r="E41" s="8">
        <f>ROUND(+Labor!E36,2)</f>
        <v>2.37</v>
      </c>
      <c r="F41" s="8">
        <f t="shared" si="0"/>
        <v>68840.51</v>
      </c>
      <c r="G41" s="7">
        <f>ROUND(+Labor!G136,0)</f>
        <v>233370</v>
      </c>
      <c r="H41" s="8">
        <f>ROUND(+Labor!E136,2)</f>
        <v>3.58</v>
      </c>
      <c r="I41" s="8">
        <f t="shared" si="1"/>
        <v>65187.15</v>
      </c>
      <c r="J41" s="8"/>
      <c r="K41" s="9">
        <f t="shared" si="2"/>
        <v>-0.0531</v>
      </c>
    </row>
    <row r="42" spans="2:11" ht="12">
      <c r="B42" s="1">
        <f>+Labor!A37</f>
        <v>102</v>
      </c>
      <c r="C42" s="1" t="str">
        <f>+Labor!B37</f>
        <v>YAKIMA REGIONAL MEDICAL AND CARDIAC CENTER</v>
      </c>
      <c r="D42" s="7">
        <f>ROUND(+Labor!G37,0)</f>
        <v>0</v>
      </c>
      <c r="E42" s="8">
        <f>ROUND(+Labor!E37,2)</f>
        <v>0</v>
      </c>
      <c r="F42" s="8">
        <f t="shared" si="0"/>
      </c>
      <c r="G42" s="7">
        <f>ROUND(+Labor!G137,0)</f>
        <v>0</v>
      </c>
      <c r="H42" s="8">
        <f>ROUND(+Labor!E137,2)</f>
        <v>0</v>
      </c>
      <c r="I42" s="8">
        <f t="shared" si="1"/>
      </c>
      <c r="J42" s="8"/>
      <c r="K42" s="9">
        <f t="shared" si="2"/>
      </c>
    </row>
    <row r="43" spans="2:11" ht="12">
      <c r="B43" s="1">
        <f>+Labor!A38</f>
        <v>104</v>
      </c>
      <c r="C43" s="1" t="str">
        <f>+Labor!B38</f>
        <v>VALLEY GENERAL HOSPITAL</v>
      </c>
      <c r="D43" s="7">
        <f>ROUND(+Labor!G38,0)</f>
        <v>0</v>
      </c>
      <c r="E43" s="8">
        <f>ROUND(+Labor!E38,2)</f>
        <v>0</v>
      </c>
      <c r="F43" s="8">
        <f t="shared" si="0"/>
      </c>
      <c r="G43" s="7">
        <f>ROUND(+Labor!G138,0)</f>
        <v>0</v>
      </c>
      <c r="H43" s="8">
        <f>ROUND(+Labor!E138,2)</f>
        <v>0</v>
      </c>
      <c r="I43" s="8">
        <f t="shared" si="1"/>
      </c>
      <c r="J43" s="8"/>
      <c r="K43" s="9">
        <f t="shared" si="2"/>
      </c>
    </row>
    <row r="44" spans="2:11" ht="12">
      <c r="B44" s="1">
        <f>+Labor!A39</f>
        <v>106</v>
      </c>
      <c r="C44" s="1" t="str">
        <f>+Labor!B39</f>
        <v>CASCADE VALLEY HOSPITAL</v>
      </c>
      <c r="D44" s="7">
        <f>ROUND(+Labor!G39,0)</f>
        <v>467135</v>
      </c>
      <c r="E44" s="8">
        <f>ROUND(+Labor!E39,2)</f>
        <v>4.77</v>
      </c>
      <c r="F44" s="8">
        <f t="shared" si="0"/>
        <v>97931.87</v>
      </c>
      <c r="G44" s="7">
        <f>ROUND(+Labor!G139,0)</f>
        <v>688142</v>
      </c>
      <c r="H44" s="8">
        <f>ROUND(+Labor!E139,2)</f>
        <v>6.62</v>
      </c>
      <c r="I44" s="8">
        <f t="shared" si="1"/>
        <v>103948.94</v>
      </c>
      <c r="J44" s="8"/>
      <c r="K44" s="9">
        <f t="shared" si="2"/>
        <v>0.0614</v>
      </c>
    </row>
    <row r="45" spans="2:11" ht="12">
      <c r="B45" s="1">
        <f>+Labor!A40</f>
        <v>107</v>
      </c>
      <c r="C45" s="1" t="str">
        <f>+Labor!B40</f>
        <v>NORTH VALLEY HOSPITAL</v>
      </c>
      <c r="D45" s="7">
        <f>ROUND(+Labor!G40,0)</f>
        <v>103108</v>
      </c>
      <c r="E45" s="8">
        <f>ROUND(+Labor!E40,2)</f>
        <v>1.31</v>
      </c>
      <c r="F45" s="8">
        <f t="shared" si="0"/>
        <v>78708.4</v>
      </c>
      <c r="G45" s="7">
        <f>ROUND(+Labor!G140,0)</f>
        <v>94902</v>
      </c>
      <c r="H45" s="8">
        <f>ROUND(+Labor!E140,2)</f>
        <v>1.6</v>
      </c>
      <c r="I45" s="8">
        <f t="shared" si="1"/>
        <v>59313.75</v>
      </c>
      <c r="J45" s="8"/>
      <c r="K45" s="9">
        <f t="shared" si="2"/>
        <v>-0.2464</v>
      </c>
    </row>
    <row r="46" spans="2:11" ht="12">
      <c r="B46" s="1">
        <f>+Labor!A41</f>
        <v>108</v>
      </c>
      <c r="C46" s="1" t="str">
        <f>+Labor!B41</f>
        <v>TRI-STATE MEMORIAL HOSPITAL</v>
      </c>
      <c r="D46" s="7">
        <f>ROUND(+Labor!G41,0)</f>
        <v>0</v>
      </c>
      <c r="E46" s="8">
        <f>ROUND(+Labor!E41,2)</f>
        <v>0</v>
      </c>
      <c r="F46" s="8">
        <f t="shared" si="0"/>
      </c>
      <c r="G46" s="7">
        <f>ROUND(+Labor!G141,0)</f>
        <v>0</v>
      </c>
      <c r="H46" s="8">
        <f>ROUND(+Labor!E141,2)</f>
        <v>0</v>
      </c>
      <c r="I46" s="8">
        <f t="shared" si="1"/>
      </c>
      <c r="J46" s="8"/>
      <c r="K46" s="9">
        <f t="shared" si="2"/>
      </c>
    </row>
    <row r="47" spans="2:11" ht="12">
      <c r="B47" s="1">
        <f>+Labor!A42</f>
        <v>111</v>
      </c>
      <c r="C47" s="1" t="str">
        <f>+Labor!B42</f>
        <v>EAST ADAMS RURAL HOSPITAL</v>
      </c>
      <c r="D47" s="7">
        <f>ROUND(+Labor!G42,0)</f>
        <v>0</v>
      </c>
      <c r="E47" s="8">
        <f>ROUND(+Labor!E42,2)</f>
        <v>0</v>
      </c>
      <c r="F47" s="8">
        <f t="shared" si="0"/>
      </c>
      <c r="G47" s="7">
        <f>ROUND(+Labor!G142,0)</f>
        <v>0</v>
      </c>
      <c r="H47" s="8">
        <f>ROUND(+Labor!E142,2)</f>
        <v>0</v>
      </c>
      <c r="I47" s="8">
        <f t="shared" si="1"/>
      </c>
      <c r="J47" s="8"/>
      <c r="K47" s="9">
        <f t="shared" si="2"/>
      </c>
    </row>
    <row r="48" spans="2:11" ht="12">
      <c r="B48" s="1">
        <f>+Labor!A43</f>
        <v>125</v>
      </c>
      <c r="C48" s="1" t="str">
        <f>+Labor!B43</f>
        <v>OTHELLO COMMUNITY HOSPITAL</v>
      </c>
      <c r="D48" s="7">
        <f>ROUND(+Labor!G43,0)</f>
        <v>0</v>
      </c>
      <c r="E48" s="8">
        <f>ROUND(+Labor!E43,2)</f>
        <v>0</v>
      </c>
      <c r="F48" s="8">
        <f t="shared" si="0"/>
      </c>
      <c r="G48" s="7">
        <f>ROUND(+Labor!G143,0)</f>
        <v>704094</v>
      </c>
      <c r="H48" s="8">
        <f>ROUND(+Labor!E143,2)</f>
        <v>11.31</v>
      </c>
      <c r="I48" s="8">
        <f t="shared" si="1"/>
        <v>62254.11</v>
      </c>
      <c r="J48" s="8"/>
      <c r="K48" s="9">
        <f t="shared" si="2"/>
      </c>
    </row>
    <row r="49" spans="2:11" ht="12">
      <c r="B49" s="1">
        <f>+Labor!A44</f>
        <v>126</v>
      </c>
      <c r="C49" s="1" t="str">
        <f>+Labor!B44</f>
        <v>HIGHLINE MEDICAL CENTER</v>
      </c>
      <c r="D49" s="7">
        <f>ROUND(+Labor!G44,0)</f>
        <v>0</v>
      </c>
      <c r="E49" s="8">
        <f>ROUND(+Labor!E44,2)</f>
        <v>0</v>
      </c>
      <c r="F49" s="8">
        <f t="shared" si="0"/>
      </c>
      <c r="G49" s="7">
        <f>ROUND(+Labor!G144,0)</f>
        <v>0</v>
      </c>
      <c r="H49" s="8">
        <f>ROUND(+Labor!E144,2)</f>
        <v>0</v>
      </c>
      <c r="I49" s="8">
        <f t="shared" si="1"/>
      </c>
      <c r="J49" s="8"/>
      <c r="K49" s="9">
        <f t="shared" si="2"/>
      </c>
    </row>
    <row r="50" spans="2:11" ht="12">
      <c r="B50" s="1">
        <f>+Labor!A45</f>
        <v>128</v>
      </c>
      <c r="C50" s="1" t="str">
        <f>+Labor!B45</f>
        <v>UNIVERSITY OF WASHINGTON MEDICAL CENTER</v>
      </c>
      <c r="D50" s="7">
        <f>ROUND(+Labor!G45,0)</f>
        <v>0</v>
      </c>
      <c r="E50" s="8">
        <f>ROUND(+Labor!E45,2)</f>
        <v>0</v>
      </c>
      <c r="F50" s="8">
        <f t="shared" si="0"/>
      </c>
      <c r="G50" s="7">
        <f>ROUND(+Labor!G145,0)</f>
        <v>0</v>
      </c>
      <c r="H50" s="8">
        <f>ROUND(+Labor!E145,2)</f>
        <v>0</v>
      </c>
      <c r="I50" s="8">
        <f t="shared" si="1"/>
      </c>
      <c r="J50" s="8"/>
      <c r="K50" s="9">
        <f t="shared" si="2"/>
      </c>
    </row>
    <row r="51" spans="2:11" ht="12">
      <c r="B51" s="1">
        <f>+Labor!A46</f>
        <v>129</v>
      </c>
      <c r="C51" s="1" t="str">
        <f>+Labor!B46</f>
        <v>QUINCY VALLEY MEDICAL CENTER</v>
      </c>
      <c r="D51" s="7">
        <f>ROUND(+Labor!G46,0)</f>
        <v>0</v>
      </c>
      <c r="E51" s="8">
        <f>ROUND(+Labor!E46,2)</f>
        <v>0</v>
      </c>
      <c r="F51" s="8">
        <f t="shared" si="0"/>
      </c>
      <c r="G51" s="7">
        <f>ROUND(+Labor!G146,0)</f>
        <v>0</v>
      </c>
      <c r="H51" s="8">
        <f>ROUND(+Labor!E146,2)</f>
        <v>0</v>
      </c>
      <c r="I51" s="8">
        <f t="shared" si="1"/>
      </c>
      <c r="J51" s="8"/>
      <c r="K51" s="9">
        <f t="shared" si="2"/>
      </c>
    </row>
    <row r="52" spans="2:11" ht="12">
      <c r="B52" s="1">
        <f>+Labor!A47</f>
        <v>130</v>
      </c>
      <c r="C52" s="1" t="str">
        <f>+Labor!B47</f>
        <v>NORTHWEST HOSPITAL &amp; MEDICAL CENTER</v>
      </c>
      <c r="D52" s="7">
        <f>ROUND(+Labor!G47,0)</f>
        <v>0</v>
      </c>
      <c r="E52" s="8">
        <f>ROUND(+Labor!E47,2)</f>
        <v>0</v>
      </c>
      <c r="F52" s="8">
        <f t="shared" si="0"/>
      </c>
      <c r="G52" s="7">
        <f>ROUND(+Labor!G147,0)</f>
        <v>0</v>
      </c>
      <c r="H52" s="8">
        <f>ROUND(+Labor!E147,2)</f>
        <v>0</v>
      </c>
      <c r="I52" s="8">
        <f t="shared" si="1"/>
      </c>
      <c r="J52" s="8"/>
      <c r="K52" s="9">
        <f t="shared" si="2"/>
      </c>
    </row>
    <row r="53" spans="2:11" ht="12">
      <c r="B53" s="1">
        <f>+Labor!A48</f>
        <v>131</v>
      </c>
      <c r="C53" s="1" t="str">
        <f>+Labor!B48</f>
        <v>OVERLAKE HOSPITAL MEDICAL CENTER</v>
      </c>
      <c r="D53" s="7">
        <f>ROUND(+Labor!G48,0)</f>
        <v>4744621</v>
      </c>
      <c r="E53" s="8">
        <f>ROUND(+Labor!E48,2)</f>
        <v>59.51</v>
      </c>
      <c r="F53" s="8">
        <f t="shared" si="0"/>
        <v>79728.13</v>
      </c>
      <c r="G53" s="7">
        <f>ROUND(+Labor!G148,0)</f>
        <v>4819389</v>
      </c>
      <c r="H53" s="8">
        <f>ROUND(+Labor!E148,2)</f>
        <v>54.91</v>
      </c>
      <c r="I53" s="8">
        <f t="shared" si="1"/>
        <v>87768.88</v>
      </c>
      <c r="J53" s="8"/>
      <c r="K53" s="9">
        <f t="shared" si="2"/>
        <v>0.1009</v>
      </c>
    </row>
    <row r="54" spans="2:11" ht="12">
      <c r="B54" s="1">
        <f>+Labor!A49</f>
        <v>132</v>
      </c>
      <c r="C54" s="1" t="str">
        <f>+Labor!B49</f>
        <v>SAINT CLARE HOSPITAL</v>
      </c>
      <c r="D54" s="7">
        <f>ROUND(+Labor!G49,0)</f>
        <v>55471</v>
      </c>
      <c r="E54" s="8">
        <f>ROUND(+Labor!E49,2)</f>
        <v>0.69</v>
      </c>
      <c r="F54" s="8">
        <f t="shared" si="0"/>
        <v>80392.75</v>
      </c>
      <c r="G54" s="7">
        <f>ROUND(+Labor!G149,0)</f>
        <v>0</v>
      </c>
      <c r="H54" s="8">
        <f>ROUND(+Labor!E149,2)</f>
        <v>0</v>
      </c>
      <c r="I54" s="8">
        <f t="shared" si="1"/>
      </c>
      <c r="J54" s="8"/>
      <c r="K54" s="9">
        <f t="shared" si="2"/>
      </c>
    </row>
    <row r="55" spans="2:11" ht="12">
      <c r="B55" s="1">
        <f>+Labor!A50</f>
        <v>134</v>
      </c>
      <c r="C55" s="1" t="str">
        <f>+Labor!B50</f>
        <v>ISLAND HOSPITAL</v>
      </c>
      <c r="D55" s="7">
        <f>ROUND(+Labor!G50,0)</f>
        <v>1193325</v>
      </c>
      <c r="E55" s="8">
        <f>ROUND(+Labor!E50,2)</f>
        <v>14.22</v>
      </c>
      <c r="F55" s="8">
        <f t="shared" si="0"/>
        <v>83918.78</v>
      </c>
      <c r="G55" s="7">
        <f>ROUND(+Labor!G150,0)</f>
        <v>1276254</v>
      </c>
      <c r="H55" s="8">
        <f>ROUND(+Labor!E150,2)</f>
        <v>13.43</v>
      </c>
      <c r="I55" s="8">
        <f t="shared" si="1"/>
        <v>95030.08</v>
      </c>
      <c r="J55" s="8"/>
      <c r="K55" s="9">
        <f t="shared" si="2"/>
        <v>0.1324</v>
      </c>
    </row>
    <row r="56" spans="2:11" ht="12">
      <c r="B56" s="1">
        <f>+Labor!A51</f>
        <v>137</v>
      </c>
      <c r="C56" s="1" t="str">
        <f>+Labor!B51</f>
        <v>LINCOLN HOSPITAL</v>
      </c>
      <c r="D56" s="7">
        <f>ROUND(+Labor!G51,0)</f>
        <v>0</v>
      </c>
      <c r="E56" s="8">
        <f>ROUND(+Labor!E51,2)</f>
        <v>0</v>
      </c>
      <c r="F56" s="8">
        <f t="shared" si="0"/>
      </c>
      <c r="G56" s="7">
        <f>ROUND(+Labor!G151,0)</f>
        <v>0</v>
      </c>
      <c r="H56" s="8">
        <f>ROUND(+Labor!E151,2)</f>
        <v>0</v>
      </c>
      <c r="I56" s="8">
        <f t="shared" si="1"/>
      </c>
      <c r="J56" s="8"/>
      <c r="K56" s="9">
        <f t="shared" si="2"/>
      </c>
    </row>
    <row r="57" spans="2:11" ht="12">
      <c r="B57" s="1">
        <f>+Labor!A52</f>
        <v>138</v>
      </c>
      <c r="C57" s="1" t="str">
        <f>+Labor!B52</f>
        <v>SWEDISH EDMONDS</v>
      </c>
      <c r="D57" s="7">
        <f>ROUND(+Labor!G52,0)</f>
        <v>0</v>
      </c>
      <c r="E57" s="8">
        <f>ROUND(+Labor!E52,2)</f>
        <v>0</v>
      </c>
      <c r="F57" s="8">
        <f t="shared" si="0"/>
      </c>
      <c r="G57" s="7">
        <f>ROUND(+Labor!G152,0)</f>
        <v>0</v>
      </c>
      <c r="H57" s="8">
        <f>ROUND(+Labor!E152,2)</f>
        <v>0</v>
      </c>
      <c r="I57" s="8">
        <f t="shared" si="1"/>
      </c>
      <c r="J57" s="8"/>
      <c r="K57" s="9">
        <f t="shared" si="2"/>
      </c>
    </row>
    <row r="58" spans="2:11" ht="12">
      <c r="B58" s="1">
        <f>+Labor!A53</f>
        <v>139</v>
      </c>
      <c r="C58" s="1" t="str">
        <f>+Labor!B53</f>
        <v>PROVIDENCE HOLY FAMILY HOSPITAL</v>
      </c>
      <c r="D58" s="7">
        <f>ROUND(+Labor!G53,0)</f>
        <v>0</v>
      </c>
      <c r="E58" s="8">
        <f>ROUND(+Labor!E53,2)</f>
        <v>0</v>
      </c>
      <c r="F58" s="8">
        <f t="shared" si="0"/>
      </c>
      <c r="G58" s="7">
        <f>ROUND(+Labor!G153,0)</f>
        <v>0</v>
      </c>
      <c r="H58" s="8">
        <f>ROUND(+Labor!E153,2)</f>
        <v>0</v>
      </c>
      <c r="I58" s="8">
        <f t="shared" si="1"/>
      </c>
      <c r="J58" s="8"/>
      <c r="K58" s="9">
        <f t="shared" si="2"/>
      </c>
    </row>
    <row r="59" spans="2:11" ht="12">
      <c r="B59" s="1">
        <f>+Labor!A54</f>
        <v>140</v>
      </c>
      <c r="C59" s="1" t="str">
        <f>+Labor!B54</f>
        <v>KITTITAS VALLEY HOSPITAL</v>
      </c>
      <c r="D59" s="7">
        <f>ROUND(+Labor!G54,0)</f>
        <v>313930</v>
      </c>
      <c r="E59" s="8">
        <f>ROUND(+Labor!E54,2)</f>
        <v>4.29</v>
      </c>
      <c r="F59" s="8">
        <f t="shared" si="0"/>
        <v>73177.16</v>
      </c>
      <c r="G59" s="7">
        <f>ROUND(+Labor!G154,0)</f>
        <v>321125</v>
      </c>
      <c r="H59" s="8">
        <f>ROUND(+Labor!E154,2)</f>
        <v>4.33</v>
      </c>
      <c r="I59" s="8">
        <f t="shared" si="1"/>
        <v>74162.82</v>
      </c>
      <c r="J59" s="8"/>
      <c r="K59" s="9">
        <f t="shared" si="2"/>
        <v>0.0135</v>
      </c>
    </row>
    <row r="60" spans="2:11" ht="12">
      <c r="B60" s="1">
        <f>+Labor!A55</f>
        <v>141</v>
      </c>
      <c r="C60" s="1" t="str">
        <f>+Labor!B55</f>
        <v>DAYTON GENERAL HOSPITAL</v>
      </c>
      <c r="D60" s="7">
        <f>ROUND(+Labor!G55,0)</f>
        <v>0</v>
      </c>
      <c r="E60" s="8">
        <f>ROUND(+Labor!E55,2)</f>
        <v>0</v>
      </c>
      <c r="F60" s="8">
        <f t="shared" si="0"/>
      </c>
      <c r="G60" s="7">
        <f>ROUND(+Labor!G155,0)</f>
        <v>0</v>
      </c>
      <c r="H60" s="8">
        <f>ROUND(+Labor!E155,2)</f>
        <v>0</v>
      </c>
      <c r="I60" s="8">
        <f t="shared" si="1"/>
      </c>
      <c r="J60" s="8"/>
      <c r="K60" s="9">
        <f t="shared" si="2"/>
      </c>
    </row>
    <row r="61" spans="2:11" ht="12">
      <c r="B61" s="1">
        <f>+Labor!A56</f>
        <v>142</v>
      </c>
      <c r="C61" s="1" t="str">
        <f>+Labor!B56</f>
        <v>HARRISON MEDICAL CENTER</v>
      </c>
      <c r="D61" s="7">
        <f>ROUND(+Labor!G56,0)</f>
        <v>0</v>
      </c>
      <c r="E61" s="8">
        <f>ROUND(+Labor!E56,2)</f>
        <v>0</v>
      </c>
      <c r="F61" s="8">
        <f t="shared" si="0"/>
      </c>
      <c r="G61" s="7">
        <f>ROUND(+Labor!G156,0)</f>
        <v>0</v>
      </c>
      <c r="H61" s="8">
        <f>ROUND(+Labor!E156,2)</f>
        <v>0</v>
      </c>
      <c r="I61" s="8">
        <f t="shared" si="1"/>
      </c>
      <c r="J61" s="8"/>
      <c r="K61" s="9">
        <f t="shared" si="2"/>
      </c>
    </row>
    <row r="62" spans="2:11" ht="12">
      <c r="B62" s="1">
        <f>+Labor!A57</f>
        <v>145</v>
      </c>
      <c r="C62" s="1" t="str">
        <f>+Labor!B57</f>
        <v>PEACEHEALTH SAINT JOSEPH HOSPITAL</v>
      </c>
      <c r="D62" s="7">
        <f>ROUND(+Labor!G57,0)</f>
        <v>3528113</v>
      </c>
      <c r="E62" s="8">
        <f>ROUND(+Labor!E57,2)</f>
        <v>41.94</v>
      </c>
      <c r="F62" s="8">
        <f t="shared" si="0"/>
        <v>84122.87</v>
      </c>
      <c r="G62" s="7">
        <f>ROUND(+Labor!G157,0)</f>
        <v>5202381</v>
      </c>
      <c r="H62" s="8">
        <f>ROUND(+Labor!E157,2)</f>
        <v>63</v>
      </c>
      <c r="I62" s="8">
        <f t="shared" si="1"/>
        <v>82577.48</v>
      </c>
      <c r="J62" s="8"/>
      <c r="K62" s="9">
        <f t="shared" si="2"/>
        <v>-0.0184</v>
      </c>
    </row>
    <row r="63" spans="2:11" ht="12">
      <c r="B63" s="1">
        <f>+Labor!A58</f>
        <v>147</v>
      </c>
      <c r="C63" s="1" t="str">
        <f>+Labor!B58</f>
        <v>MID VALLEY HOSPITAL</v>
      </c>
      <c r="D63" s="7">
        <f>ROUND(+Labor!G58,0)</f>
        <v>524602</v>
      </c>
      <c r="E63" s="8">
        <f>ROUND(+Labor!E58,2)</f>
        <v>7.32</v>
      </c>
      <c r="F63" s="8">
        <f t="shared" si="0"/>
        <v>71666.94</v>
      </c>
      <c r="G63" s="7">
        <f>ROUND(+Labor!G158,0)</f>
        <v>680785</v>
      </c>
      <c r="H63" s="8">
        <f>ROUND(+Labor!E158,2)</f>
        <v>9.48</v>
      </c>
      <c r="I63" s="8">
        <f t="shared" si="1"/>
        <v>71812.76</v>
      </c>
      <c r="J63" s="8"/>
      <c r="K63" s="9">
        <f t="shared" si="2"/>
        <v>0.002</v>
      </c>
    </row>
    <row r="64" spans="2:11" ht="12">
      <c r="B64" s="1">
        <f>+Labor!A59</f>
        <v>148</v>
      </c>
      <c r="C64" s="1" t="str">
        <f>+Labor!B59</f>
        <v>KINDRED HOSPITAL - SEATTLE</v>
      </c>
      <c r="D64" s="7">
        <f>ROUND(+Labor!G59,0)</f>
        <v>0</v>
      </c>
      <c r="E64" s="8">
        <f>ROUND(+Labor!E59,2)</f>
        <v>0</v>
      </c>
      <c r="F64" s="8">
        <f t="shared" si="0"/>
      </c>
      <c r="G64" s="7">
        <f>ROUND(+Labor!G159,0)</f>
        <v>0</v>
      </c>
      <c r="H64" s="8">
        <f>ROUND(+Labor!E159,2)</f>
        <v>0</v>
      </c>
      <c r="I64" s="8">
        <f t="shared" si="1"/>
      </c>
      <c r="J64" s="8"/>
      <c r="K64" s="9">
        <f t="shared" si="2"/>
      </c>
    </row>
    <row r="65" spans="2:11" ht="12">
      <c r="B65" s="1">
        <f>+Labor!A60</f>
        <v>150</v>
      </c>
      <c r="C65" s="1" t="str">
        <f>+Labor!B60</f>
        <v>COULEE COMMUNITY HOSPITAL</v>
      </c>
      <c r="D65" s="7">
        <f>ROUND(+Labor!G60,0)</f>
        <v>88403</v>
      </c>
      <c r="E65" s="8">
        <f>ROUND(+Labor!E60,2)</f>
        <v>0.72</v>
      </c>
      <c r="F65" s="8">
        <f t="shared" si="0"/>
        <v>122781.94</v>
      </c>
      <c r="G65" s="7">
        <f>ROUND(+Labor!G160,0)</f>
        <v>171674</v>
      </c>
      <c r="H65" s="8">
        <f>ROUND(+Labor!E160,2)</f>
        <v>1.35</v>
      </c>
      <c r="I65" s="8">
        <f t="shared" si="1"/>
        <v>127165.93</v>
      </c>
      <c r="J65" s="8"/>
      <c r="K65" s="9">
        <f t="shared" si="2"/>
        <v>0.0357</v>
      </c>
    </row>
    <row r="66" spans="2:11" ht="12">
      <c r="B66" s="1">
        <f>+Labor!A61</f>
        <v>152</v>
      </c>
      <c r="C66" s="1" t="str">
        <f>+Labor!B61</f>
        <v>MASON GENERAL HOSPITAL</v>
      </c>
      <c r="D66" s="7">
        <f>ROUND(+Labor!G61,0)</f>
        <v>0</v>
      </c>
      <c r="E66" s="8">
        <f>ROUND(+Labor!E61,2)</f>
        <v>0</v>
      </c>
      <c r="F66" s="8">
        <f t="shared" si="0"/>
      </c>
      <c r="G66" s="7">
        <f>ROUND(+Labor!G161,0)</f>
        <v>0</v>
      </c>
      <c r="H66" s="8">
        <f>ROUND(+Labor!E161,2)</f>
        <v>0</v>
      </c>
      <c r="I66" s="8">
        <f t="shared" si="1"/>
      </c>
      <c r="J66" s="8"/>
      <c r="K66" s="9">
        <f t="shared" si="2"/>
      </c>
    </row>
    <row r="67" spans="2:11" ht="12">
      <c r="B67" s="1">
        <f>+Labor!A62</f>
        <v>153</v>
      </c>
      <c r="C67" s="1" t="str">
        <f>+Labor!B62</f>
        <v>WHITMAN HOSPITAL AND MEDICAL CENTER</v>
      </c>
      <c r="D67" s="7">
        <f>ROUND(+Labor!G62,0)</f>
        <v>208792</v>
      </c>
      <c r="E67" s="8">
        <f>ROUND(+Labor!E62,2)</f>
        <v>2.77</v>
      </c>
      <c r="F67" s="8">
        <f t="shared" si="0"/>
        <v>75376.17</v>
      </c>
      <c r="G67" s="7">
        <f>ROUND(+Labor!G162,0)</f>
        <v>167566</v>
      </c>
      <c r="H67" s="8">
        <f>ROUND(+Labor!E162,2)</f>
        <v>2.08</v>
      </c>
      <c r="I67" s="8">
        <f t="shared" si="1"/>
        <v>80560.58</v>
      </c>
      <c r="J67" s="8"/>
      <c r="K67" s="9">
        <f t="shared" si="2"/>
        <v>0.0688</v>
      </c>
    </row>
    <row r="68" spans="2:11" ht="12">
      <c r="B68" s="1">
        <f>+Labor!A63</f>
        <v>155</v>
      </c>
      <c r="C68" s="1" t="str">
        <f>+Labor!B63</f>
        <v>VALLEY MEDICAL CENTER</v>
      </c>
      <c r="D68" s="7">
        <f>ROUND(+Labor!G63,0)</f>
        <v>779552</v>
      </c>
      <c r="E68" s="8">
        <f>ROUND(+Labor!E63,2)</f>
        <v>10.79</v>
      </c>
      <c r="F68" s="8">
        <f t="shared" si="0"/>
        <v>72247.64</v>
      </c>
      <c r="G68" s="7">
        <f>ROUND(+Labor!G163,0)</f>
        <v>1133555</v>
      </c>
      <c r="H68" s="8">
        <f>ROUND(+Labor!E163,2)</f>
        <v>14.17</v>
      </c>
      <c r="I68" s="8">
        <f t="shared" si="1"/>
        <v>79996.82</v>
      </c>
      <c r="J68" s="8"/>
      <c r="K68" s="9">
        <f t="shared" si="2"/>
        <v>0.1073</v>
      </c>
    </row>
    <row r="69" spans="2:11" ht="12">
      <c r="B69" s="1">
        <f>+Labor!A64</f>
        <v>156</v>
      </c>
      <c r="C69" s="1" t="str">
        <f>+Labor!B64</f>
        <v>WHIDBEY GENERAL HOSPITAL</v>
      </c>
      <c r="D69" s="7">
        <f>ROUND(+Labor!G64,0)</f>
        <v>682747</v>
      </c>
      <c r="E69" s="8">
        <f>ROUND(+Labor!E64,2)</f>
        <v>7.63</v>
      </c>
      <c r="F69" s="8">
        <f t="shared" si="0"/>
        <v>89481.91</v>
      </c>
      <c r="G69" s="7">
        <f>ROUND(+Labor!G164,0)</f>
        <v>704838</v>
      </c>
      <c r="H69" s="8">
        <f>ROUND(+Labor!E164,2)</f>
        <v>7.59</v>
      </c>
      <c r="I69" s="8">
        <f t="shared" si="1"/>
        <v>92864.03</v>
      </c>
      <c r="J69" s="8"/>
      <c r="K69" s="9">
        <f t="shared" si="2"/>
        <v>0.0378</v>
      </c>
    </row>
    <row r="70" spans="2:11" ht="12">
      <c r="B70" s="1">
        <f>+Labor!A65</f>
        <v>157</v>
      </c>
      <c r="C70" s="1" t="str">
        <f>+Labor!B65</f>
        <v>SAINT LUKES REHABILIATION INSTITUTE</v>
      </c>
      <c r="D70" s="7">
        <f>ROUND(+Labor!G65,0)</f>
        <v>0</v>
      </c>
      <c r="E70" s="8">
        <f>ROUND(+Labor!E65,2)</f>
        <v>0</v>
      </c>
      <c r="F70" s="8">
        <f t="shared" si="0"/>
      </c>
      <c r="G70" s="7">
        <f>ROUND(+Labor!G165,0)</f>
        <v>0</v>
      </c>
      <c r="H70" s="8">
        <f>ROUND(+Labor!E165,2)</f>
        <v>0</v>
      </c>
      <c r="I70" s="8">
        <f t="shared" si="1"/>
      </c>
      <c r="J70" s="8"/>
      <c r="K70" s="9">
        <f t="shared" si="2"/>
      </c>
    </row>
    <row r="71" spans="2:11" ht="12">
      <c r="B71" s="1">
        <f>+Labor!A66</f>
        <v>158</v>
      </c>
      <c r="C71" s="1" t="str">
        <f>+Labor!B66</f>
        <v>CASCADE MEDICAL CENTER</v>
      </c>
      <c r="D71" s="7">
        <f>ROUND(+Labor!G66,0)</f>
        <v>0</v>
      </c>
      <c r="E71" s="8">
        <f>ROUND(+Labor!E66,2)</f>
        <v>0</v>
      </c>
      <c r="F71" s="8">
        <f t="shared" si="0"/>
      </c>
      <c r="G71" s="7">
        <f>ROUND(+Labor!G166,0)</f>
        <v>0</v>
      </c>
      <c r="H71" s="8">
        <f>ROUND(+Labor!E166,2)</f>
        <v>0</v>
      </c>
      <c r="I71" s="8">
        <f t="shared" si="1"/>
      </c>
      <c r="J71" s="8"/>
      <c r="K71" s="9">
        <f t="shared" si="2"/>
      </c>
    </row>
    <row r="72" spans="2:11" ht="12">
      <c r="B72" s="1">
        <f>+Labor!A67</f>
        <v>159</v>
      </c>
      <c r="C72" s="1" t="str">
        <f>+Labor!B67</f>
        <v>PROVIDENCE SAINT PETER HOSPITAL</v>
      </c>
      <c r="D72" s="7">
        <f>ROUND(+Labor!G67,0)</f>
        <v>0</v>
      </c>
      <c r="E72" s="8">
        <f>ROUND(+Labor!E67,2)</f>
        <v>0</v>
      </c>
      <c r="F72" s="8">
        <f t="shared" si="0"/>
      </c>
      <c r="G72" s="7">
        <f>ROUND(+Labor!G167,0)</f>
        <v>0</v>
      </c>
      <c r="H72" s="8">
        <f>ROUND(+Labor!E167,2)</f>
        <v>0</v>
      </c>
      <c r="I72" s="8">
        <f t="shared" si="1"/>
      </c>
      <c r="J72" s="8"/>
      <c r="K72" s="9">
        <f t="shared" si="2"/>
      </c>
    </row>
    <row r="73" spans="2:11" ht="12">
      <c r="B73" s="1">
        <f>+Labor!A68</f>
        <v>161</v>
      </c>
      <c r="C73" s="1" t="str">
        <f>+Labor!B68</f>
        <v>KADLEC REGIONAL MEDICAL CENTER</v>
      </c>
      <c r="D73" s="7">
        <f>ROUND(+Labor!G68,0)</f>
        <v>0</v>
      </c>
      <c r="E73" s="8">
        <f>ROUND(+Labor!E68,2)</f>
        <v>0</v>
      </c>
      <c r="F73" s="8">
        <f t="shared" si="0"/>
      </c>
      <c r="G73" s="7">
        <f>ROUND(+Labor!G168,0)</f>
        <v>0</v>
      </c>
      <c r="H73" s="8">
        <f>ROUND(+Labor!E168,2)</f>
        <v>0</v>
      </c>
      <c r="I73" s="8">
        <f t="shared" si="1"/>
      </c>
      <c r="J73" s="8"/>
      <c r="K73" s="9">
        <f t="shared" si="2"/>
      </c>
    </row>
    <row r="74" spans="2:11" ht="12">
      <c r="B74" s="1">
        <f>+Labor!A69</f>
        <v>162</v>
      </c>
      <c r="C74" s="1" t="str">
        <f>+Labor!B69</f>
        <v>PROVIDENCE SACRED HEART MEDICAL CENTER</v>
      </c>
      <c r="D74" s="7">
        <f>ROUND(+Labor!G69,0)</f>
        <v>0</v>
      </c>
      <c r="E74" s="8">
        <f>ROUND(+Labor!E69,2)</f>
        <v>0</v>
      </c>
      <c r="F74" s="8">
        <f t="shared" si="0"/>
      </c>
      <c r="G74" s="7">
        <f>ROUND(+Labor!G169,0)</f>
        <v>3927506</v>
      </c>
      <c r="H74" s="8">
        <f>ROUND(+Labor!E169,2)</f>
        <v>49.76</v>
      </c>
      <c r="I74" s="8">
        <f t="shared" si="1"/>
        <v>78928.98</v>
      </c>
      <c r="J74" s="8"/>
      <c r="K74" s="9">
        <f t="shared" si="2"/>
      </c>
    </row>
    <row r="75" spans="2:11" ht="12">
      <c r="B75" s="1">
        <f>+Labor!A70</f>
        <v>164</v>
      </c>
      <c r="C75" s="1" t="str">
        <f>+Labor!B70</f>
        <v>EVERGREEN HOSPITAL MEDICAL CENTER</v>
      </c>
      <c r="D75" s="7">
        <f>ROUND(+Labor!G70,0)</f>
        <v>0</v>
      </c>
      <c r="E75" s="8">
        <f>ROUND(+Labor!E70,2)</f>
        <v>0</v>
      </c>
      <c r="F75" s="8">
        <f aca="true" t="shared" si="3" ref="F75:F106">IF(D75=0,"",IF(E75=0,"",ROUND(D75/E75,2)))</f>
      </c>
      <c r="G75" s="7">
        <f>ROUND(+Labor!G170,0)</f>
        <v>0</v>
      </c>
      <c r="H75" s="8">
        <f>ROUND(+Labor!E170,2)</f>
        <v>0</v>
      </c>
      <c r="I75" s="8">
        <f aca="true" t="shared" si="4" ref="I75:I106">IF(G75=0,"",IF(H75=0,"",ROUND(G75/H75,2)))</f>
      </c>
      <c r="J75" s="8"/>
      <c r="K75" s="9">
        <f aca="true" t="shared" si="5" ref="K75:K106">IF(D75=0,"",IF(E75=0,"",IF(G75=0,"",IF(H75=0,"",ROUND(I75/F75-1,4)))))</f>
      </c>
    </row>
    <row r="76" spans="2:11" ht="12">
      <c r="B76" s="1">
        <f>+Labor!A71</f>
        <v>165</v>
      </c>
      <c r="C76" s="1" t="str">
        <f>+Labor!B71</f>
        <v>LAKE CHELAN COMMUNITY HOSPITAL</v>
      </c>
      <c r="D76" s="7">
        <f>ROUND(+Labor!G71,0)</f>
        <v>190968</v>
      </c>
      <c r="E76" s="8">
        <f>ROUND(+Labor!E71,2)</f>
        <v>2.7</v>
      </c>
      <c r="F76" s="8">
        <f t="shared" si="3"/>
        <v>70728.89</v>
      </c>
      <c r="G76" s="7">
        <f>ROUND(+Labor!G171,0)</f>
        <v>249250</v>
      </c>
      <c r="H76" s="8">
        <f>ROUND(+Labor!E171,2)</f>
        <v>3.84</v>
      </c>
      <c r="I76" s="8">
        <f t="shared" si="4"/>
        <v>64908.85</v>
      </c>
      <c r="J76" s="8"/>
      <c r="K76" s="9">
        <f t="shared" si="5"/>
        <v>-0.0823</v>
      </c>
    </row>
    <row r="77" spans="2:11" ht="12">
      <c r="B77" s="1">
        <f>+Labor!A72</f>
        <v>167</v>
      </c>
      <c r="C77" s="1" t="str">
        <f>+Labor!B72</f>
        <v>FERRY COUNTY MEMORIAL HOSPITAL</v>
      </c>
      <c r="D77" s="7">
        <f>ROUND(+Labor!G72,0)</f>
        <v>0</v>
      </c>
      <c r="E77" s="8">
        <f>ROUND(+Labor!E72,2)</f>
        <v>0</v>
      </c>
      <c r="F77" s="8">
        <f t="shared" si="3"/>
      </c>
      <c r="G77" s="7">
        <f>ROUND(+Labor!G172,0)</f>
        <v>0</v>
      </c>
      <c r="H77" s="8">
        <f>ROUND(+Labor!E172,2)</f>
        <v>0</v>
      </c>
      <c r="I77" s="8">
        <f t="shared" si="4"/>
      </c>
      <c r="J77" s="8"/>
      <c r="K77" s="9">
        <f t="shared" si="5"/>
      </c>
    </row>
    <row r="78" spans="2:11" ht="12">
      <c r="B78" s="1">
        <f>+Labor!A73</f>
        <v>168</v>
      </c>
      <c r="C78" s="1" t="str">
        <f>+Labor!B73</f>
        <v>CENTRAL WASHINGTON HOSPITAL</v>
      </c>
      <c r="D78" s="7">
        <f>ROUND(+Labor!G73,0)</f>
        <v>1735831</v>
      </c>
      <c r="E78" s="8">
        <f>ROUND(+Labor!E73,2)</f>
        <v>22.6</v>
      </c>
      <c r="F78" s="8">
        <f t="shared" si="3"/>
        <v>76806.68</v>
      </c>
      <c r="G78" s="7">
        <f>ROUND(+Labor!G173,0)</f>
        <v>1907896</v>
      </c>
      <c r="H78" s="8">
        <f>ROUND(+Labor!E173,2)</f>
        <v>24.67</v>
      </c>
      <c r="I78" s="8">
        <f t="shared" si="4"/>
        <v>77336.68</v>
      </c>
      <c r="J78" s="8"/>
      <c r="K78" s="9">
        <f t="shared" si="5"/>
        <v>0.0069</v>
      </c>
    </row>
    <row r="79" spans="2:11" ht="12">
      <c r="B79" s="1">
        <f>+Labor!A74</f>
        <v>169</v>
      </c>
      <c r="C79" s="1" t="str">
        <f>+Labor!B74</f>
        <v>GROUP HEALTH EASTSIDE</v>
      </c>
      <c r="D79" s="7">
        <f>ROUND(+Labor!G74,0)</f>
        <v>0</v>
      </c>
      <c r="E79" s="8">
        <f>ROUND(+Labor!E74,2)</f>
        <v>0</v>
      </c>
      <c r="F79" s="8">
        <f t="shared" si="3"/>
      </c>
      <c r="G79" s="7">
        <f>ROUND(+Labor!G174,0)</f>
        <v>0</v>
      </c>
      <c r="H79" s="8">
        <f>ROUND(+Labor!E174,2)</f>
        <v>0</v>
      </c>
      <c r="I79" s="8">
        <f t="shared" si="4"/>
      </c>
      <c r="J79" s="8"/>
      <c r="K79" s="9">
        <f t="shared" si="5"/>
      </c>
    </row>
    <row r="80" spans="2:11" ht="12">
      <c r="B80" s="1">
        <f>+Labor!A75</f>
        <v>170</v>
      </c>
      <c r="C80" s="1" t="str">
        <f>+Labor!B75</f>
        <v>SOUTHWEST WASHINGTON MEDICAL CENTER</v>
      </c>
      <c r="D80" s="7">
        <f>ROUND(+Labor!G75,0)</f>
        <v>0</v>
      </c>
      <c r="E80" s="8">
        <f>ROUND(+Labor!E75,2)</f>
        <v>0</v>
      </c>
      <c r="F80" s="8">
        <f t="shared" si="3"/>
      </c>
      <c r="G80" s="7">
        <f>ROUND(+Labor!G175,0)</f>
        <v>0</v>
      </c>
      <c r="H80" s="8">
        <f>ROUND(+Labor!E175,2)</f>
        <v>0</v>
      </c>
      <c r="I80" s="8">
        <f t="shared" si="4"/>
      </c>
      <c r="J80" s="8"/>
      <c r="K80" s="9">
        <f t="shared" si="5"/>
      </c>
    </row>
    <row r="81" spans="2:11" ht="12">
      <c r="B81" s="1">
        <f>+Labor!A76</f>
        <v>172</v>
      </c>
      <c r="C81" s="1" t="str">
        <f>+Labor!B76</f>
        <v>PULLMAN REGIONAL HOSPITAL</v>
      </c>
      <c r="D81" s="7">
        <f>ROUND(+Labor!G76,0)</f>
        <v>1140160</v>
      </c>
      <c r="E81" s="8">
        <f>ROUND(+Labor!E76,2)</f>
        <v>16.18</v>
      </c>
      <c r="F81" s="8">
        <f t="shared" si="3"/>
        <v>70467.24</v>
      </c>
      <c r="G81" s="7">
        <f>ROUND(+Labor!G176,0)</f>
        <v>1437244</v>
      </c>
      <c r="H81" s="8">
        <f>ROUND(+Labor!E176,2)</f>
        <v>20.51</v>
      </c>
      <c r="I81" s="8">
        <f t="shared" si="4"/>
        <v>70075.28</v>
      </c>
      <c r="J81" s="8"/>
      <c r="K81" s="9">
        <f t="shared" si="5"/>
        <v>-0.0056</v>
      </c>
    </row>
    <row r="82" spans="2:11" ht="12">
      <c r="B82" s="1">
        <f>+Labor!A77</f>
        <v>173</v>
      </c>
      <c r="C82" s="1" t="str">
        <f>+Labor!B77</f>
        <v>MORTON GENERAL HOSPITAL</v>
      </c>
      <c r="D82" s="7">
        <f>ROUND(+Labor!G77,0)</f>
        <v>53369</v>
      </c>
      <c r="E82" s="8">
        <f>ROUND(+Labor!E77,2)</f>
        <v>0.6</v>
      </c>
      <c r="F82" s="8">
        <f t="shared" si="3"/>
        <v>88948.33</v>
      </c>
      <c r="G82" s="7">
        <f>ROUND(+Labor!G177,0)</f>
        <v>58450</v>
      </c>
      <c r="H82" s="8">
        <f>ROUND(+Labor!E177,2)</f>
        <v>0.58</v>
      </c>
      <c r="I82" s="8">
        <f t="shared" si="4"/>
        <v>100775.86</v>
      </c>
      <c r="J82" s="8"/>
      <c r="K82" s="9">
        <f t="shared" si="5"/>
        <v>0.133</v>
      </c>
    </row>
    <row r="83" spans="2:11" ht="12">
      <c r="B83" s="1">
        <f>+Labor!A78</f>
        <v>175</v>
      </c>
      <c r="C83" s="1" t="str">
        <f>+Labor!B78</f>
        <v>MARY BRIDGE CHILDRENS HEALTH CENTER</v>
      </c>
      <c r="D83" s="7">
        <f>ROUND(+Labor!G78,0)</f>
        <v>0</v>
      </c>
      <c r="E83" s="8">
        <f>ROUND(+Labor!E78,2)</f>
        <v>0</v>
      </c>
      <c r="F83" s="8">
        <f t="shared" si="3"/>
      </c>
      <c r="G83" s="7">
        <f>ROUND(+Labor!G178,0)</f>
        <v>0</v>
      </c>
      <c r="H83" s="8">
        <f>ROUND(+Labor!E178,2)</f>
        <v>0</v>
      </c>
      <c r="I83" s="8">
        <f t="shared" si="4"/>
      </c>
      <c r="J83" s="8"/>
      <c r="K83" s="9">
        <f t="shared" si="5"/>
      </c>
    </row>
    <row r="84" spans="2:11" ht="12">
      <c r="B84" s="1">
        <f>+Labor!A79</f>
        <v>176</v>
      </c>
      <c r="C84" s="1" t="str">
        <f>+Labor!B79</f>
        <v>TACOMA GENERAL ALLENMORE HOSPITAL</v>
      </c>
      <c r="D84" s="7">
        <f>ROUND(+Labor!G79,0)</f>
        <v>0</v>
      </c>
      <c r="E84" s="8">
        <f>ROUND(+Labor!E79,2)</f>
        <v>0</v>
      </c>
      <c r="F84" s="8">
        <f t="shared" si="3"/>
      </c>
      <c r="G84" s="7">
        <f>ROUND(+Labor!G179,0)</f>
        <v>0</v>
      </c>
      <c r="H84" s="8">
        <f>ROUND(+Labor!E179,2)</f>
        <v>0</v>
      </c>
      <c r="I84" s="8">
        <f t="shared" si="4"/>
      </c>
      <c r="J84" s="8"/>
      <c r="K84" s="9">
        <f t="shared" si="5"/>
      </c>
    </row>
    <row r="85" spans="2:11" ht="12">
      <c r="B85" s="1">
        <f>+Labor!A80</f>
        <v>178</v>
      </c>
      <c r="C85" s="1" t="str">
        <f>+Labor!B80</f>
        <v>DEER PARK HOSPITAL</v>
      </c>
      <c r="D85" s="7">
        <f>ROUND(+Labor!G80,0)</f>
        <v>0</v>
      </c>
      <c r="E85" s="8">
        <f>ROUND(+Labor!E80,2)</f>
        <v>0</v>
      </c>
      <c r="F85" s="8">
        <f t="shared" si="3"/>
      </c>
      <c r="G85" s="7">
        <f>ROUND(+Labor!G180,0)</f>
        <v>0</v>
      </c>
      <c r="H85" s="8">
        <f>ROUND(+Labor!E180,2)</f>
        <v>0</v>
      </c>
      <c r="I85" s="8">
        <f t="shared" si="4"/>
      </c>
      <c r="J85" s="8"/>
      <c r="K85" s="9">
        <f t="shared" si="5"/>
      </c>
    </row>
    <row r="86" spans="2:11" ht="12">
      <c r="B86" s="1">
        <f>+Labor!A81</f>
        <v>180</v>
      </c>
      <c r="C86" s="1" t="str">
        <f>+Labor!B81</f>
        <v>VALLEY HOSPITAL AND MEDICAL CENTER</v>
      </c>
      <c r="D86" s="7">
        <f>ROUND(+Labor!G81,0)</f>
        <v>725624</v>
      </c>
      <c r="E86" s="8">
        <f>ROUND(+Labor!E81,2)</f>
        <v>11.97</v>
      </c>
      <c r="F86" s="8">
        <f t="shared" si="3"/>
        <v>60620.22</v>
      </c>
      <c r="G86" s="7">
        <f>ROUND(+Labor!G181,0)</f>
        <v>1805268</v>
      </c>
      <c r="H86" s="8">
        <f>ROUND(+Labor!E181,2)</f>
        <v>17.88</v>
      </c>
      <c r="I86" s="8">
        <f t="shared" si="4"/>
        <v>100965.77</v>
      </c>
      <c r="J86" s="8"/>
      <c r="K86" s="9">
        <f t="shared" si="5"/>
        <v>0.6655</v>
      </c>
    </row>
    <row r="87" spans="2:11" ht="12">
      <c r="B87" s="1">
        <f>+Labor!A82</f>
        <v>183</v>
      </c>
      <c r="C87" s="1" t="str">
        <f>+Labor!B82</f>
        <v>AUBURN REGIONAL MEDICAL CENTER</v>
      </c>
      <c r="D87" s="7">
        <f>ROUND(+Labor!G82,0)</f>
        <v>0</v>
      </c>
      <c r="E87" s="8">
        <f>ROUND(+Labor!E82,2)</f>
        <v>0</v>
      </c>
      <c r="F87" s="8">
        <f t="shared" si="3"/>
      </c>
      <c r="G87" s="7">
        <f>ROUND(+Labor!G182,0)</f>
        <v>0</v>
      </c>
      <c r="H87" s="8">
        <f>ROUND(+Labor!E182,2)</f>
        <v>0</v>
      </c>
      <c r="I87" s="8">
        <f t="shared" si="4"/>
      </c>
      <c r="J87" s="8"/>
      <c r="K87" s="9">
        <f t="shared" si="5"/>
      </c>
    </row>
    <row r="88" spans="2:11" ht="12">
      <c r="B88" s="1">
        <f>+Labor!A83</f>
        <v>186</v>
      </c>
      <c r="C88" s="1" t="str">
        <f>+Labor!B83</f>
        <v>MARK REED HOSPITAL</v>
      </c>
      <c r="D88" s="7">
        <f>ROUND(+Labor!G83,0)</f>
        <v>0</v>
      </c>
      <c r="E88" s="8">
        <f>ROUND(+Labor!E83,2)</f>
        <v>0</v>
      </c>
      <c r="F88" s="8">
        <f t="shared" si="3"/>
      </c>
      <c r="G88" s="7">
        <f>ROUND(+Labor!G183,0)</f>
        <v>0</v>
      </c>
      <c r="H88" s="8">
        <f>ROUND(+Labor!E183,2)</f>
        <v>0</v>
      </c>
      <c r="I88" s="8">
        <f t="shared" si="4"/>
      </c>
      <c r="J88" s="8"/>
      <c r="K88" s="9">
        <f t="shared" si="5"/>
      </c>
    </row>
    <row r="89" spans="2:11" ht="12">
      <c r="B89" s="1">
        <f>+Labor!A84</f>
        <v>191</v>
      </c>
      <c r="C89" s="1" t="str">
        <f>+Labor!B84</f>
        <v>PROVIDENCE CENTRALIA HOSPITAL</v>
      </c>
      <c r="D89" s="7">
        <f>ROUND(+Labor!G84,0)</f>
        <v>0</v>
      </c>
      <c r="E89" s="8">
        <f>ROUND(+Labor!E84,2)</f>
        <v>0</v>
      </c>
      <c r="F89" s="8">
        <f t="shared" si="3"/>
      </c>
      <c r="G89" s="7">
        <f>ROUND(+Labor!G184,0)</f>
        <v>0</v>
      </c>
      <c r="H89" s="8">
        <f>ROUND(+Labor!E184,2)</f>
        <v>0.02</v>
      </c>
      <c r="I89" s="8">
        <f t="shared" si="4"/>
      </c>
      <c r="J89" s="8"/>
      <c r="K89" s="9">
        <f t="shared" si="5"/>
      </c>
    </row>
    <row r="90" spans="2:11" ht="12">
      <c r="B90" s="1">
        <f>+Labor!A85</f>
        <v>193</v>
      </c>
      <c r="C90" s="1" t="str">
        <f>+Labor!B85</f>
        <v>PROVIDENCE MOUNT CARMEL HOSPITAL</v>
      </c>
      <c r="D90" s="7">
        <f>ROUND(+Labor!G85,0)</f>
        <v>450043</v>
      </c>
      <c r="E90" s="8">
        <f>ROUND(+Labor!E85,2)</f>
        <v>5.69</v>
      </c>
      <c r="F90" s="8">
        <f t="shared" si="3"/>
        <v>79093.67</v>
      </c>
      <c r="G90" s="7">
        <f>ROUND(+Labor!G185,0)</f>
        <v>438376</v>
      </c>
      <c r="H90" s="8">
        <f>ROUND(+Labor!E185,2)</f>
        <v>5.26</v>
      </c>
      <c r="I90" s="8">
        <f t="shared" si="4"/>
        <v>83341.44</v>
      </c>
      <c r="J90" s="8"/>
      <c r="K90" s="9">
        <f t="shared" si="5"/>
        <v>0.0537</v>
      </c>
    </row>
    <row r="91" spans="2:11" ht="12">
      <c r="B91" s="1">
        <f>+Labor!A86</f>
        <v>194</v>
      </c>
      <c r="C91" s="1" t="str">
        <f>+Labor!B86</f>
        <v>PROVIDENCE SAINT JOSEPHS HOSPITAL</v>
      </c>
      <c r="D91" s="7">
        <f>ROUND(+Labor!G86,0)</f>
        <v>183300</v>
      </c>
      <c r="E91" s="8">
        <f>ROUND(+Labor!E86,2)</f>
        <v>2.3</v>
      </c>
      <c r="F91" s="8">
        <f t="shared" si="3"/>
        <v>79695.65</v>
      </c>
      <c r="G91" s="7">
        <f>ROUND(+Labor!G186,0)</f>
        <v>176876</v>
      </c>
      <c r="H91" s="8">
        <f>ROUND(+Labor!E186,2)</f>
        <v>2.09</v>
      </c>
      <c r="I91" s="8">
        <f t="shared" si="4"/>
        <v>84629.67</v>
      </c>
      <c r="J91" s="8"/>
      <c r="K91" s="9">
        <f t="shared" si="5"/>
        <v>0.0619</v>
      </c>
    </row>
    <row r="92" spans="2:11" ht="12">
      <c r="B92" s="1">
        <f>+Labor!A87</f>
        <v>195</v>
      </c>
      <c r="C92" s="1" t="str">
        <f>+Labor!B87</f>
        <v>SNOQUALMIE VALLEY HOSPITAL</v>
      </c>
      <c r="D92" s="7">
        <f>ROUND(+Labor!G87,0)</f>
        <v>0</v>
      </c>
      <c r="E92" s="8">
        <f>ROUND(+Labor!E87,2)</f>
        <v>0</v>
      </c>
      <c r="F92" s="8">
        <f t="shared" si="3"/>
      </c>
      <c r="G92" s="7">
        <f>ROUND(+Labor!G187,0)</f>
        <v>0</v>
      </c>
      <c r="H92" s="8">
        <f>ROUND(+Labor!E187,2)</f>
        <v>0</v>
      </c>
      <c r="I92" s="8">
        <f t="shared" si="4"/>
      </c>
      <c r="J92" s="8"/>
      <c r="K92" s="9">
        <f t="shared" si="5"/>
      </c>
    </row>
    <row r="93" spans="2:11" ht="12">
      <c r="B93" s="1">
        <f>+Labor!A88</f>
        <v>197</v>
      </c>
      <c r="C93" s="1" t="str">
        <f>+Labor!B88</f>
        <v>CAPITAL MEDICAL CENTER</v>
      </c>
      <c r="D93" s="7">
        <f>ROUND(+Labor!G88,0)</f>
        <v>1792906</v>
      </c>
      <c r="E93" s="8">
        <f>ROUND(+Labor!E88,2)</f>
        <v>21.73</v>
      </c>
      <c r="F93" s="8">
        <f t="shared" si="3"/>
        <v>82508.33</v>
      </c>
      <c r="G93" s="7">
        <f>ROUND(+Labor!G188,0)</f>
        <v>1839045</v>
      </c>
      <c r="H93" s="8">
        <f>ROUND(+Labor!E188,2)</f>
        <v>21.42</v>
      </c>
      <c r="I93" s="8">
        <f t="shared" si="4"/>
        <v>85856.44</v>
      </c>
      <c r="J93" s="8"/>
      <c r="K93" s="9">
        <f t="shared" si="5"/>
        <v>0.0406</v>
      </c>
    </row>
    <row r="94" spans="2:11" ht="12">
      <c r="B94" s="1">
        <f>+Labor!A89</f>
        <v>198</v>
      </c>
      <c r="C94" s="1" t="str">
        <f>+Labor!B89</f>
        <v>SUNNYSIDE COMMUNITY HOSPITAL</v>
      </c>
      <c r="D94" s="7">
        <f>ROUND(+Labor!G89,0)</f>
        <v>324</v>
      </c>
      <c r="E94" s="8">
        <f>ROUND(+Labor!E89,2)</f>
        <v>0</v>
      </c>
      <c r="F94" s="8">
        <f t="shared" si="3"/>
      </c>
      <c r="G94" s="7">
        <f>ROUND(+Labor!G189,0)</f>
        <v>1074</v>
      </c>
      <c r="H94" s="8">
        <f>ROUND(+Labor!E189,2)</f>
        <v>0</v>
      </c>
      <c r="I94" s="8">
        <f t="shared" si="4"/>
      </c>
      <c r="J94" s="8"/>
      <c r="K94" s="9">
        <f t="shared" si="5"/>
      </c>
    </row>
    <row r="95" spans="2:11" ht="12">
      <c r="B95" s="1">
        <f>+Labor!A90</f>
        <v>199</v>
      </c>
      <c r="C95" s="1" t="str">
        <f>+Labor!B90</f>
        <v>TOPPENISH COMMUNITY HOSPITAL</v>
      </c>
      <c r="D95" s="7">
        <f>ROUND(+Labor!G90,0)</f>
        <v>1119996</v>
      </c>
      <c r="E95" s="8">
        <f>ROUND(+Labor!E90,2)</f>
        <v>15.8</v>
      </c>
      <c r="F95" s="8">
        <f t="shared" si="3"/>
        <v>70885.82</v>
      </c>
      <c r="G95" s="7">
        <f>ROUND(+Labor!G190,0)</f>
        <v>1138312</v>
      </c>
      <c r="H95" s="8">
        <f>ROUND(+Labor!E190,2)</f>
        <v>15.1</v>
      </c>
      <c r="I95" s="8">
        <f t="shared" si="4"/>
        <v>75384.9</v>
      </c>
      <c r="J95" s="8"/>
      <c r="K95" s="9">
        <f t="shared" si="5"/>
        <v>0.0635</v>
      </c>
    </row>
    <row r="96" spans="2:11" ht="12">
      <c r="B96" s="1">
        <f>+Labor!A91</f>
        <v>201</v>
      </c>
      <c r="C96" s="1" t="str">
        <f>+Labor!B91</f>
        <v>SAINT FRANCIS COMMUNITY HOSPITAL</v>
      </c>
      <c r="D96" s="7">
        <f>ROUND(+Labor!G91,0)</f>
        <v>4597957</v>
      </c>
      <c r="E96" s="8">
        <f>ROUND(+Labor!E91,2)</f>
        <v>60</v>
      </c>
      <c r="F96" s="8">
        <f t="shared" si="3"/>
        <v>76632.62</v>
      </c>
      <c r="G96" s="7">
        <f>ROUND(+Labor!G191,0)</f>
        <v>4605884</v>
      </c>
      <c r="H96" s="8">
        <f>ROUND(+Labor!E191,2)</f>
        <v>57.45</v>
      </c>
      <c r="I96" s="8">
        <f t="shared" si="4"/>
        <v>80172.05</v>
      </c>
      <c r="J96" s="8"/>
      <c r="K96" s="9">
        <f t="shared" si="5"/>
        <v>0.0462</v>
      </c>
    </row>
    <row r="97" spans="2:11" ht="12">
      <c r="B97" s="1">
        <f>+Labor!A92</f>
        <v>202</v>
      </c>
      <c r="C97" s="1" t="str">
        <f>+Labor!B92</f>
        <v>REGIONAL HOSP. FOR RESP. &amp; COMPLEX CARE</v>
      </c>
      <c r="D97" s="7">
        <f>ROUND(+Labor!G92,0)</f>
        <v>0</v>
      </c>
      <c r="E97" s="8">
        <f>ROUND(+Labor!E92,2)</f>
        <v>0</v>
      </c>
      <c r="F97" s="8">
        <f t="shared" si="3"/>
      </c>
      <c r="G97" s="7">
        <f>ROUND(+Labor!G192,0)</f>
        <v>0</v>
      </c>
      <c r="H97" s="8">
        <f>ROUND(+Labor!E192,2)</f>
        <v>0</v>
      </c>
      <c r="I97" s="8">
        <f t="shared" si="4"/>
      </c>
      <c r="J97" s="8"/>
      <c r="K97" s="9">
        <f t="shared" si="5"/>
      </c>
    </row>
    <row r="98" spans="2:11" ht="12">
      <c r="B98" s="1">
        <f>+Labor!A93</f>
        <v>204</v>
      </c>
      <c r="C98" s="1" t="str">
        <f>+Labor!B93</f>
        <v>SEATTLE CANCER CARE ALLIANCE</v>
      </c>
      <c r="D98" s="7">
        <f>ROUND(+Labor!G93,0)</f>
        <v>0</v>
      </c>
      <c r="E98" s="8">
        <f>ROUND(+Labor!E93,2)</f>
        <v>0</v>
      </c>
      <c r="F98" s="8">
        <f t="shared" si="3"/>
      </c>
      <c r="G98" s="7">
        <f>ROUND(+Labor!G193,0)</f>
        <v>0</v>
      </c>
      <c r="H98" s="8">
        <f>ROUND(+Labor!E193,2)</f>
        <v>0</v>
      </c>
      <c r="I98" s="8">
        <f t="shared" si="4"/>
      </c>
      <c r="J98" s="8"/>
      <c r="K98" s="9">
        <f t="shared" si="5"/>
      </c>
    </row>
    <row r="99" spans="2:11" ht="12">
      <c r="B99" s="1">
        <f>+Labor!A94</f>
        <v>205</v>
      </c>
      <c r="C99" s="1" t="str">
        <f>+Labor!B94</f>
        <v>WENATCHEE VALLEY MEDICAL CENTER</v>
      </c>
      <c r="D99" s="7">
        <f>ROUND(+Labor!G94,0)</f>
        <v>0</v>
      </c>
      <c r="E99" s="8">
        <f>ROUND(+Labor!E94,2)</f>
        <v>0</v>
      </c>
      <c r="F99" s="8">
        <f t="shared" si="3"/>
      </c>
      <c r="G99" s="7">
        <f>ROUND(+Labor!G194,0)</f>
        <v>0</v>
      </c>
      <c r="H99" s="8">
        <f>ROUND(+Labor!E194,2)</f>
        <v>0</v>
      </c>
      <c r="I99" s="8">
        <f t="shared" si="4"/>
      </c>
      <c r="J99" s="8"/>
      <c r="K99" s="9">
        <f t="shared" si="5"/>
      </c>
    </row>
    <row r="100" spans="2:11" ht="12">
      <c r="B100" s="1">
        <f>+Labor!A95</f>
        <v>206</v>
      </c>
      <c r="C100" s="1" t="str">
        <f>+Labor!B95</f>
        <v>UNITED GENERAL HOSPITAL</v>
      </c>
      <c r="D100" s="7">
        <f>ROUND(+Labor!G95,0)</f>
        <v>0</v>
      </c>
      <c r="E100" s="8">
        <f>ROUND(+Labor!E95,2)</f>
        <v>0</v>
      </c>
      <c r="F100" s="8">
        <f t="shared" si="3"/>
      </c>
      <c r="G100" s="7">
        <f>ROUND(+Labor!G195,0)</f>
        <v>0</v>
      </c>
      <c r="H100" s="8">
        <f>ROUND(+Labor!E195,2)</f>
        <v>0</v>
      </c>
      <c r="I100" s="8">
        <f t="shared" si="4"/>
      </c>
      <c r="J100" s="8"/>
      <c r="K100" s="9">
        <f t="shared" si="5"/>
      </c>
    </row>
    <row r="101" spans="2:11" ht="12">
      <c r="B101" s="1">
        <f>+Labor!A96</f>
        <v>207</v>
      </c>
      <c r="C101" s="1" t="str">
        <f>+Labor!B96</f>
        <v>SKAGIT VALLEY HOSPITAL</v>
      </c>
      <c r="D101" s="7">
        <f>ROUND(+Labor!G96,0)</f>
        <v>2032897</v>
      </c>
      <c r="E101" s="8">
        <f>ROUND(+Labor!E96,2)</f>
        <v>35.33</v>
      </c>
      <c r="F101" s="8">
        <f t="shared" si="3"/>
        <v>57540.25</v>
      </c>
      <c r="G101" s="7">
        <f>ROUND(+Labor!G196,0)</f>
        <v>1952810</v>
      </c>
      <c r="H101" s="8">
        <f>ROUND(+Labor!E196,2)</f>
        <v>24.24</v>
      </c>
      <c r="I101" s="8">
        <f t="shared" si="4"/>
        <v>80561.47</v>
      </c>
      <c r="J101" s="8"/>
      <c r="K101" s="9">
        <f t="shared" si="5"/>
        <v>0.4001</v>
      </c>
    </row>
    <row r="102" spans="2:11" ht="12">
      <c r="B102" s="1">
        <f>+Labor!A97</f>
        <v>208</v>
      </c>
      <c r="C102" s="1" t="str">
        <f>+Labor!B97</f>
        <v>LEGACY SALMON CREEK HOSPITAL</v>
      </c>
      <c r="D102" s="7">
        <f>ROUND(+Labor!G97,0)</f>
        <v>0</v>
      </c>
      <c r="E102" s="8">
        <f>ROUND(+Labor!E97,2)</f>
        <v>0</v>
      </c>
      <c r="F102" s="8">
        <f t="shared" si="3"/>
      </c>
      <c r="G102" s="7">
        <f>ROUND(+Labor!G197,0)</f>
        <v>0</v>
      </c>
      <c r="H102" s="8">
        <f>ROUND(+Labor!E197,2)</f>
        <v>0</v>
      </c>
      <c r="I102" s="8">
        <f t="shared" si="4"/>
      </c>
      <c r="J102" s="8"/>
      <c r="K102" s="9">
        <f t="shared" si="5"/>
      </c>
    </row>
    <row r="103" spans="2:11" ht="12">
      <c r="B103" s="1">
        <f>+Labor!A98</f>
        <v>209</v>
      </c>
      <c r="C103" s="1" t="str">
        <f>+Labor!B98</f>
        <v>SAINT ANTHONY HOSPITAL</v>
      </c>
      <c r="D103" s="7">
        <f>ROUND(+Labor!G98,0)</f>
        <v>0</v>
      </c>
      <c r="E103" s="8">
        <f>ROUND(+Labor!E98,2)</f>
        <v>0</v>
      </c>
      <c r="F103" s="8">
        <f t="shared" si="3"/>
      </c>
      <c r="G103" s="7">
        <f>ROUND(+Labor!G198,0)</f>
        <v>0</v>
      </c>
      <c r="H103" s="8">
        <f>ROUND(+Labor!E198,2)</f>
        <v>0</v>
      </c>
      <c r="I103" s="8">
        <f t="shared" si="4"/>
      </c>
      <c r="J103" s="8"/>
      <c r="K103" s="9">
        <f t="shared" si="5"/>
      </c>
    </row>
    <row r="104" spans="2:11" ht="12">
      <c r="B104" s="1">
        <f>+Labor!A99</f>
        <v>904</v>
      </c>
      <c r="C104" s="1" t="str">
        <f>+Labor!B99</f>
        <v>BHC FAIRFAX HOSPITAL</v>
      </c>
      <c r="D104" s="7">
        <f>ROUND(+Labor!G99,0)</f>
        <v>0</v>
      </c>
      <c r="E104" s="8">
        <f>ROUND(+Labor!E99,2)</f>
        <v>0</v>
      </c>
      <c r="F104" s="8">
        <f t="shared" si="3"/>
      </c>
      <c r="G104" s="7">
        <f>ROUND(+Labor!G199,0)</f>
        <v>0</v>
      </c>
      <c r="H104" s="8">
        <f>ROUND(+Labor!E199,2)</f>
        <v>0</v>
      </c>
      <c r="I104" s="8">
        <f t="shared" si="4"/>
      </c>
      <c r="J104" s="8"/>
      <c r="K104" s="9">
        <f t="shared" si="5"/>
      </c>
    </row>
    <row r="105" spans="2:11" ht="12">
      <c r="B105" s="1">
        <f>+Labor!A100</f>
        <v>915</v>
      </c>
      <c r="C105" s="1" t="str">
        <f>+Labor!B100</f>
        <v>LOURDES COUNSELING CENTER</v>
      </c>
      <c r="D105" s="7">
        <f>ROUND(+Labor!G100,0)</f>
        <v>0</v>
      </c>
      <c r="E105" s="8">
        <f>ROUND(+Labor!E100,2)</f>
        <v>0</v>
      </c>
      <c r="F105" s="8">
        <f t="shared" si="3"/>
      </c>
      <c r="G105" s="7">
        <f>ROUND(+Labor!G200,0)</f>
        <v>0</v>
      </c>
      <c r="H105" s="8">
        <f>ROUND(+Labor!E200,2)</f>
        <v>0</v>
      </c>
      <c r="I105" s="8">
        <f t="shared" si="4"/>
      </c>
      <c r="J105" s="8"/>
      <c r="K105" s="9">
        <f t="shared" si="5"/>
      </c>
    </row>
    <row r="106" spans="2:11" ht="12">
      <c r="B106" s="1">
        <f>+Labor!A101</f>
        <v>919</v>
      </c>
      <c r="C106" s="1" t="str">
        <f>+Labor!B101</f>
        <v>NAVOS</v>
      </c>
      <c r="D106" s="7">
        <f>ROUND(+Labor!G101,0)</f>
        <v>0</v>
      </c>
      <c r="E106" s="8">
        <f>ROUND(+Labor!E101,2)</f>
        <v>0</v>
      </c>
      <c r="F106" s="8">
        <f t="shared" si="3"/>
      </c>
      <c r="G106" s="7">
        <f>ROUND(+Labor!G201,0)</f>
        <v>0</v>
      </c>
      <c r="H106" s="8">
        <f>ROUND(+Labor!E201,2)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1" bestFit="1" customWidth="1"/>
    <col min="2" max="2" width="6.125" style="1" bestFit="1" customWidth="1"/>
    <col min="3" max="3" width="38.75390625" style="1" bestFit="1" customWidth="1"/>
    <col min="4" max="4" width="10.125" style="1" bestFit="1" customWidth="1"/>
    <col min="5" max="5" width="7.875" style="1" bestFit="1" customWidth="1"/>
    <col min="6" max="6" width="9.875" style="1" bestFit="1" customWidth="1"/>
    <col min="7" max="7" width="10.125" style="1" bestFit="1" customWidth="1"/>
    <col min="8" max="8" width="7.875" style="1" bestFit="1" customWidth="1"/>
    <col min="9" max="9" width="9.875" style="1" bestFit="1" customWidth="1"/>
    <col min="10" max="10" width="2.625" style="1" customWidth="1"/>
    <col min="11" max="11" width="8.125" style="1" bestFit="1" customWidth="1"/>
    <col min="12" max="16384" width="9.00390625" style="1" customWidth="1"/>
  </cols>
  <sheetData>
    <row r="1" spans="1:10" ht="12">
      <c r="A1" s="2" t="s">
        <v>29</v>
      </c>
      <c r="B1" s="3"/>
      <c r="C1" s="3"/>
      <c r="D1" s="3"/>
      <c r="E1" s="3"/>
      <c r="F1" s="3"/>
      <c r="G1" s="3"/>
      <c r="H1" s="3"/>
      <c r="I1" s="3"/>
      <c r="J1" s="3"/>
    </row>
    <row r="2" spans="1:11" ht="1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ht="1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156</v>
      </c>
    </row>
    <row r="4" spans="1:10" ht="1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0" ht="12">
      <c r="A5" s="2" t="s">
        <v>47</v>
      </c>
      <c r="B5" s="3"/>
      <c r="C5" s="3"/>
      <c r="D5" s="3"/>
      <c r="E5" s="3"/>
      <c r="F5" s="3"/>
      <c r="G5" s="3"/>
      <c r="H5" s="3"/>
      <c r="I5" s="3"/>
      <c r="J5" s="3"/>
    </row>
    <row r="7" spans="5:9" ht="12">
      <c r="E7" s="14">
        <f>ROUND(+Labor!D5,0)</f>
        <v>2008</v>
      </c>
      <c r="F7" s="4">
        <f>+E7</f>
        <v>2008</v>
      </c>
      <c r="G7" s="4"/>
      <c r="H7" s="6">
        <f>+F7+1</f>
        <v>2009</v>
      </c>
      <c r="I7" s="4">
        <f>+H7</f>
        <v>2009</v>
      </c>
    </row>
    <row r="8" spans="1:11" ht="12">
      <c r="A8" s="4"/>
      <c r="B8" s="4"/>
      <c r="C8" s="4"/>
      <c r="D8" s="6" t="s">
        <v>11</v>
      </c>
      <c r="F8" s="6" t="s">
        <v>2</v>
      </c>
      <c r="G8" s="6" t="s">
        <v>11</v>
      </c>
      <c r="I8" s="6" t="s">
        <v>2</v>
      </c>
      <c r="J8" s="6"/>
      <c r="K8" s="4" t="s">
        <v>68</v>
      </c>
    </row>
    <row r="9" spans="1:11" ht="12.75" customHeight="1">
      <c r="A9" s="4"/>
      <c r="B9" s="4" t="s">
        <v>33</v>
      </c>
      <c r="C9" s="4" t="s">
        <v>34</v>
      </c>
      <c r="D9" s="6" t="s">
        <v>12</v>
      </c>
      <c r="E9" s="6" t="s">
        <v>27</v>
      </c>
      <c r="F9" s="6" t="s">
        <v>28</v>
      </c>
      <c r="G9" s="6" t="s">
        <v>12</v>
      </c>
      <c r="H9" s="6" t="s">
        <v>27</v>
      </c>
      <c r="I9" s="6" t="s">
        <v>28</v>
      </c>
      <c r="J9" s="6"/>
      <c r="K9" s="4" t="s">
        <v>69</v>
      </c>
    </row>
    <row r="10" spans="2:11" ht="12">
      <c r="B10" s="1">
        <f>+Labor!A5</f>
        <v>1</v>
      </c>
      <c r="C10" s="1" t="str">
        <f>+Labor!B5</f>
        <v>SWEDISH HEALTH SERVICES</v>
      </c>
      <c r="D10" s="7">
        <f>ROUND(+Labor!H5,0)</f>
        <v>0</v>
      </c>
      <c r="E10" s="8">
        <f>ROUND(+Labor!E5,2)</f>
        <v>0</v>
      </c>
      <c r="F10" s="8">
        <f>IF(D10=0,"",IF(E10=0,"",ROUND(D10/E10,2)))</f>
      </c>
      <c r="G10" s="7">
        <f>ROUND(+Labor!H105,0)</f>
        <v>0</v>
      </c>
      <c r="H10" s="8">
        <f>ROUND(+Labor!E105,2)</f>
        <v>0</v>
      </c>
      <c r="I10" s="8">
        <f>IF(G10=0,"",IF(H10=0,"",ROUND(G10/H10,2)))</f>
      </c>
      <c r="J10" s="8"/>
      <c r="K10" s="9">
        <f>IF(D10=0,"",IF(E10=0,"",IF(G10=0,"",IF(H10=0,"",ROUND(I10/F10-1,4)))))</f>
      </c>
    </row>
    <row r="11" spans="2:11" ht="12">
      <c r="B11" s="1">
        <f>+Labor!A6</f>
        <v>3</v>
      </c>
      <c r="C11" s="1" t="str">
        <f>+Labor!B6</f>
        <v>SWEDISH MEDICAL CENTER CHERRY HILL</v>
      </c>
      <c r="D11" s="7">
        <f>ROUND(+Labor!H6,0)</f>
        <v>0</v>
      </c>
      <c r="E11" s="8">
        <f>ROUND(+Labor!E6,2)</f>
        <v>0</v>
      </c>
      <c r="F11" s="8">
        <f aca="true" t="shared" si="0" ref="F11:F74">IF(D11=0,"",IF(E11=0,"",ROUND(D11/E11,2)))</f>
      </c>
      <c r="G11" s="7">
        <f>ROUND(+Labor!H106,0)</f>
        <v>0</v>
      </c>
      <c r="H11" s="8">
        <f>ROUND(+Labor!E106,2)</f>
        <v>0</v>
      </c>
      <c r="I11" s="8">
        <f aca="true" t="shared" si="1" ref="I11:I74">IF(G11=0,"",IF(H11=0,"",ROUND(G11/H11,2)))</f>
      </c>
      <c r="J11" s="8"/>
      <c r="K11" s="9">
        <f aca="true" t="shared" si="2" ref="K11:K74">IF(D11=0,"",IF(E11=0,"",IF(G11=0,"",IF(H11=0,"",ROUND(I11/F11-1,4)))))</f>
      </c>
    </row>
    <row r="12" spans="2:11" ht="12">
      <c r="B12" s="1">
        <f>+Labor!A7</f>
        <v>8</v>
      </c>
      <c r="C12" s="1" t="str">
        <f>+Labor!B7</f>
        <v>KLICKITAT VALLEY HOSPITAL</v>
      </c>
      <c r="D12" s="7">
        <f>ROUND(+Labor!H7,0)</f>
        <v>0</v>
      </c>
      <c r="E12" s="8">
        <f>ROUND(+Labor!E7,2)</f>
        <v>0</v>
      </c>
      <c r="F12" s="8">
        <f t="shared" si="0"/>
      </c>
      <c r="G12" s="7">
        <f>ROUND(+Labor!H107,0)</f>
        <v>0</v>
      </c>
      <c r="H12" s="8">
        <f>ROUND(+Labor!E107,2)</f>
        <v>0</v>
      </c>
      <c r="I12" s="8">
        <f t="shared" si="1"/>
      </c>
      <c r="J12" s="8"/>
      <c r="K12" s="9">
        <f t="shared" si="2"/>
      </c>
    </row>
    <row r="13" spans="2:11" ht="12">
      <c r="B13" s="1">
        <f>+Labor!A8</f>
        <v>10</v>
      </c>
      <c r="C13" s="1" t="str">
        <f>+Labor!B8</f>
        <v>VIRGINIA MASON MEDICAL CENTER</v>
      </c>
      <c r="D13" s="7">
        <f>ROUND(+Labor!H8,0)</f>
        <v>0</v>
      </c>
      <c r="E13" s="8">
        <f>ROUND(+Labor!E8,2)</f>
        <v>0</v>
      </c>
      <c r="F13" s="8">
        <f t="shared" si="0"/>
      </c>
      <c r="G13" s="7">
        <f>ROUND(+Labor!H108,0)</f>
        <v>0</v>
      </c>
      <c r="H13" s="8">
        <f>ROUND(+Labor!E108,2)</f>
        <v>0</v>
      </c>
      <c r="I13" s="8">
        <f t="shared" si="1"/>
      </c>
      <c r="J13" s="8"/>
      <c r="K13" s="9">
        <f t="shared" si="2"/>
      </c>
    </row>
    <row r="14" spans="2:11" ht="12">
      <c r="B14" s="1">
        <f>+Labor!A9</f>
        <v>14</v>
      </c>
      <c r="C14" s="1" t="str">
        <f>+Labor!B9</f>
        <v>SEATTLE CHILDRENS HOSPITAL</v>
      </c>
      <c r="D14" s="7">
        <f>ROUND(+Labor!H9,0)</f>
        <v>0</v>
      </c>
      <c r="E14" s="8">
        <f>ROUND(+Labor!E9,2)</f>
        <v>0</v>
      </c>
      <c r="F14" s="8">
        <f t="shared" si="0"/>
      </c>
      <c r="G14" s="7">
        <f>ROUND(+Labor!H109,0)</f>
        <v>0</v>
      </c>
      <c r="H14" s="8">
        <f>ROUND(+Labor!E109,2)</f>
        <v>0</v>
      </c>
      <c r="I14" s="8">
        <f t="shared" si="1"/>
      </c>
      <c r="J14" s="8"/>
      <c r="K14" s="9">
        <f t="shared" si="2"/>
      </c>
    </row>
    <row r="15" spans="2:11" ht="12">
      <c r="B15" s="1">
        <f>+Labor!A10</f>
        <v>20</v>
      </c>
      <c r="C15" s="1" t="str">
        <f>+Labor!B10</f>
        <v>GROUP HEALTH CENTRAL</v>
      </c>
      <c r="D15" s="7">
        <f>ROUND(+Labor!H10,0)</f>
        <v>0</v>
      </c>
      <c r="E15" s="8">
        <f>ROUND(+Labor!E10,2)</f>
        <v>0</v>
      </c>
      <c r="F15" s="8">
        <f t="shared" si="0"/>
      </c>
      <c r="G15" s="7">
        <f>ROUND(+Labor!H110,0)</f>
        <v>0</v>
      </c>
      <c r="H15" s="8">
        <f>ROUND(+Labor!E110,2)</f>
        <v>0</v>
      </c>
      <c r="I15" s="8">
        <f t="shared" si="1"/>
      </c>
      <c r="J15" s="8"/>
      <c r="K15" s="9">
        <f t="shared" si="2"/>
      </c>
    </row>
    <row r="16" spans="2:11" ht="12">
      <c r="B16" s="1">
        <f>+Labor!A11</f>
        <v>21</v>
      </c>
      <c r="C16" s="1" t="str">
        <f>+Labor!B11</f>
        <v>NEWPORT COMMUNITY HOSPITAL</v>
      </c>
      <c r="D16" s="7">
        <f>ROUND(+Labor!H11,0)</f>
        <v>55082</v>
      </c>
      <c r="E16" s="8">
        <f>ROUND(+Labor!E11,2)</f>
        <v>2.93</v>
      </c>
      <c r="F16" s="8">
        <f t="shared" si="0"/>
        <v>18799.32</v>
      </c>
      <c r="G16" s="7">
        <f>ROUND(+Labor!H111,0)</f>
        <v>66061</v>
      </c>
      <c r="H16" s="8">
        <f>ROUND(+Labor!E111,2)</f>
        <v>3.2</v>
      </c>
      <c r="I16" s="8">
        <f t="shared" si="1"/>
        <v>20644.06</v>
      </c>
      <c r="J16" s="8"/>
      <c r="K16" s="9">
        <f t="shared" si="2"/>
        <v>0.0981</v>
      </c>
    </row>
    <row r="17" spans="2:11" ht="12">
      <c r="B17" s="1">
        <f>+Labor!A12</f>
        <v>22</v>
      </c>
      <c r="C17" s="1" t="str">
        <f>+Labor!B12</f>
        <v>LOURDES MEDICAL CENTER</v>
      </c>
      <c r="D17" s="7">
        <f>ROUND(+Labor!H12,0)</f>
        <v>307174</v>
      </c>
      <c r="E17" s="8">
        <f>ROUND(+Labor!E12,2)</f>
        <v>18.15</v>
      </c>
      <c r="F17" s="8">
        <f t="shared" si="0"/>
        <v>16924.19</v>
      </c>
      <c r="G17" s="7">
        <f>ROUND(+Labor!H112,0)</f>
        <v>390918</v>
      </c>
      <c r="H17" s="8">
        <f>ROUND(+Labor!E112,2)</f>
        <v>17.96</v>
      </c>
      <c r="I17" s="8">
        <f t="shared" si="1"/>
        <v>21766.04</v>
      </c>
      <c r="J17" s="8"/>
      <c r="K17" s="9">
        <f t="shared" si="2"/>
        <v>0.2861</v>
      </c>
    </row>
    <row r="18" spans="2:11" ht="12">
      <c r="B18" s="1">
        <f>+Labor!A13</f>
        <v>23</v>
      </c>
      <c r="C18" s="1" t="str">
        <f>+Labor!B13</f>
        <v>OKANOGAN-DOUGLAS DISTRICT HOSPITAL</v>
      </c>
      <c r="D18" s="7">
        <f>ROUND(+Labor!H13,0)</f>
        <v>45501</v>
      </c>
      <c r="E18" s="8">
        <f>ROUND(+Labor!E13,2)</f>
        <v>2.87</v>
      </c>
      <c r="F18" s="8">
        <f t="shared" si="0"/>
        <v>15854.01</v>
      </c>
      <c r="G18" s="7">
        <f>ROUND(+Labor!H113,0)</f>
        <v>50679</v>
      </c>
      <c r="H18" s="8">
        <f>ROUND(+Labor!E113,2)</f>
        <v>2.93</v>
      </c>
      <c r="I18" s="8">
        <f t="shared" si="1"/>
        <v>17296.59</v>
      </c>
      <c r="J18" s="8"/>
      <c r="K18" s="9">
        <f t="shared" si="2"/>
        <v>0.091</v>
      </c>
    </row>
    <row r="19" spans="2:11" ht="12">
      <c r="B19" s="1">
        <f>+Labor!A14</f>
        <v>26</v>
      </c>
      <c r="C19" s="1" t="str">
        <f>+Labor!B14</f>
        <v>PEACEHEALTH SAINT JOHN MEDICAL CENTER</v>
      </c>
      <c r="D19" s="7">
        <f>ROUND(+Labor!H14,0)</f>
        <v>0</v>
      </c>
      <c r="E19" s="8">
        <f>ROUND(+Labor!E14,2)</f>
        <v>0</v>
      </c>
      <c r="F19" s="8">
        <f t="shared" si="0"/>
      </c>
      <c r="G19" s="7">
        <f>ROUND(+Labor!H114,0)</f>
        <v>0</v>
      </c>
      <c r="H19" s="8">
        <f>ROUND(+Labor!E114,2)</f>
        <v>0</v>
      </c>
      <c r="I19" s="8">
        <f t="shared" si="1"/>
      </c>
      <c r="J19" s="8"/>
      <c r="K19" s="9">
        <f t="shared" si="2"/>
      </c>
    </row>
    <row r="20" spans="2:11" ht="12">
      <c r="B20" s="1">
        <f>+Labor!A15</f>
        <v>29</v>
      </c>
      <c r="C20" s="1" t="str">
        <f>+Labor!B15</f>
        <v>HARBORVIEW MEDICAL CENTER</v>
      </c>
      <c r="D20" s="7">
        <f>ROUND(+Labor!H15,0)</f>
        <v>0</v>
      </c>
      <c r="E20" s="8">
        <f>ROUND(+Labor!E15,2)</f>
        <v>0</v>
      </c>
      <c r="F20" s="8">
        <f t="shared" si="0"/>
      </c>
      <c r="G20" s="7">
        <f>ROUND(+Labor!H115,0)</f>
        <v>0</v>
      </c>
      <c r="H20" s="8">
        <f>ROUND(+Labor!E115,2)</f>
        <v>0</v>
      </c>
      <c r="I20" s="8">
        <f t="shared" si="1"/>
      </c>
      <c r="J20" s="8"/>
      <c r="K20" s="9">
        <f t="shared" si="2"/>
      </c>
    </row>
    <row r="21" spans="2:11" ht="12">
      <c r="B21" s="1">
        <f>+Labor!A16</f>
        <v>32</v>
      </c>
      <c r="C21" s="1" t="str">
        <f>+Labor!B16</f>
        <v>SAINT JOSEPH MEDICAL CENTER</v>
      </c>
      <c r="D21" s="7">
        <f>ROUND(+Labor!H16,0)</f>
        <v>2387089</v>
      </c>
      <c r="E21" s="8">
        <f>ROUND(+Labor!E16,2)</f>
        <v>140</v>
      </c>
      <c r="F21" s="8">
        <f t="shared" si="0"/>
        <v>17050.64</v>
      </c>
      <c r="G21" s="7">
        <f>ROUND(+Labor!H116,0)</f>
        <v>2047737</v>
      </c>
      <c r="H21" s="8">
        <f>ROUND(+Labor!E116,2)</f>
        <v>135</v>
      </c>
      <c r="I21" s="8">
        <f t="shared" si="1"/>
        <v>15168.42</v>
      </c>
      <c r="J21" s="8"/>
      <c r="K21" s="9">
        <f t="shared" si="2"/>
        <v>-0.1104</v>
      </c>
    </row>
    <row r="22" spans="2:11" ht="12">
      <c r="B22" s="1">
        <f>+Labor!A17</f>
        <v>35</v>
      </c>
      <c r="C22" s="1" t="str">
        <f>+Labor!B17</f>
        <v>ENUMCLAW REGIONAL HOSPITAL</v>
      </c>
      <c r="D22" s="7">
        <f>ROUND(+Labor!H17,0)</f>
        <v>60689</v>
      </c>
      <c r="E22" s="8">
        <f>ROUND(+Labor!E17,2)</f>
        <v>5.2</v>
      </c>
      <c r="F22" s="8">
        <f t="shared" si="0"/>
        <v>11670.96</v>
      </c>
      <c r="G22" s="7">
        <f>ROUND(+Labor!H117,0)</f>
        <v>177269</v>
      </c>
      <c r="H22" s="8">
        <f>ROUND(+Labor!E117,2)</f>
        <v>11.93</v>
      </c>
      <c r="I22" s="8">
        <f t="shared" si="1"/>
        <v>14859.09</v>
      </c>
      <c r="J22" s="8"/>
      <c r="K22" s="9">
        <f t="shared" si="2"/>
        <v>0.2732</v>
      </c>
    </row>
    <row r="23" spans="2:11" ht="12">
      <c r="B23" s="1">
        <f>+Labor!A18</f>
        <v>37</v>
      </c>
      <c r="C23" s="1" t="str">
        <f>+Labor!B18</f>
        <v>DEACONESS MEDICAL CENTER</v>
      </c>
      <c r="D23" s="7">
        <f>ROUND(+Labor!H18,0)</f>
        <v>541387</v>
      </c>
      <c r="E23" s="8">
        <f>ROUND(+Labor!E18,2)</f>
        <v>44.42</v>
      </c>
      <c r="F23" s="8">
        <f t="shared" si="0"/>
        <v>12187.91</v>
      </c>
      <c r="G23" s="7">
        <f>ROUND(+Labor!H118,0)</f>
        <v>847233</v>
      </c>
      <c r="H23" s="8">
        <f>ROUND(+Labor!E118,2)</f>
        <v>46.45</v>
      </c>
      <c r="I23" s="8">
        <f t="shared" si="1"/>
        <v>18239.68</v>
      </c>
      <c r="J23" s="8"/>
      <c r="K23" s="9">
        <f t="shared" si="2"/>
        <v>0.4965</v>
      </c>
    </row>
    <row r="24" spans="2:11" ht="12">
      <c r="B24" s="1">
        <f>+Labor!A19</f>
        <v>38</v>
      </c>
      <c r="C24" s="1" t="str">
        <f>+Labor!B19</f>
        <v>OLYMPIC MEDICAL CENTER</v>
      </c>
      <c r="D24" s="7">
        <f>ROUND(+Labor!H19,0)</f>
        <v>72207</v>
      </c>
      <c r="E24" s="8">
        <f>ROUND(+Labor!E19,2)</f>
        <v>2.72</v>
      </c>
      <c r="F24" s="8">
        <f t="shared" si="0"/>
        <v>26546.69</v>
      </c>
      <c r="G24" s="7">
        <f>ROUND(+Labor!H119,0)</f>
        <v>89587</v>
      </c>
      <c r="H24" s="8">
        <f>ROUND(+Labor!E119,2)</f>
        <v>3.04</v>
      </c>
      <c r="I24" s="8">
        <f t="shared" si="1"/>
        <v>29469.41</v>
      </c>
      <c r="J24" s="8"/>
      <c r="K24" s="9">
        <f t="shared" si="2"/>
        <v>0.1101</v>
      </c>
    </row>
    <row r="25" spans="2:11" ht="12">
      <c r="B25" s="1">
        <f>+Labor!A20</f>
        <v>39</v>
      </c>
      <c r="C25" s="1" t="str">
        <f>+Labor!B20</f>
        <v>KENNEWICK GENERAL HOSPITAL</v>
      </c>
      <c r="D25" s="7">
        <f>ROUND(+Labor!H20,0)</f>
        <v>0</v>
      </c>
      <c r="E25" s="8">
        <f>ROUND(+Labor!E20,2)</f>
        <v>0</v>
      </c>
      <c r="F25" s="8">
        <f t="shared" si="0"/>
      </c>
      <c r="G25" s="7">
        <f>ROUND(+Labor!H120,0)</f>
        <v>0</v>
      </c>
      <c r="H25" s="8">
        <f>ROUND(+Labor!E120,2)</f>
        <v>0</v>
      </c>
      <c r="I25" s="8">
        <f t="shared" si="1"/>
      </c>
      <c r="J25" s="8"/>
      <c r="K25" s="9">
        <f t="shared" si="2"/>
      </c>
    </row>
    <row r="26" spans="2:11" ht="12">
      <c r="B26" s="1">
        <f>+Labor!A21</f>
        <v>43</v>
      </c>
      <c r="C26" s="1" t="str">
        <f>+Labor!B21</f>
        <v>WALLA WALLA GENERAL HOSPITAL</v>
      </c>
      <c r="D26" s="7">
        <f>ROUND(+Labor!H21,0)</f>
        <v>0</v>
      </c>
      <c r="E26" s="8">
        <f>ROUND(+Labor!E21,2)</f>
        <v>0</v>
      </c>
      <c r="F26" s="8">
        <f t="shared" si="0"/>
      </c>
      <c r="G26" s="7">
        <f>ROUND(+Labor!H121,0)</f>
        <v>3889</v>
      </c>
      <c r="H26" s="8">
        <f>ROUND(+Labor!E121,2)</f>
        <v>0</v>
      </c>
      <c r="I26" s="8">
        <f t="shared" si="1"/>
      </c>
      <c r="J26" s="8"/>
      <c r="K26" s="9">
        <f t="shared" si="2"/>
      </c>
    </row>
    <row r="27" spans="2:11" ht="12">
      <c r="B27" s="1">
        <f>+Labor!A22</f>
        <v>45</v>
      </c>
      <c r="C27" s="1" t="str">
        <f>+Labor!B22</f>
        <v>COLUMBIA BASIN HOSPITAL</v>
      </c>
      <c r="D27" s="7">
        <f>ROUND(+Labor!H22,0)</f>
        <v>0</v>
      </c>
      <c r="E27" s="8">
        <f>ROUND(+Labor!E22,2)</f>
        <v>0</v>
      </c>
      <c r="F27" s="8">
        <f t="shared" si="0"/>
      </c>
      <c r="G27" s="7">
        <f>ROUND(+Labor!H122,0)</f>
        <v>0</v>
      </c>
      <c r="H27" s="8">
        <f>ROUND(+Labor!E122,2)</f>
        <v>0</v>
      </c>
      <c r="I27" s="8">
        <f t="shared" si="1"/>
      </c>
      <c r="J27" s="8"/>
      <c r="K27" s="9">
        <f t="shared" si="2"/>
      </c>
    </row>
    <row r="28" spans="2:11" ht="12">
      <c r="B28" s="1">
        <f>+Labor!A23</f>
        <v>46</v>
      </c>
      <c r="C28" s="1" t="str">
        <f>+Labor!B23</f>
        <v>PROSSER MEMORIAL HOSPITAL</v>
      </c>
      <c r="D28" s="7">
        <f>ROUND(+Labor!H23,0)</f>
        <v>100404</v>
      </c>
      <c r="E28" s="8">
        <f>ROUND(+Labor!E23,2)</f>
        <v>5.93</v>
      </c>
      <c r="F28" s="8">
        <f t="shared" si="0"/>
        <v>16931.53</v>
      </c>
      <c r="G28" s="7">
        <f>ROUND(+Labor!H123,0)</f>
        <v>142857</v>
      </c>
      <c r="H28" s="8">
        <f>ROUND(+Labor!E123,2)</f>
        <v>6.78</v>
      </c>
      <c r="I28" s="8">
        <f t="shared" si="1"/>
        <v>21070.35</v>
      </c>
      <c r="J28" s="8"/>
      <c r="K28" s="9">
        <f t="shared" si="2"/>
        <v>0.2444</v>
      </c>
    </row>
    <row r="29" spans="2:11" ht="12">
      <c r="B29" s="1">
        <f>+Labor!A24</f>
        <v>50</v>
      </c>
      <c r="C29" s="1" t="str">
        <f>+Labor!B24</f>
        <v>PROVIDENCE SAINT MARY MEDICAL CENTER</v>
      </c>
      <c r="D29" s="7">
        <f>ROUND(+Labor!H24,0)</f>
        <v>0</v>
      </c>
      <c r="E29" s="8">
        <f>ROUND(+Labor!E24,2)</f>
        <v>0</v>
      </c>
      <c r="F29" s="8">
        <f t="shared" si="0"/>
      </c>
      <c r="G29" s="7">
        <f>ROUND(+Labor!H124,0)</f>
        <v>0</v>
      </c>
      <c r="H29" s="8">
        <f>ROUND(+Labor!E124,2)</f>
        <v>0</v>
      </c>
      <c r="I29" s="8">
        <f t="shared" si="1"/>
      </c>
      <c r="J29" s="8"/>
      <c r="K29" s="9">
        <f t="shared" si="2"/>
      </c>
    </row>
    <row r="30" spans="2:11" ht="12">
      <c r="B30" s="1">
        <f>+Labor!A25</f>
        <v>54</v>
      </c>
      <c r="C30" s="1" t="str">
        <f>+Labor!B25</f>
        <v>FORKS COMMUNITY HOSPITAL</v>
      </c>
      <c r="D30" s="7">
        <f>ROUND(+Labor!H25,0)</f>
        <v>16796</v>
      </c>
      <c r="E30" s="8">
        <f>ROUND(+Labor!E25,2)</f>
        <v>1.08</v>
      </c>
      <c r="F30" s="8">
        <f t="shared" si="0"/>
        <v>15551.85</v>
      </c>
      <c r="G30" s="7">
        <f>ROUND(+Labor!H125,0)</f>
        <v>10251</v>
      </c>
      <c r="H30" s="8">
        <f>ROUND(+Labor!E125,2)</f>
        <v>0.46</v>
      </c>
      <c r="I30" s="8">
        <f t="shared" si="1"/>
        <v>22284.78</v>
      </c>
      <c r="J30" s="8"/>
      <c r="K30" s="9">
        <f t="shared" si="2"/>
        <v>0.4329</v>
      </c>
    </row>
    <row r="31" spans="2:11" ht="12">
      <c r="B31" s="1">
        <f>+Labor!A26</f>
        <v>56</v>
      </c>
      <c r="C31" s="1" t="str">
        <f>+Labor!B26</f>
        <v>WILLAPA HARBOR HOSPITAL</v>
      </c>
      <c r="D31" s="7">
        <f>ROUND(+Labor!H26,0)</f>
        <v>0</v>
      </c>
      <c r="E31" s="8">
        <f>ROUND(+Labor!E26,2)</f>
        <v>0</v>
      </c>
      <c r="F31" s="8">
        <f t="shared" si="0"/>
      </c>
      <c r="G31" s="7">
        <f>ROUND(+Labor!H126,0)</f>
        <v>0</v>
      </c>
      <c r="H31" s="8">
        <f>ROUND(+Labor!E126,2)</f>
        <v>0</v>
      </c>
      <c r="I31" s="8">
        <f t="shared" si="1"/>
      </c>
      <c r="J31" s="8"/>
      <c r="K31" s="9">
        <f t="shared" si="2"/>
      </c>
    </row>
    <row r="32" spans="2:11" ht="12">
      <c r="B32" s="1">
        <f>+Labor!A27</f>
        <v>58</v>
      </c>
      <c r="C32" s="1" t="str">
        <f>+Labor!B27</f>
        <v>YAKIMA VALLEY MEMORIAL HOSPITAL</v>
      </c>
      <c r="D32" s="7">
        <f>ROUND(+Labor!H27,0)</f>
        <v>0</v>
      </c>
      <c r="E32" s="8">
        <f>ROUND(+Labor!E27,2)</f>
        <v>0</v>
      </c>
      <c r="F32" s="8">
        <f t="shared" si="0"/>
      </c>
      <c r="G32" s="7">
        <f>ROUND(+Labor!H127,0)</f>
        <v>0</v>
      </c>
      <c r="H32" s="8">
        <f>ROUND(+Labor!E127,2)</f>
        <v>0</v>
      </c>
      <c r="I32" s="8">
        <f t="shared" si="1"/>
      </c>
      <c r="J32" s="8"/>
      <c r="K32" s="9">
        <f t="shared" si="2"/>
      </c>
    </row>
    <row r="33" spans="2:11" ht="12">
      <c r="B33" s="1">
        <f>+Labor!A28</f>
        <v>63</v>
      </c>
      <c r="C33" s="1" t="str">
        <f>+Labor!B28</f>
        <v>GRAYS HARBOR COMMUNITY HOSPITAL</v>
      </c>
      <c r="D33" s="7">
        <f>ROUND(+Labor!H28,0)</f>
        <v>0</v>
      </c>
      <c r="E33" s="8">
        <f>ROUND(+Labor!E28,2)</f>
        <v>0</v>
      </c>
      <c r="F33" s="8">
        <f t="shared" si="0"/>
      </c>
      <c r="G33" s="7">
        <f>ROUND(+Labor!H128,0)</f>
        <v>0</v>
      </c>
      <c r="H33" s="8">
        <f>ROUND(+Labor!E128,2)</f>
        <v>0</v>
      </c>
      <c r="I33" s="8">
        <f t="shared" si="1"/>
      </c>
      <c r="J33" s="8"/>
      <c r="K33" s="9">
        <f t="shared" si="2"/>
      </c>
    </row>
    <row r="34" spans="2:11" ht="12">
      <c r="B34" s="1">
        <f>+Labor!A29</f>
        <v>78</v>
      </c>
      <c r="C34" s="1" t="str">
        <f>+Labor!B29</f>
        <v>SAMARITAN HOSPITAL</v>
      </c>
      <c r="D34" s="7">
        <f>ROUND(+Labor!H29,0)</f>
        <v>0</v>
      </c>
      <c r="E34" s="8">
        <f>ROUND(+Labor!E29,2)</f>
        <v>0</v>
      </c>
      <c r="F34" s="8">
        <f t="shared" si="0"/>
      </c>
      <c r="G34" s="7">
        <f>ROUND(+Labor!H129,0)</f>
        <v>0</v>
      </c>
      <c r="H34" s="8">
        <f>ROUND(+Labor!E129,2)</f>
        <v>0</v>
      </c>
      <c r="I34" s="8">
        <f t="shared" si="1"/>
      </c>
      <c r="J34" s="8"/>
      <c r="K34" s="9">
        <f t="shared" si="2"/>
      </c>
    </row>
    <row r="35" spans="2:11" ht="12">
      <c r="B35" s="1">
        <f>+Labor!A30</f>
        <v>79</v>
      </c>
      <c r="C35" s="1" t="str">
        <f>+Labor!B30</f>
        <v>OCEAN BEACH HOSPITAL</v>
      </c>
      <c r="D35" s="7">
        <f>ROUND(+Labor!H30,0)</f>
        <v>0</v>
      </c>
      <c r="E35" s="8">
        <f>ROUND(+Labor!E30,2)</f>
        <v>0</v>
      </c>
      <c r="F35" s="8">
        <f t="shared" si="0"/>
      </c>
      <c r="G35" s="7">
        <f>ROUND(+Labor!H130,0)</f>
        <v>0</v>
      </c>
      <c r="H35" s="8">
        <f>ROUND(+Labor!E130,2)</f>
        <v>0</v>
      </c>
      <c r="I35" s="8">
        <f t="shared" si="1"/>
      </c>
      <c r="J35" s="8"/>
      <c r="K35" s="9">
        <f t="shared" si="2"/>
      </c>
    </row>
    <row r="36" spans="2:11" ht="12">
      <c r="B36" s="1">
        <f>+Labor!A31</f>
        <v>80</v>
      </c>
      <c r="C36" s="1" t="str">
        <f>+Labor!B31</f>
        <v>ODESSA MEMORIAL HOSPITAL</v>
      </c>
      <c r="D36" s="7">
        <f>ROUND(+Labor!H31,0)</f>
        <v>0</v>
      </c>
      <c r="E36" s="8">
        <f>ROUND(+Labor!E31,2)</f>
        <v>0</v>
      </c>
      <c r="F36" s="8">
        <f t="shared" si="0"/>
      </c>
      <c r="G36" s="7">
        <f>ROUND(+Labor!H131,0)</f>
        <v>0</v>
      </c>
      <c r="H36" s="8">
        <f>ROUND(+Labor!E131,2)</f>
        <v>0</v>
      </c>
      <c r="I36" s="8">
        <f t="shared" si="1"/>
      </c>
      <c r="J36" s="8"/>
      <c r="K36" s="9">
        <f t="shared" si="2"/>
      </c>
    </row>
    <row r="37" spans="2:11" ht="12">
      <c r="B37" s="1">
        <f>+Labor!A32</f>
        <v>81</v>
      </c>
      <c r="C37" s="1" t="str">
        <f>+Labor!B32</f>
        <v>GOOD SAMARITAN HOSPITAL</v>
      </c>
      <c r="D37" s="7">
        <f>ROUND(+Labor!H32,0)</f>
        <v>659542</v>
      </c>
      <c r="E37" s="8">
        <f>ROUND(+Labor!E32,2)</f>
        <v>35.8</v>
      </c>
      <c r="F37" s="8">
        <f t="shared" si="0"/>
        <v>18422.96</v>
      </c>
      <c r="G37" s="7">
        <f>ROUND(+Labor!H132,0)</f>
        <v>0</v>
      </c>
      <c r="H37" s="8">
        <f>ROUND(+Labor!E132,2)</f>
        <v>0</v>
      </c>
      <c r="I37" s="8">
        <f t="shared" si="1"/>
      </c>
      <c r="J37" s="8"/>
      <c r="K37" s="9">
        <f t="shared" si="2"/>
      </c>
    </row>
    <row r="38" spans="2:11" ht="12">
      <c r="B38" s="1">
        <f>+Labor!A33</f>
        <v>82</v>
      </c>
      <c r="C38" s="1" t="str">
        <f>+Labor!B33</f>
        <v>GARFIELD COUNTY MEMORIAL HOSPITAL</v>
      </c>
      <c r="D38" s="7">
        <f>ROUND(+Labor!H33,0)</f>
        <v>0</v>
      </c>
      <c r="E38" s="8">
        <f>ROUND(+Labor!E33,2)</f>
        <v>0</v>
      </c>
      <c r="F38" s="8">
        <f t="shared" si="0"/>
      </c>
      <c r="G38" s="7">
        <f>ROUND(+Labor!H133,0)</f>
        <v>0</v>
      </c>
      <c r="H38" s="8">
        <f>ROUND(+Labor!E133,2)</f>
        <v>0</v>
      </c>
      <c r="I38" s="8">
        <f t="shared" si="1"/>
      </c>
      <c r="J38" s="8"/>
      <c r="K38" s="9">
        <f t="shared" si="2"/>
      </c>
    </row>
    <row r="39" spans="2:11" ht="12">
      <c r="B39" s="1">
        <f>+Labor!A34</f>
        <v>84</v>
      </c>
      <c r="C39" s="1" t="str">
        <f>+Labor!B34</f>
        <v>PROVIDENCE REGIONAL MEDICAL CENTER EVERETT</v>
      </c>
      <c r="D39" s="7">
        <f>ROUND(+Labor!H34,0)</f>
        <v>3526917</v>
      </c>
      <c r="E39" s="8">
        <f>ROUND(+Labor!E34,2)</f>
        <v>148.23</v>
      </c>
      <c r="F39" s="8">
        <f t="shared" si="0"/>
        <v>23793.54</v>
      </c>
      <c r="G39" s="7">
        <f>ROUND(+Labor!H134,0)</f>
        <v>3025863</v>
      </c>
      <c r="H39" s="8">
        <f>ROUND(+Labor!E134,2)</f>
        <v>137.3</v>
      </c>
      <c r="I39" s="8">
        <f t="shared" si="1"/>
        <v>22038.33</v>
      </c>
      <c r="J39" s="8"/>
      <c r="K39" s="9">
        <f t="shared" si="2"/>
        <v>-0.0738</v>
      </c>
    </row>
    <row r="40" spans="2:11" ht="12">
      <c r="B40" s="1">
        <f>+Labor!A35</f>
        <v>85</v>
      </c>
      <c r="C40" s="1" t="str">
        <f>+Labor!B35</f>
        <v>JEFFERSON HEALTHCARE HOSPITAL</v>
      </c>
      <c r="D40" s="7">
        <f>ROUND(+Labor!H35,0)</f>
        <v>146453</v>
      </c>
      <c r="E40" s="8">
        <f>ROUND(+Labor!E35,2)</f>
        <v>6.88</v>
      </c>
      <c r="F40" s="8">
        <f t="shared" si="0"/>
        <v>21286.77</v>
      </c>
      <c r="G40" s="7">
        <f>ROUND(+Labor!H135,0)</f>
        <v>176856</v>
      </c>
      <c r="H40" s="8">
        <f>ROUND(+Labor!E135,2)</f>
        <v>8.35</v>
      </c>
      <c r="I40" s="8">
        <f t="shared" si="1"/>
        <v>21180.36</v>
      </c>
      <c r="J40" s="8"/>
      <c r="K40" s="9">
        <f t="shared" si="2"/>
        <v>-0.005</v>
      </c>
    </row>
    <row r="41" spans="2:11" ht="12">
      <c r="B41" s="1">
        <f>+Labor!A36</f>
        <v>96</v>
      </c>
      <c r="C41" s="1" t="str">
        <f>+Labor!B36</f>
        <v>SKYLINE HOSPITAL</v>
      </c>
      <c r="D41" s="7">
        <f>ROUND(+Labor!H36,0)</f>
        <v>37808</v>
      </c>
      <c r="E41" s="8">
        <f>ROUND(+Labor!E36,2)</f>
        <v>2.37</v>
      </c>
      <c r="F41" s="8">
        <f t="shared" si="0"/>
        <v>15952.74</v>
      </c>
      <c r="G41" s="7">
        <f>ROUND(+Labor!H136,0)</f>
        <v>52750</v>
      </c>
      <c r="H41" s="8">
        <f>ROUND(+Labor!E136,2)</f>
        <v>3.58</v>
      </c>
      <c r="I41" s="8">
        <f t="shared" si="1"/>
        <v>14734.64</v>
      </c>
      <c r="J41" s="8"/>
      <c r="K41" s="9">
        <f t="shared" si="2"/>
        <v>-0.0764</v>
      </c>
    </row>
    <row r="42" spans="2:11" ht="12">
      <c r="B42" s="1">
        <f>+Labor!A37</f>
        <v>102</v>
      </c>
      <c r="C42" s="1" t="str">
        <f>+Labor!B37</f>
        <v>YAKIMA REGIONAL MEDICAL AND CARDIAC CENTER</v>
      </c>
      <c r="D42" s="7">
        <f>ROUND(+Labor!H37,0)</f>
        <v>0</v>
      </c>
      <c r="E42" s="8">
        <f>ROUND(+Labor!E37,2)</f>
        <v>0</v>
      </c>
      <c r="F42" s="8">
        <f t="shared" si="0"/>
      </c>
      <c r="G42" s="7">
        <f>ROUND(+Labor!H137,0)</f>
        <v>0</v>
      </c>
      <c r="H42" s="8">
        <f>ROUND(+Labor!E137,2)</f>
        <v>0</v>
      </c>
      <c r="I42" s="8">
        <f t="shared" si="1"/>
      </c>
      <c r="J42" s="8"/>
      <c r="K42" s="9">
        <f t="shared" si="2"/>
      </c>
    </row>
    <row r="43" spans="2:11" ht="12">
      <c r="B43" s="1">
        <f>+Labor!A38</f>
        <v>104</v>
      </c>
      <c r="C43" s="1" t="str">
        <f>+Labor!B38</f>
        <v>VALLEY GENERAL HOSPITAL</v>
      </c>
      <c r="D43" s="7">
        <f>ROUND(+Labor!H38,0)</f>
        <v>0</v>
      </c>
      <c r="E43" s="8">
        <f>ROUND(+Labor!E38,2)</f>
        <v>0</v>
      </c>
      <c r="F43" s="8">
        <f t="shared" si="0"/>
      </c>
      <c r="G43" s="7">
        <f>ROUND(+Labor!H138,0)</f>
        <v>0</v>
      </c>
      <c r="H43" s="8">
        <f>ROUND(+Labor!E138,2)</f>
        <v>0</v>
      </c>
      <c r="I43" s="8">
        <f t="shared" si="1"/>
      </c>
      <c r="J43" s="8"/>
      <c r="K43" s="9">
        <f t="shared" si="2"/>
      </c>
    </row>
    <row r="44" spans="2:11" ht="12">
      <c r="B44" s="1">
        <f>+Labor!A39</f>
        <v>106</v>
      </c>
      <c r="C44" s="1" t="str">
        <f>+Labor!B39</f>
        <v>CASCADE VALLEY HOSPITAL</v>
      </c>
      <c r="D44" s="7">
        <f>ROUND(+Labor!H39,0)</f>
        <v>105415</v>
      </c>
      <c r="E44" s="8">
        <f>ROUND(+Labor!E39,2)</f>
        <v>4.77</v>
      </c>
      <c r="F44" s="8">
        <f t="shared" si="0"/>
        <v>22099.58</v>
      </c>
      <c r="G44" s="7">
        <f>ROUND(+Labor!H139,0)</f>
        <v>147052</v>
      </c>
      <c r="H44" s="8">
        <f>ROUND(+Labor!E139,2)</f>
        <v>6.62</v>
      </c>
      <c r="I44" s="8">
        <f t="shared" si="1"/>
        <v>22213.29</v>
      </c>
      <c r="J44" s="8"/>
      <c r="K44" s="9">
        <f t="shared" si="2"/>
        <v>0.0051</v>
      </c>
    </row>
    <row r="45" spans="2:11" ht="12">
      <c r="B45" s="1">
        <f>+Labor!A40</f>
        <v>107</v>
      </c>
      <c r="C45" s="1" t="str">
        <f>+Labor!B40</f>
        <v>NORTH VALLEY HOSPITAL</v>
      </c>
      <c r="D45" s="7">
        <f>ROUND(+Labor!H40,0)</f>
        <v>22681</v>
      </c>
      <c r="E45" s="8">
        <f>ROUND(+Labor!E40,2)</f>
        <v>1.31</v>
      </c>
      <c r="F45" s="8">
        <f t="shared" si="0"/>
        <v>17313.74</v>
      </c>
      <c r="G45" s="7">
        <f>ROUND(+Labor!H140,0)</f>
        <v>21490</v>
      </c>
      <c r="H45" s="8">
        <f>ROUND(+Labor!E140,2)</f>
        <v>1.6</v>
      </c>
      <c r="I45" s="8">
        <f t="shared" si="1"/>
        <v>13431.25</v>
      </c>
      <c r="J45" s="8"/>
      <c r="K45" s="9">
        <f t="shared" si="2"/>
        <v>-0.2242</v>
      </c>
    </row>
    <row r="46" spans="2:11" ht="12">
      <c r="B46" s="1">
        <f>+Labor!A41</f>
        <v>108</v>
      </c>
      <c r="C46" s="1" t="str">
        <f>+Labor!B41</f>
        <v>TRI-STATE MEMORIAL HOSPITAL</v>
      </c>
      <c r="D46" s="7">
        <f>ROUND(+Labor!H41,0)</f>
        <v>0</v>
      </c>
      <c r="E46" s="8">
        <f>ROUND(+Labor!E41,2)</f>
        <v>0</v>
      </c>
      <c r="F46" s="8">
        <f t="shared" si="0"/>
      </c>
      <c r="G46" s="7">
        <f>ROUND(+Labor!H141,0)</f>
        <v>0</v>
      </c>
      <c r="H46" s="8">
        <f>ROUND(+Labor!E141,2)</f>
        <v>0</v>
      </c>
      <c r="I46" s="8">
        <f t="shared" si="1"/>
      </c>
      <c r="J46" s="8"/>
      <c r="K46" s="9">
        <f t="shared" si="2"/>
      </c>
    </row>
    <row r="47" spans="2:11" ht="12">
      <c r="B47" s="1">
        <f>+Labor!A42</f>
        <v>111</v>
      </c>
      <c r="C47" s="1" t="str">
        <f>+Labor!B42</f>
        <v>EAST ADAMS RURAL HOSPITAL</v>
      </c>
      <c r="D47" s="7">
        <f>ROUND(+Labor!H42,0)</f>
        <v>0</v>
      </c>
      <c r="E47" s="8">
        <f>ROUND(+Labor!E42,2)</f>
        <v>0</v>
      </c>
      <c r="F47" s="8">
        <f t="shared" si="0"/>
      </c>
      <c r="G47" s="7">
        <f>ROUND(+Labor!H142,0)</f>
        <v>0</v>
      </c>
      <c r="H47" s="8">
        <f>ROUND(+Labor!E142,2)</f>
        <v>0</v>
      </c>
      <c r="I47" s="8">
        <f t="shared" si="1"/>
      </c>
      <c r="J47" s="8"/>
      <c r="K47" s="9">
        <f t="shared" si="2"/>
      </c>
    </row>
    <row r="48" spans="2:11" ht="12">
      <c r="B48" s="1">
        <f>+Labor!A43</f>
        <v>125</v>
      </c>
      <c r="C48" s="1" t="str">
        <f>+Labor!B43</f>
        <v>OTHELLO COMMUNITY HOSPITAL</v>
      </c>
      <c r="D48" s="7">
        <f>ROUND(+Labor!H43,0)</f>
        <v>0</v>
      </c>
      <c r="E48" s="8">
        <f>ROUND(+Labor!E43,2)</f>
        <v>0</v>
      </c>
      <c r="F48" s="8">
        <f t="shared" si="0"/>
      </c>
      <c r="G48" s="7">
        <f>ROUND(+Labor!H143,0)</f>
        <v>173751</v>
      </c>
      <c r="H48" s="8">
        <f>ROUND(+Labor!E143,2)</f>
        <v>11.31</v>
      </c>
      <c r="I48" s="8">
        <f t="shared" si="1"/>
        <v>15362.6</v>
      </c>
      <c r="J48" s="8"/>
      <c r="K48" s="9">
        <f t="shared" si="2"/>
      </c>
    </row>
    <row r="49" spans="2:11" ht="12">
      <c r="B49" s="1">
        <f>+Labor!A44</f>
        <v>126</v>
      </c>
      <c r="C49" s="1" t="str">
        <f>+Labor!B44</f>
        <v>HIGHLINE MEDICAL CENTER</v>
      </c>
      <c r="D49" s="7">
        <f>ROUND(+Labor!H44,0)</f>
        <v>0</v>
      </c>
      <c r="E49" s="8">
        <f>ROUND(+Labor!E44,2)</f>
        <v>0</v>
      </c>
      <c r="F49" s="8">
        <f t="shared" si="0"/>
      </c>
      <c r="G49" s="7">
        <f>ROUND(+Labor!H144,0)</f>
        <v>0</v>
      </c>
      <c r="H49" s="8">
        <f>ROUND(+Labor!E144,2)</f>
        <v>0</v>
      </c>
      <c r="I49" s="8">
        <f t="shared" si="1"/>
      </c>
      <c r="J49" s="8"/>
      <c r="K49" s="9">
        <f t="shared" si="2"/>
      </c>
    </row>
    <row r="50" spans="2:11" ht="12">
      <c r="B50" s="1">
        <f>+Labor!A45</f>
        <v>128</v>
      </c>
      <c r="C50" s="1" t="str">
        <f>+Labor!B45</f>
        <v>UNIVERSITY OF WASHINGTON MEDICAL CENTER</v>
      </c>
      <c r="D50" s="7">
        <f>ROUND(+Labor!H45,0)</f>
        <v>0</v>
      </c>
      <c r="E50" s="8">
        <f>ROUND(+Labor!E45,2)</f>
        <v>0</v>
      </c>
      <c r="F50" s="8">
        <f t="shared" si="0"/>
      </c>
      <c r="G50" s="7">
        <f>ROUND(+Labor!H145,0)</f>
        <v>0</v>
      </c>
      <c r="H50" s="8">
        <f>ROUND(+Labor!E145,2)</f>
        <v>0</v>
      </c>
      <c r="I50" s="8">
        <f t="shared" si="1"/>
      </c>
      <c r="J50" s="8"/>
      <c r="K50" s="9">
        <f t="shared" si="2"/>
      </c>
    </row>
    <row r="51" spans="2:11" ht="12">
      <c r="B51" s="1">
        <f>+Labor!A46</f>
        <v>129</v>
      </c>
      <c r="C51" s="1" t="str">
        <f>+Labor!B46</f>
        <v>QUINCY VALLEY MEDICAL CENTER</v>
      </c>
      <c r="D51" s="7">
        <f>ROUND(+Labor!H46,0)</f>
        <v>0</v>
      </c>
      <c r="E51" s="8">
        <f>ROUND(+Labor!E46,2)</f>
        <v>0</v>
      </c>
      <c r="F51" s="8">
        <f t="shared" si="0"/>
      </c>
      <c r="G51" s="7">
        <f>ROUND(+Labor!H146,0)</f>
        <v>0</v>
      </c>
      <c r="H51" s="8">
        <f>ROUND(+Labor!E146,2)</f>
        <v>0</v>
      </c>
      <c r="I51" s="8">
        <f t="shared" si="1"/>
      </c>
      <c r="J51" s="8"/>
      <c r="K51" s="9">
        <f t="shared" si="2"/>
      </c>
    </row>
    <row r="52" spans="2:11" ht="12">
      <c r="B52" s="1">
        <f>+Labor!A47</f>
        <v>130</v>
      </c>
      <c r="C52" s="1" t="str">
        <f>+Labor!B47</f>
        <v>NORTHWEST HOSPITAL &amp; MEDICAL CENTER</v>
      </c>
      <c r="D52" s="7">
        <f>ROUND(+Labor!H47,0)</f>
        <v>0</v>
      </c>
      <c r="E52" s="8">
        <f>ROUND(+Labor!E47,2)</f>
        <v>0</v>
      </c>
      <c r="F52" s="8">
        <f t="shared" si="0"/>
      </c>
      <c r="G52" s="7">
        <f>ROUND(+Labor!H147,0)</f>
        <v>0</v>
      </c>
      <c r="H52" s="8">
        <f>ROUND(+Labor!E147,2)</f>
        <v>0</v>
      </c>
      <c r="I52" s="8">
        <f t="shared" si="1"/>
      </c>
      <c r="J52" s="8"/>
      <c r="K52" s="9">
        <f t="shared" si="2"/>
      </c>
    </row>
    <row r="53" spans="2:11" ht="12">
      <c r="B53" s="1">
        <f>+Labor!A48</f>
        <v>131</v>
      </c>
      <c r="C53" s="1" t="str">
        <f>+Labor!B48</f>
        <v>OVERLAKE HOSPITAL MEDICAL CENTER</v>
      </c>
      <c r="D53" s="7">
        <f>ROUND(+Labor!H48,0)</f>
        <v>1018205</v>
      </c>
      <c r="E53" s="8">
        <f>ROUND(+Labor!E48,2)</f>
        <v>59.51</v>
      </c>
      <c r="F53" s="8">
        <f t="shared" si="0"/>
        <v>17109.81</v>
      </c>
      <c r="G53" s="7">
        <f>ROUND(+Labor!H148,0)</f>
        <v>1090772</v>
      </c>
      <c r="H53" s="8">
        <f>ROUND(+Labor!E148,2)</f>
        <v>54.91</v>
      </c>
      <c r="I53" s="8">
        <f t="shared" si="1"/>
        <v>19864.72</v>
      </c>
      <c r="J53" s="8"/>
      <c r="K53" s="9">
        <f t="shared" si="2"/>
        <v>0.161</v>
      </c>
    </row>
    <row r="54" spans="2:11" ht="12">
      <c r="B54" s="1">
        <f>+Labor!A49</f>
        <v>132</v>
      </c>
      <c r="C54" s="1" t="str">
        <f>+Labor!B49</f>
        <v>SAINT CLARE HOSPITAL</v>
      </c>
      <c r="D54" s="7">
        <f>ROUND(+Labor!H49,0)</f>
        <v>12470</v>
      </c>
      <c r="E54" s="8">
        <f>ROUND(+Labor!E49,2)</f>
        <v>0.69</v>
      </c>
      <c r="F54" s="8">
        <f t="shared" si="0"/>
        <v>18072.46</v>
      </c>
      <c r="G54" s="7">
        <f>ROUND(+Labor!H149,0)</f>
        <v>0</v>
      </c>
      <c r="H54" s="8">
        <f>ROUND(+Labor!E149,2)</f>
        <v>0</v>
      </c>
      <c r="I54" s="8">
        <f t="shared" si="1"/>
      </c>
      <c r="J54" s="8"/>
      <c r="K54" s="9">
        <f t="shared" si="2"/>
      </c>
    </row>
    <row r="55" spans="2:11" ht="12">
      <c r="B55" s="1">
        <f>+Labor!A50</f>
        <v>134</v>
      </c>
      <c r="C55" s="1" t="str">
        <f>+Labor!B50</f>
        <v>ISLAND HOSPITAL</v>
      </c>
      <c r="D55" s="7">
        <f>ROUND(+Labor!H50,0)</f>
        <v>270391</v>
      </c>
      <c r="E55" s="8">
        <f>ROUND(+Labor!E50,2)</f>
        <v>14.22</v>
      </c>
      <c r="F55" s="8">
        <f t="shared" si="0"/>
        <v>19014.84</v>
      </c>
      <c r="G55" s="7">
        <f>ROUND(+Labor!H150,0)</f>
        <v>274901</v>
      </c>
      <c r="H55" s="8">
        <f>ROUND(+Labor!E150,2)</f>
        <v>13.43</v>
      </c>
      <c r="I55" s="8">
        <f t="shared" si="1"/>
        <v>20469.17</v>
      </c>
      <c r="J55" s="8"/>
      <c r="K55" s="9">
        <f t="shared" si="2"/>
        <v>0.0765</v>
      </c>
    </row>
    <row r="56" spans="2:11" ht="12">
      <c r="B56" s="1">
        <f>+Labor!A51</f>
        <v>137</v>
      </c>
      <c r="C56" s="1" t="str">
        <f>+Labor!B51</f>
        <v>LINCOLN HOSPITAL</v>
      </c>
      <c r="D56" s="7">
        <f>ROUND(+Labor!H51,0)</f>
        <v>0</v>
      </c>
      <c r="E56" s="8">
        <f>ROUND(+Labor!E51,2)</f>
        <v>0</v>
      </c>
      <c r="F56" s="8">
        <f t="shared" si="0"/>
      </c>
      <c r="G56" s="7">
        <f>ROUND(+Labor!H151,0)</f>
        <v>0</v>
      </c>
      <c r="H56" s="8">
        <f>ROUND(+Labor!E151,2)</f>
        <v>0</v>
      </c>
      <c r="I56" s="8">
        <f t="shared" si="1"/>
      </c>
      <c r="J56" s="8"/>
      <c r="K56" s="9">
        <f t="shared" si="2"/>
      </c>
    </row>
    <row r="57" spans="2:11" ht="12">
      <c r="B57" s="1">
        <f>+Labor!A52</f>
        <v>138</v>
      </c>
      <c r="C57" s="1" t="str">
        <f>+Labor!B52</f>
        <v>SWEDISH EDMONDS</v>
      </c>
      <c r="D57" s="7">
        <f>ROUND(+Labor!H52,0)</f>
        <v>0</v>
      </c>
      <c r="E57" s="8">
        <f>ROUND(+Labor!E52,2)</f>
        <v>0</v>
      </c>
      <c r="F57" s="8">
        <f t="shared" si="0"/>
      </c>
      <c r="G57" s="7">
        <f>ROUND(+Labor!H152,0)</f>
        <v>0</v>
      </c>
      <c r="H57" s="8">
        <f>ROUND(+Labor!E152,2)</f>
        <v>0</v>
      </c>
      <c r="I57" s="8">
        <f t="shared" si="1"/>
      </c>
      <c r="J57" s="8"/>
      <c r="K57" s="9">
        <f t="shared" si="2"/>
      </c>
    </row>
    <row r="58" spans="2:11" ht="12">
      <c r="B58" s="1">
        <f>+Labor!A53</f>
        <v>139</v>
      </c>
      <c r="C58" s="1" t="str">
        <f>+Labor!B53</f>
        <v>PROVIDENCE HOLY FAMILY HOSPITAL</v>
      </c>
      <c r="D58" s="7">
        <f>ROUND(+Labor!H53,0)</f>
        <v>0</v>
      </c>
      <c r="E58" s="8">
        <f>ROUND(+Labor!E53,2)</f>
        <v>0</v>
      </c>
      <c r="F58" s="8">
        <f t="shared" si="0"/>
      </c>
      <c r="G58" s="7">
        <f>ROUND(+Labor!H153,0)</f>
        <v>0</v>
      </c>
      <c r="H58" s="8">
        <f>ROUND(+Labor!E153,2)</f>
        <v>0</v>
      </c>
      <c r="I58" s="8">
        <f t="shared" si="1"/>
      </c>
      <c r="J58" s="8"/>
      <c r="K58" s="9">
        <f t="shared" si="2"/>
      </c>
    </row>
    <row r="59" spans="2:11" ht="12">
      <c r="B59" s="1">
        <f>+Labor!A54</f>
        <v>140</v>
      </c>
      <c r="C59" s="1" t="str">
        <f>+Labor!B54</f>
        <v>KITTITAS VALLEY HOSPITAL</v>
      </c>
      <c r="D59" s="7">
        <f>ROUND(+Labor!H54,0)</f>
        <v>77057</v>
      </c>
      <c r="E59" s="8">
        <f>ROUND(+Labor!E54,2)</f>
        <v>4.29</v>
      </c>
      <c r="F59" s="8">
        <f t="shared" si="0"/>
        <v>17962</v>
      </c>
      <c r="G59" s="7">
        <f>ROUND(+Labor!H154,0)</f>
        <v>79306</v>
      </c>
      <c r="H59" s="8">
        <f>ROUND(+Labor!E154,2)</f>
        <v>4.33</v>
      </c>
      <c r="I59" s="8">
        <f t="shared" si="1"/>
        <v>18315.47</v>
      </c>
      <c r="J59" s="8"/>
      <c r="K59" s="9">
        <f t="shared" si="2"/>
        <v>0.0197</v>
      </c>
    </row>
    <row r="60" spans="2:11" ht="12">
      <c r="B60" s="1">
        <f>+Labor!A55</f>
        <v>141</v>
      </c>
      <c r="C60" s="1" t="str">
        <f>+Labor!B55</f>
        <v>DAYTON GENERAL HOSPITAL</v>
      </c>
      <c r="D60" s="7">
        <f>ROUND(+Labor!H55,0)</f>
        <v>0</v>
      </c>
      <c r="E60" s="8">
        <f>ROUND(+Labor!E55,2)</f>
        <v>0</v>
      </c>
      <c r="F60" s="8">
        <f t="shared" si="0"/>
      </c>
      <c r="G60" s="7">
        <f>ROUND(+Labor!H155,0)</f>
        <v>0</v>
      </c>
      <c r="H60" s="8">
        <f>ROUND(+Labor!E155,2)</f>
        <v>0</v>
      </c>
      <c r="I60" s="8">
        <f t="shared" si="1"/>
      </c>
      <c r="J60" s="8"/>
      <c r="K60" s="9">
        <f t="shared" si="2"/>
      </c>
    </row>
    <row r="61" spans="2:11" ht="12">
      <c r="B61" s="1">
        <f>+Labor!A56</f>
        <v>142</v>
      </c>
      <c r="C61" s="1" t="str">
        <f>+Labor!B56</f>
        <v>HARRISON MEDICAL CENTER</v>
      </c>
      <c r="D61" s="7">
        <f>ROUND(+Labor!H56,0)</f>
        <v>0</v>
      </c>
      <c r="E61" s="8">
        <f>ROUND(+Labor!E56,2)</f>
        <v>0</v>
      </c>
      <c r="F61" s="8">
        <f t="shared" si="0"/>
      </c>
      <c r="G61" s="7">
        <f>ROUND(+Labor!H156,0)</f>
        <v>0</v>
      </c>
      <c r="H61" s="8">
        <f>ROUND(+Labor!E156,2)</f>
        <v>0</v>
      </c>
      <c r="I61" s="8">
        <f t="shared" si="1"/>
      </c>
      <c r="J61" s="8"/>
      <c r="K61" s="9">
        <f t="shared" si="2"/>
      </c>
    </row>
    <row r="62" spans="2:11" ht="12">
      <c r="B62" s="1">
        <f>+Labor!A57</f>
        <v>145</v>
      </c>
      <c r="C62" s="1" t="str">
        <f>+Labor!B57</f>
        <v>PEACEHEALTH SAINT JOSEPH HOSPITAL</v>
      </c>
      <c r="D62" s="7">
        <f>ROUND(+Labor!H57,0)</f>
        <v>908415</v>
      </c>
      <c r="E62" s="8">
        <f>ROUND(+Labor!E57,2)</f>
        <v>41.94</v>
      </c>
      <c r="F62" s="8">
        <f t="shared" si="0"/>
        <v>21659.87</v>
      </c>
      <c r="G62" s="7">
        <f>ROUND(+Labor!H157,0)</f>
        <v>1503884</v>
      </c>
      <c r="H62" s="8">
        <f>ROUND(+Labor!E157,2)</f>
        <v>63</v>
      </c>
      <c r="I62" s="8">
        <f t="shared" si="1"/>
        <v>23871.17</v>
      </c>
      <c r="J62" s="8"/>
      <c r="K62" s="9">
        <f t="shared" si="2"/>
        <v>0.1021</v>
      </c>
    </row>
    <row r="63" spans="2:11" ht="12">
      <c r="B63" s="1">
        <f>+Labor!A58</f>
        <v>147</v>
      </c>
      <c r="C63" s="1" t="str">
        <f>+Labor!B58</f>
        <v>MID VALLEY HOSPITAL</v>
      </c>
      <c r="D63" s="7">
        <f>ROUND(+Labor!H58,0)</f>
        <v>174815</v>
      </c>
      <c r="E63" s="8">
        <f>ROUND(+Labor!E58,2)</f>
        <v>7.32</v>
      </c>
      <c r="F63" s="8">
        <f t="shared" si="0"/>
        <v>23881.83</v>
      </c>
      <c r="G63" s="7">
        <f>ROUND(+Labor!H158,0)</f>
        <v>173434</v>
      </c>
      <c r="H63" s="8">
        <f>ROUND(+Labor!E158,2)</f>
        <v>9.48</v>
      </c>
      <c r="I63" s="8">
        <f t="shared" si="1"/>
        <v>18294.73</v>
      </c>
      <c r="J63" s="8"/>
      <c r="K63" s="9">
        <f t="shared" si="2"/>
        <v>-0.2339</v>
      </c>
    </row>
    <row r="64" spans="2:11" ht="12">
      <c r="B64" s="1">
        <f>+Labor!A59</f>
        <v>148</v>
      </c>
      <c r="C64" s="1" t="str">
        <f>+Labor!B59</f>
        <v>KINDRED HOSPITAL - SEATTLE</v>
      </c>
      <c r="D64" s="7">
        <f>ROUND(+Labor!H59,0)</f>
        <v>0</v>
      </c>
      <c r="E64" s="8">
        <f>ROUND(+Labor!E59,2)</f>
        <v>0</v>
      </c>
      <c r="F64" s="8">
        <f t="shared" si="0"/>
      </c>
      <c r="G64" s="7">
        <f>ROUND(+Labor!H159,0)</f>
        <v>0</v>
      </c>
      <c r="H64" s="8">
        <f>ROUND(+Labor!E159,2)</f>
        <v>0</v>
      </c>
      <c r="I64" s="8">
        <f t="shared" si="1"/>
      </c>
      <c r="J64" s="8"/>
      <c r="K64" s="9">
        <f t="shared" si="2"/>
      </c>
    </row>
    <row r="65" spans="2:11" ht="12">
      <c r="B65" s="1">
        <f>+Labor!A60</f>
        <v>150</v>
      </c>
      <c r="C65" s="1" t="str">
        <f>+Labor!B60</f>
        <v>COULEE COMMUNITY HOSPITAL</v>
      </c>
      <c r="D65" s="7">
        <f>ROUND(+Labor!H60,0)</f>
        <v>22553</v>
      </c>
      <c r="E65" s="8">
        <f>ROUND(+Labor!E60,2)</f>
        <v>0.72</v>
      </c>
      <c r="F65" s="8">
        <f t="shared" si="0"/>
        <v>31323.61</v>
      </c>
      <c r="G65" s="7">
        <f>ROUND(+Labor!H160,0)</f>
        <v>43969</v>
      </c>
      <c r="H65" s="8">
        <f>ROUND(+Labor!E160,2)</f>
        <v>1.35</v>
      </c>
      <c r="I65" s="8">
        <f t="shared" si="1"/>
        <v>32569.63</v>
      </c>
      <c r="J65" s="8"/>
      <c r="K65" s="9">
        <f t="shared" si="2"/>
        <v>0.0398</v>
      </c>
    </row>
    <row r="66" spans="2:11" ht="12">
      <c r="B66" s="1">
        <f>+Labor!A61</f>
        <v>152</v>
      </c>
      <c r="C66" s="1" t="str">
        <f>+Labor!B61</f>
        <v>MASON GENERAL HOSPITAL</v>
      </c>
      <c r="D66" s="7">
        <f>ROUND(+Labor!H61,0)</f>
        <v>0</v>
      </c>
      <c r="E66" s="8">
        <f>ROUND(+Labor!E61,2)</f>
        <v>0</v>
      </c>
      <c r="F66" s="8">
        <f t="shared" si="0"/>
      </c>
      <c r="G66" s="7">
        <f>ROUND(+Labor!H161,0)</f>
        <v>0</v>
      </c>
      <c r="H66" s="8">
        <f>ROUND(+Labor!E161,2)</f>
        <v>0</v>
      </c>
      <c r="I66" s="8">
        <f t="shared" si="1"/>
      </c>
      <c r="J66" s="8"/>
      <c r="K66" s="9">
        <f t="shared" si="2"/>
      </c>
    </row>
    <row r="67" spans="2:11" ht="12">
      <c r="B67" s="1">
        <f>+Labor!A62</f>
        <v>153</v>
      </c>
      <c r="C67" s="1" t="str">
        <f>+Labor!B62</f>
        <v>WHITMAN HOSPITAL AND MEDICAL CENTER</v>
      </c>
      <c r="D67" s="7">
        <f>ROUND(+Labor!H62,0)</f>
        <v>44426</v>
      </c>
      <c r="E67" s="8">
        <f>ROUND(+Labor!E62,2)</f>
        <v>2.77</v>
      </c>
      <c r="F67" s="8">
        <f t="shared" si="0"/>
        <v>16038.27</v>
      </c>
      <c r="G67" s="7">
        <f>ROUND(+Labor!H162,0)</f>
        <v>42828</v>
      </c>
      <c r="H67" s="8">
        <f>ROUND(+Labor!E162,2)</f>
        <v>2.08</v>
      </c>
      <c r="I67" s="8">
        <f t="shared" si="1"/>
        <v>20590.38</v>
      </c>
      <c r="J67" s="8"/>
      <c r="K67" s="9">
        <f t="shared" si="2"/>
        <v>0.2838</v>
      </c>
    </row>
    <row r="68" spans="2:11" ht="12">
      <c r="B68" s="1">
        <f>+Labor!A63</f>
        <v>155</v>
      </c>
      <c r="C68" s="1" t="str">
        <f>+Labor!B63</f>
        <v>VALLEY MEDICAL CENTER</v>
      </c>
      <c r="D68" s="7">
        <f>ROUND(+Labor!H63,0)</f>
        <v>181225</v>
      </c>
      <c r="E68" s="8">
        <f>ROUND(+Labor!E63,2)</f>
        <v>10.79</v>
      </c>
      <c r="F68" s="8">
        <f t="shared" si="0"/>
        <v>16795.64</v>
      </c>
      <c r="G68" s="7">
        <f>ROUND(+Labor!H163,0)</f>
        <v>294983</v>
      </c>
      <c r="H68" s="8">
        <f>ROUND(+Labor!E163,2)</f>
        <v>14.17</v>
      </c>
      <c r="I68" s="8">
        <f t="shared" si="1"/>
        <v>20817.43</v>
      </c>
      <c r="J68" s="8"/>
      <c r="K68" s="9">
        <f t="shared" si="2"/>
        <v>0.2395</v>
      </c>
    </row>
    <row r="69" spans="2:11" ht="12">
      <c r="B69" s="1">
        <f>+Labor!A64</f>
        <v>156</v>
      </c>
      <c r="C69" s="1" t="str">
        <f>+Labor!B64</f>
        <v>WHIDBEY GENERAL HOSPITAL</v>
      </c>
      <c r="D69" s="7">
        <f>ROUND(+Labor!H64,0)</f>
        <v>147398</v>
      </c>
      <c r="E69" s="8">
        <f>ROUND(+Labor!E64,2)</f>
        <v>7.63</v>
      </c>
      <c r="F69" s="8">
        <f t="shared" si="0"/>
        <v>19318.22</v>
      </c>
      <c r="G69" s="7">
        <f>ROUND(+Labor!H164,0)</f>
        <v>158010</v>
      </c>
      <c r="H69" s="8">
        <f>ROUND(+Labor!E164,2)</f>
        <v>7.59</v>
      </c>
      <c r="I69" s="8">
        <f t="shared" si="1"/>
        <v>20818.18</v>
      </c>
      <c r="J69" s="8"/>
      <c r="K69" s="9">
        <f t="shared" si="2"/>
        <v>0.0776</v>
      </c>
    </row>
    <row r="70" spans="2:11" ht="12">
      <c r="B70" s="1">
        <f>+Labor!A65</f>
        <v>157</v>
      </c>
      <c r="C70" s="1" t="str">
        <f>+Labor!B65</f>
        <v>SAINT LUKES REHABILIATION INSTITUTE</v>
      </c>
      <c r="D70" s="7">
        <f>ROUND(+Labor!H65,0)</f>
        <v>0</v>
      </c>
      <c r="E70" s="8">
        <f>ROUND(+Labor!E65,2)</f>
        <v>0</v>
      </c>
      <c r="F70" s="8">
        <f t="shared" si="0"/>
      </c>
      <c r="G70" s="7">
        <f>ROUND(+Labor!H165,0)</f>
        <v>0</v>
      </c>
      <c r="H70" s="8">
        <f>ROUND(+Labor!E165,2)</f>
        <v>0</v>
      </c>
      <c r="I70" s="8">
        <f t="shared" si="1"/>
      </c>
      <c r="J70" s="8"/>
      <c r="K70" s="9">
        <f t="shared" si="2"/>
      </c>
    </row>
    <row r="71" spans="2:11" ht="12">
      <c r="B71" s="1">
        <f>+Labor!A66</f>
        <v>158</v>
      </c>
      <c r="C71" s="1" t="str">
        <f>+Labor!B66</f>
        <v>CASCADE MEDICAL CENTER</v>
      </c>
      <c r="D71" s="7">
        <f>ROUND(+Labor!H66,0)</f>
        <v>0</v>
      </c>
      <c r="E71" s="8">
        <f>ROUND(+Labor!E66,2)</f>
        <v>0</v>
      </c>
      <c r="F71" s="8">
        <f t="shared" si="0"/>
      </c>
      <c r="G71" s="7">
        <f>ROUND(+Labor!H166,0)</f>
        <v>0</v>
      </c>
      <c r="H71" s="8">
        <f>ROUND(+Labor!E166,2)</f>
        <v>0</v>
      </c>
      <c r="I71" s="8">
        <f t="shared" si="1"/>
      </c>
      <c r="J71" s="8"/>
      <c r="K71" s="9">
        <f t="shared" si="2"/>
      </c>
    </row>
    <row r="72" spans="2:11" ht="12">
      <c r="B72" s="1">
        <f>+Labor!A67</f>
        <v>159</v>
      </c>
      <c r="C72" s="1" t="str">
        <f>+Labor!B67</f>
        <v>PROVIDENCE SAINT PETER HOSPITAL</v>
      </c>
      <c r="D72" s="7">
        <f>ROUND(+Labor!H67,0)</f>
        <v>0</v>
      </c>
      <c r="E72" s="8">
        <f>ROUND(+Labor!E67,2)</f>
        <v>0</v>
      </c>
      <c r="F72" s="8">
        <f t="shared" si="0"/>
      </c>
      <c r="G72" s="7">
        <f>ROUND(+Labor!H167,0)</f>
        <v>0</v>
      </c>
      <c r="H72" s="8">
        <f>ROUND(+Labor!E167,2)</f>
        <v>0</v>
      </c>
      <c r="I72" s="8">
        <f t="shared" si="1"/>
      </c>
      <c r="J72" s="8"/>
      <c r="K72" s="9">
        <f t="shared" si="2"/>
      </c>
    </row>
    <row r="73" spans="2:11" ht="12">
      <c r="B73" s="1">
        <f>+Labor!A68</f>
        <v>161</v>
      </c>
      <c r="C73" s="1" t="str">
        <f>+Labor!B68</f>
        <v>KADLEC REGIONAL MEDICAL CENTER</v>
      </c>
      <c r="D73" s="7">
        <f>ROUND(+Labor!H68,0)</f>
        <v>0</v>
      </c>
      <c r="E73" s="8">
        <f>ROUND(+Labor!E68,2)</f>
        <v>0</v>
      </c>
      <c r="F73" s="8">
        <f t="shared" si="0"/>
      </c>
      <c r="G73" s="7">
        <f>ROUND(+Labor!H168,0)</f>
        <v>0</v>
      </c>
      <c r="H73" s="8">
        <f>ROUND(+Labor!E168,2)</f>
        <v>0</v>
      </c>
      <c r="I73" s="8">
        <f t="shared" si="1"/>
      </c>
      <c r="J73" s="8"/>
      <c r="K73" s="9">
        <f t="shared" si="2"/>
      </c>
    </row>
    <row r="74" spans="2:11" ht="12">
      <c r="B74" s="1">
        <f>+Labor!A69</f>
        <v>162</v>
      </c>
      <c r="C74" s="1" t="str">
        <f>+Labor!B69</f>
        <v>PROVIDENCE SACRED HEART MEDICAL CENTER</v>
      </c>
      <c r="D74" s="7">
        <f>ROUND(+Labor!H69,0)</f>
        <v>0</v>
      </c>
      <c r="E74" s="8">
        <f>ROUND(+Labor!E69,2)</f>
        <v>0</v>
      </c>
      <c r="F74" s="8">
        <f t="shared" si="0"/>
      </c>
      <c r="G74" s="7">
        <f>ROUND(+Labor!H169,0)</f>
        <v>1218505</v>
      </c>
      <c r="H74" s="8">
        <f>ROUND(+Labor!E169,2)</f>
        <v>49.76</v>
      </c>
      <c r="I74" s="8">
        <f t="shared" si="1"/>
        <v>24487.64</v>
      </c>
      <c r="J74" s="8"/>
      <c r="K74" s="9">
        <f t="shared" si="2"/>
      </c>
    </row>
    <row r="75" spans="2:11" ht="12">
      <c r="B75" s="1">
        <f>+Labor!A70</f>
        <v>164</v>
      </c>
      <c r="C75" s="1" t="str">
        <f>+Labor!B70</f>
        <v>EVERGREEN HOSPITAL MEDICAL CENTER</v>
      </c>
      <c r="D75" s="7">
        <f>ROUND(+Labor!H70,0)</f>
        <v>0</v>
      </c>
      <c r="E75" s="8">
        <f>ROUND(+Labor!E70,2)</f>
        <v>0</v>
      </c>
      <c r="F75" s="8">
        <f aca="true" t="shared" si="3" ref="F75:F106">IF(D75=0,"",IF(E75=0,"",ROUND(D75/E75,2)))</f>
      </c>
      <c r="G75" s="7">
        <f>ROUND(+Labor!H170,0)</f>
        <v>0</v>
      </c>
      <c r="H75" s="8">
        <f>ROUND(+Labor!E170,2)</f>
        <v>0</v>
      </c>
      <c r="I75" s="8">
        <f aca="true" t="shared" si="4" ref="I75:I106">IF(G75=0,"",IF(H75=0,"",ROUND(G75/H75,2)))</f>
      </c>
      <c r="J75" s="8"/>
      <c r="K75" s="9">
        <f aca="true" t="shared" si="5" ref="K75:K106">IF(D75=0,"",IF(E75=0,"",IF(G75=0,"",IF(H75=0,"",ROUND(I75/F75-1,4)))))</f>
      </c>
    </row>
    <row r="76" spans="2:11" ht="12">
      <c r="B76" s="1">
        <f>+Labor!A71</f>
        <v>165</v>
      </c>
      <c r="C76" s="1" t="str">
        <f>+Labor!B71</f>
        <v>LAKE CHELAN COMMUNITY HOSPITAL</v>
      </c>
      <c r="D76" s="7">
        <f>ROUND(+Labor!H71,0)</f>
        <v>44516</v>
      </c>
      <c r="E76" s="8">
        <f>ROUND(+Labor!E71,2)</f>
        <v>2.7</v>
      </c>
      <c r="F76" s="8">
        <f t="shared" si="3"/>
        <v>16487.41</v>
      </c>
      <c r="G76" s="7">
        <f>ROUND(+Labor!H171,0)</f>
        <v>53478</v>
      </c>
      <c r="H76" s="8">
        <f>ROUND(+Labor!E171,2)</f>
        <v>3.84</v>
      </c>
      <c r="I76" s="8">
        <f t="shared" si="4"/>
        <v>13926.56</v>
      </c>
      <c r="J76" s="8"/>
      <c r="K76" s="9">
        <f t="shared" si="5"/>
        <v>-0.1553</v>
      </c>
    </row>
    <row r="77" spans="2:11" ht="12">
      <c r="B77" s="1">
        <f>+Labor!A72</f>
        <v>167</v>
      </c>
      <c r="C77" s="1" t="str">
        <f>+Labor!B72</f>
        <v>FERRY COUNTY MEMORIAL HOSPITAL</v>
      </c>
      <c r="D77" s="7">
        <f>ROUND(+Labor!H72,0)</f>
        <v>0</v>
      </c>
      <c r="E77" s="8">
        <f>ROUND(+Labor!E72,2)</f>
        <v>0</v>
      </c>
      <c r="F77" s="8">
        <f t="shared" si="3"/>
      </c>
      <c r="G77" s="7">
        <f>ROUND(+Labor!H172,0)</f>
        <v>0</v>
      </c>
      <c r="H77" s="8">
        <f>ROUND(+Labor!E172,2)</f>
        <v>0</v>
      </c>
      <c r="I77" s="8">
        <f t="shared" si="4"/>
      </c>
      <c r="J77" s="8"/>
      <c r="K77" s="9">
        <f t="shared" si="5"/>
      </c>
    </row>
    <row r="78" spans="2:11" ht="12">
      <c r="B78" s="1">
        <f>+Labor!A73</f>
        <v>168</v>
      </c>
      <c r="C78" s="1" t="str">
        <f>+Labor!B73</f>
        <v>CENTRAL WASHINGTON HOSPITAL</v>
      </c>
      <c r="D78" s="7">
        <f>ROUND(+Labor!H73,0)</f>
        <v>398454</v>
      </c>
      <c r="E78" s="8">
        <f>ROUND(+Labor!E73,2)</f>
        <v>22.6</v>
      </c>
      <c r="F78" s="8">
        <f t="shared" si="3"/>
        <v>17630.71</v>
      </c>
      <c r="G78" s="7">
        <f>ROUND(+Labor!H173,0)</f>
        <v>430795</v>
      </c>
      <c r="H78" s="8">
        <f>ROUND(+Labor!E173,2)</f>
        <v>24.67</v>
      </c>
      <c r="I78" s="8">
        <f t="shared" si="4"/>
        <v>17462.3</v>
      </c>
      <c r="J78" s="8"/>
      <c r="K78" s="9">
        <f t="shared" si="5"/>
        <v>-0.0096</v>
      </c>
    </row>
    <row r="79" spans="2:11" ht="12">
      <c r="B79" s="1">
        <f>+Labor!A74</f>
        <v>169</v>
      </c>
      <c r="C79" s="1" t="str">
        <f>+Labor!B74</f>
        <v>GROUP HEALTH EASTSIDE</v>
      </c>
      <c r="D79" s="7">
        <f>ROUND(+Labor!H74,0)</f>
        <v>0</v>
      </c>
      <c r="E79" s="8">
        <f>ROUND(+Labor!E74,2)</f>
        <v>0</v>
      </c>
      <c r="F79" s="8">
        <f t="shared" si="3"/>
      </c>
      <c r="G79" s="7">
        <f>ROUND(+Labor!H174,0)</f>
        <v>0</v>
      </c>
      <c r="H79" s="8">
        <f>ROUND(+Labor!E174,2)</f>
        <v>0</v>
      </c>
      <c r="I79" s="8">
        <f t="shared" si="4"/>
      </c>
      <c r="J79" s="8"/>
      <c r="K79" s="9">
        <f t="shared" si="5"/>
      </c>
    </row>
    <row r="80" spans="2:11" ht="12">
      <c r="B80" s="1">
        <f>+Labor!A75</f>
        <v>170</v>
      </c>
      <c r="C80" s="1" t="str">
        <f>+Labor!B75</f>
        <v>SOUTHWEST WASHINGTON MEDICAL CENTER</v>
      </c>
      <c r="D80" s="7">
        <f>ROUND(+Labor!H75,0)</f>
        <v>0</v>
      </c>
      <c r="E80" s="8">
        <f>ROUND(+Labor!E75,2)</f>
        <v>0</v>
      </c>
      <c r="F80" s="8">
        <f t="shared" si="3"/>
      </c>
      <c r="G80" s="7">
        <f>ROUND(+Labor!H175,0)</f>
        <v>0</v>
      </c>
      <c r="H80" s="8">
        <f>ROUND(+Labor!E175,2)</f>
        <v>0</v>
      </c>
      <c r="I80" s="8">
        <f t="shared" si="4"/>
      </c>
      <c r="J80" s="8"/>
      <c r="K80" s="9">
        <f t="shared" si="5"/>
      </c>
    </row>
    <row r="81" spans="2:11" ht="12">
      <c r="B81" s="1">
        <f>+Labor!A76</f>
        <v>172</v>
      </c>
      <c r="C81" s="1" t="str">
        <f>+Labor!B76</f>
        <v>PULLMAN REGIONAL HOSPITAL</v>
      </c>
      <c r="D81" s="7">
        <f>ROUND(+Labor!H76,0)</f>
        <v>277053</v>
      </c>
      <c r="E81" s="8">
        <f>ROUND(+Labor!E76,2)</f>
        <v>16.18</v>
      </c>
      <c r="F81" s="8">
        <f t="shared" si="3"/>
        <v>17123.18</v>
      </c>
      <c r="G81" s="7">
        <f>ROUND(+Labor!H176,0)</f>
        <v>355925</v>
      </c>
      <c r="H81" s="8">
        <f>ROUND(+Labor!E176,2)</f>
        <v>20.51</v>
      </c>
      <c r="I81" s="8">
        <f t="shared" si="4"/>
        <v>17353.73</v>
      </c>
      <c r="J81" s="8"/>
      <c r="K81" s="9">
        <f t="shared" si="5"/>
        <v>0.0135</v>
      </c>
    </row>
    <row r="82" spans="2:11" ht="12">
      <c r="B82" s="1">
        <f>+Labor!A77</f>
        <v>173</v>
      </c>
      <c r="C82" s="1" t="str">
        <f>+Labor!B77</f>
        <v>MORTON GENERAL HOSPITAL</v>
      </c>
      <c r="D82" s="7">
        <f>ROUND(+Labor!H77,0)</f>
        <v>11386</v>
      </c>
      <c r="E82" s="8">
        <f>ROUND(+Labor!E77,2)</f>
        <v>0.6</v>
      </c>
      <c r="F82" s="8">
        <f t="shared" si="3"/>
        <v>18976.67</v>
      </c>
      <c r="G82" s="7">
        <f>ROUND(+Labor!H177,0)</f>
        <v>13466</v>
      </c>
      <c r="H82" s="8">
        <f>ROUND(+Labor!E177,2)</f>
        <v>0.58</v>
      </c>
      <c r="I82" s="8">
        <f t="shared" si="4"/>
        <v>23217.24</v>
      </c>
      <c r="J82" s="8"/>
      <c r="K82" s="9">
        <f t="shared" si="5"/>
        <v>0.2235</v>
      </c>
    </row>
    <row r="83" spans="2:11" ht="12">
      <c r="B83" s="1">
        <f>+Labor!A78</f>
        <v>175</v>
      </c>
      <c r="C83" s="1" t="str">
        <f>+Labor!B78</f>
        <v>MARY BRIDGE CHILDRENS HEALTH CENTER</v>
      </c>
      <c r="D83" s="7">
        <f>ROUND(+Labor!H78,0)</f>
        <v>0</v>
      </c>
      <c r="E83" s="8">
        <f>ROUND(+Labor!E78,2)</f>
        <v>0</v>
      </c>
      <c r="F83" s="8">
        <f t="shared" si="3"/>
      </c>
      <c r="G83" s="7">
        <f>ROUND(+Labor!H178,0)</f>
        <v>0</v>
      </c>
      <c r="H83" s="8">
        <f>ROUND(+Labor!E178,2)</f>
        <v>0</v>
      </c>
      <c r="I83" s="8">
        <f t="shared" si="4"/>
      </c>
      <c r="J83" s="8"/>
      <c r="K83" s="9">
        <f t="shared" si="5"/>
      </c>
    </row>
    <row r="84" spans="2:11" ht="12">
      <c r="B84" s="1">
        <f>+Labor!A79</f>
        <v>176</v>
      </c>
      <c r="C84" s="1" t="str">
        <f>+Labor!B79</f>
        <v>TACOMA GENERAL ALLENMORE HOSPITAL</v>
      </c>
      <c r="D84" s="7">
        <f>ROUND(+Labor!H79,0)</f>
        <v>0</v>
      </c>
      <c r="E84" s="8">
        <f>ROUND(+Labor!E79,2)</f>
        <v>0</v>
      </c>
      <c r="F84" s="8">
        <f t="shared" si="3"/>
      </c>
      <c r="G84" s="7">
        <f>ROUND(+Labor!H179,0)</f>
        <v>0</v>
      </c>
      <c r="H84" s="8">
        <f>ROUND(+Labor!E179,2)</f>
        <v>0</v>
      </c>
      <c r="I84" s="8">
        <f t="shared" si="4"/>
      </c>
      <c r="J84" s="8"/>
      <c r="K84" s="9">
        <f t="shared" si="5"/>
      </c>
    </row>
    <row r="85" spans="2:11" ht="12">
      <c r="B85" s="1">
        <f>+Labor!A80</f>
        <v>178</v>
      </c>
      <c r="C85" s="1" t="str">
        <f>+Labor!B80</f>
        <v>DEER PARK HOSPITAL</v>
      </c>
      <c r="D85" s="7">
        <f>ROUND(+Labor!H80,0)</f>
        <v>0</v>
      </c>
      <c r="E85" s="8">
        <f>ROUND(+Labor!E80,2)</f>
        <v>0</v>
      </c>
      <c r="F85" s="8">
        <f t="shared" si="3"/>
      </c>
      <c r="G85" s="7">
        <f>ROUND(+Labor!H180,0)</f>
        <v>0</v>
      </c>
      <c r="H85" s="8">
        <f>ROUND(+Labor!E180,2)</f>
        <v>0</v>
      </c>
      <c r="I85" s="8">
        <f t="shared" si="4"/>
      </c>
      <c r="J85" s="8"/>
      <c r="K85" s="9">
        <f t="shared" si="5"/>
      </c>
    </row>
    <row r="86" spans="2:11" ht="12">
      <c r="B86" s="1">
        <f>+Labor!A81</f>
        <v>180</v>
      </c>
      <c r="C86" s="1" t="str">
        <f>+Labor!B81</f>
        <v>VALLEY HOSPITAL AND MEDICAL CENTER</v>
      </c>
      <c r="D86" s="7">
        <f>ROUND(+Labor!H81,0)</f>
        <v>180922</v>
      </c>
      <c r="E86" s="8">
        <f>ROUND(+Labor!E81,2)</f>
        <v>11.97</v>
      </c>
      <c r="F86" s="8">
        <f t="shared" si="3"/>
        <v>15114.62</v>
      </c>
      <c r="G86" s="7">
        <f>ROUND(+Labor!H181,0)</f>
        <v>395914</v>
      </c>
      <c r="H86" s="8">
        <f>ROUND(+Labor!E181,2)</f>
        <v>17.88</v>
      </c>
      <c r="I86" s="8">
        <f t="shared" si="4"/>
        <v>22142.84</v>
      </c>
      <c r="J86" s="8"/>
      <c r="K86" s="9">
        <f t="shared" si="5"/>
        <v>0.465</v>
      </c>
    </row>
    <row r="87" spans="2:11" ht="12">
      <c r="B87" s="1">
        <f>+Labor!A82</f>
        <v>183</v>
      </c>
      <c r="C87" s="1" t="str">
        <f>+Labor!B82</f>
        <v>AUBURN REGIONAL MEDICAL CENTER</v>
      </c>
      <c r="D87" s="7">
        <f>ROUND(+Labor!H82,0)</f>
        <v>0</v>
      </c>
      <c r="E87" s="8">
        <f>ROUND(+Labor!E82,2)</f>
        <v>0</v>
      </c>
      <c r="F87" s="8">
        <f t="shared" si="3"/>
      </c>
      <c r="G87" s="7">
        <f>ROUND(+Labor!H182,0)</f>
        <v>0</v>
      </c>
      <c r="H87" s="8">
        <f>ROUND(+Labor!E182,2)</f>
        <v>0</v>
      </c>
      <c r="I87" s="8">
        <f t="shared" si="4"/>
      </c>
      <c r="J87" s="8"/>
      <c r="K87" s="9">
        <f t="shared" si="5"/>
      </c>
    </row>
    <row r="88" spans="2:11" ht="12">
      <c r="B88" s="1">
        <f>+Labor!A83</f>
        <v>186</v>
      </c>
      <c r="C88" s="1" t="str">
        <f>+Labor!B83</f>
        <v>MARK REED HOSPITAL</v>
      </c>
      <c r="D88" s="7">
        <f>ROUND(+Labor!H83,0)</f>
        <v>0</v>
      </c>
      <c r="E88" s="8">
        <f>ROUND(+Labor!E83,2)</f>
        <v>0</v>
      </c>
      <c r="F88" s="8">
        <f t="shared" si="3"/>
      </c>
      <c r="G88" s="7">
        <f>ROUND(+Labor!H183,0)</f>
        <v>0</v>
      </c>
      <c r="H88" s="8">
        <f>ROUND(+Labor!E183,2)</f>
        <v>0</v>
      </c>
      <c r="I88" s="8">
        <f t="shared" si="4"/>
      </c>
      <c r="J88" s="8"/>
      <c r="K88" s="9">
        <f t="shared" si="5"/>
      </c>
    </row>
    <row r="89" spans="2:11" ht="12">
      <c r="B89" s="1">
        <f>+Labor!A84</f>
        <v>191</v>
      </c>
      <c r="C89" s="1" t="str">
        <f>+Labor!B84</f>
        <v>PROVIDENCE CENTRALIA HOSPITAL</v>
      </c>
      <c r="D89" s="7">
        <f>ROUND(+Labor!H84,0)</f>
        <v>0</v>
      </c>
      <c r="E89" s="8">
        <f>ROUND(+Labor!E84,2)</f>
        <v>0</v>
      </c>
      <c r="F89" s="8">
        <f t="shared" si="3"/>
      </c>
      <c r="G89" s="7">
        <f>ROUND(+Labor!H184,0)</f>
        <v>0</v>
      </c>
      <c r="H89" s="8">
        <f>ROUND(+Labor!E184,2)</f>
        <v>0.02</v>
      </c>
      <c r="I89" s="8">
        <f t="shared" si="4"/>
      </c>
      <c r="J89" s="8"/>
      <c r="K89" s="9">
        <f t="shared" si="5"/>
      </c>
    </row>
    <row r="90" spans="2:11" ht="12">
      <c r="B90" s="1">
        <f>+Labor!A85</f>
        <v>193</v>
      </c>
      <c r="C90" s="1" t="str">
        <f>+Labor!B85</f>
        <v>PROVIDENCE MOUNT CARMEL HOSPITAL</v>
      </c>
      <c r="D90" s="7">
        <f>ROUND(+Labor!H85,0)</f>
        <v>116377</v>
      </c>
      <c r="E90" s="8">
        <f>ROUND(+Labor!E85,2)</f>
        <v>5.69</v>
      </c>
      <c r="F90" s="8">
        <f t="shared" si="3"/>
        <v>20452.9</v>
      </c>
      <c r="G90" s="7">
        <f>ROUND(+Labor!H185,0)</f>
        <v>114465</v>
      </c>
      <c r="H90" s="8">
        <f>ROUND(+Labor!E185,2)</f>
        <v>5.26</v>
      </c>
      <c r="I90" s="8">
        <f t="shared" si="4"/>
        <v>21761.41</v>
      </c>
      <c r="J90" s="8"/>
      <c r="K90" s="9">
        <f t="shared" si="5"/>
        <v>0.064</v>
      </c>
    </row>
    <row r="91" spans="2:11" ht="12">
      <c r="B91" s="1">
        <f>+Labor!A86</f>
        <v>194</v>
      </c>
      <c r="C91" s="1" t="str">
        <f>+Labor!B86</f>
        <v>PROVIDENCE SAINT JOSEPHS HOSPITAL</v>
      </c>
      <c r="D91" s="7">
        <f>ROUND(+Labor!H86,0)</f>
        <v>45974</v>
      </c>
      <c r="E91" s="8">
        <f>ROUND(+Labor!E86,2)</f>
        <v>2.3</v>
      </c>
      <c r="F91" s="8">
        <f t="shared" si="3"/>
        <v>19988.7</v>
      </c>
      <c r="G91" s="7">
        <f>ROUND(+Labor!H186,0)</f>
        <v>54096</v>
      </c>
      <c r="H91" s="8">
        <f>ROUND(+Labor!E186,2)</f>
        <v>2.09</v>
      </c>
      <c r="I91" s="8">
        <f t="shared" si="4"/>
        <v>25883.25</v>
      </c>
      <c r="J91" s="8"/>
      <c r="K91" s="9">
        <f t="shared" si="5"/>
        <v>0.2949</v>
      </c>
    </row>
    <row r="92" spans="2:11" ht="12">
      <c r="B92" s="1">
        <f>+Labor!A87</f>
        <v>195</v>
      </c>
      <c r="C92" s="1" t="str">
        <f>+Labor!B87</f>
        <v>SNOQUALMIE VALLEY HOSPITAL</v>
      </c>
      <c r="D92" s="7">
        <f>ROUND(+Labor!H87,0)</f>
        <v>0</v>
      </c>
      <c r="E92" s="8">
        <f>ROUND(+Labor!E87,2)</f>
        <v>0</v>
      </c>
      <c r="F92" s="8">
        <f t="shared" si="3"/>
      </c>
      <c r="G92" s="7">
        <f>ROUND(+Labor!H187,0)</f>
        <v>0</v>
      </c>
      <c r="H92" s="8">
        <f>ROUND(+Labor!E187,2)</f>
        <v>0</v>
      </c>
      <c r="I92" s="8">
        <f t="shared" si="4"/>
      </c>
      <c r="J92" s="8"/>
      <c r="K92" s="9">
        <f t="shared" si="5"/>
      </c>
    </row>
    <row r="93" spans="2:11" ht="12">
      <c r="B93" s="1">
        <f>+Labor!A88</f>
        <v>197</v>
      </c>
      <c r="C93" s="1" t="str">
        <f>+Labor!B88</f>
        <v>CAPITAL MEDICAL CENTER</v>
      </c>
      <c r="D93" s="7">
        <f>ROUND(+Labor!H88,0)</f>
        <v>136792</v>
      </c>
      <c r="E93" s="8">
        <f>ROUND(+Labor!E88,2)</f>
        <v>21.73</v>
      </c>
      <c r="F93" s="8">
        <f t="shared" si="3"/>
        <v>6295.08</v>
      </c>
      <c r="G93" s="7">
        <f>ROUND(+Labor!H188,0)</f>
        <v>142924</v>
      </c>
      <c r="H93" s="8">
        <f>ROUND(+Labor!E188,2)</f>
        <v>21.42</v>
      </c>
      <c r="I93" s="8">
        <f t="shared" si="4"/>
        <v>6672.46</v>
      </c>
      <c r="J93" s="8"/>
      <c r="K93" s="9">
        <f t="shared" si="5"/>
        <v>0.0599</v>
      </c>
    </row>
    <row r="94" spans="2:11" ht="12">
      <c r="B94" s="1">
        <f>+Labor!A89</f>
        <v>198</v>
      </c>
      <c r="C94" s="1" t="str">
        <f>+Labor!B89</f>
        <v>SUNNYSIDE COMMUNITY HOSPITAL</v>
      </c>
      <c r="D94" s="7">
        <f>ROUND(+Labor!H89,0)</f>
        <v>76</v>
      </c>
      <c r="E94" s="8">
        <f>ROUND(+Labor!E89,2)</f>
        <v>0</v>
      </c>
      <c r="F94" s="8">
        <f t="shared" si="3"/>
      </c>
      <c r="G94" s="7">
        <f>ROUND(+Labor!H189,0)</f>
        <v>256</v>
      </c>
      <c r="H94" s="8">
        <f>ROUND(+Labor!E189,2)</f>
        <v>0</v>
      </c>
      <c r="I94" s="8">
        <f t="shared" si="4"/>
      </c>
      <c r="J94" s="8"/>
      <c r="K94" s="9">
        <f t="shared" si="5"/>
      </c>
    </row>
    <row r="95" spans="2:11" ht="12">
      <c r="B95" s="1">
        <f>+Labor!A90</f>
        <v>199</v>
      </c>
      <c r="C95" s="1" t="str">
        <f>+Labor!B90</f>
        <v>TOPPENISH COMMUNITY HOSPITAL</v>
      </c>
      <c r="D95" s="7">
        <f>ROUND(+Labor!H90,0)</f>
        <v>238812</v>
      </c>
      <c r="E95" s="8">
        <f>ROUND(+Labor!E90,2)</f>
        <v>15.8</v>
      </c>
      <c r="F95" s="8">
        <f t="shared" si="3"/>
        <v>15114.68</v>
      </c>
      <c r="G95" s="7">
        <f>ROUND(+Labor!H190,0)</f>
        <v>267196</v>
      </c>
      <c r="H95" s="8">
        <f>ROUND(+Labor!E190,2)</f>
        <v>15.1</v>
      </c>
      <c r="I95" s="8">
        <f t="shared" si="4"/>
        <v>17695.1</v>
      </c>
      <c r="J95" s="8"/>
      <c r="K95" s="9">
        <f t="shared" si="5"/>
        <v>0.1707</v>
      </c>
    </row>
    <row r="96" spans="2:11" ht="12">
      <c r="B96" s="1">
        <f>+Labor!A91</f>
        <v>201</v>
      </c>
      <c r="C96" s="1" t="str">
        <f>+Labor!B91</f>
        <v>SAINT FRANCIS COMMUNITY HOSPITAL</v>
      </c>
      <c r="D96" s="7">
        <f>ROUND(+Labor!H91,0)</f>
        <v>1090089</v>
      </c>
      <c r="E96" s="8">
        <f>ROUND(+Labor!E91,2)</f>
        <v>60</v>
      </c>
      <c r="F96" s="8">
        <f t="shared" si="3"/>
        <v>18168.15</v>
      </c>
      <c r="G96" s="7">
        <f>ROUND(+Labor!H191,0)</f>
        <v>1051035</v>
      </c>
      <c r="H96" s="8">
        <f>ROUND(+Labor!E191,2)</f>
        <v>57.45</v>
      </c>
      <c r="I96" s="8">
        <f t="shared" si="4"/>
        <v>18294.78</v>
      </c>
      <c r="J96" s="8"/>
      <c r="K96" s="9">
        <f t="shared" si="5"/>
        <v>0.007</v>
      </c>
    </row>
    <row r="97" spans="2:11" ht="12">
      <c r="B97" s="1">
        <f>+Labor!A92</f>
        <v>202</v>
      </c>
      <c r="C97" s="1" t="str">
        <f>+Labor!B92</f>
        <v>REGIONAL HOSP. FOR RESP. &amp; COMPLEX CARE</v>
      </c>
      <c r="D97" s="7">
        <f>ROUND(+Labor!H92,0)</f>
        <v>0</v>
      </c>
      <c r="E97" s="8">
        <f>ROUND(+Labor!E92,2)</f>
        <v>0</v>
      </c>
      <c r="F97" s="8">
        <f t="shared" si="3"/>
      </c>
      <c r="G97" s="7">
        <f>ROUND(+Labor!H192,0)</f>
        <v>0</v>
      </c>
      <c r="H97" s="8">
        <f>ROUND(+Labor!E192,2)</f>
        <v>0</v>
      </c>
      <c r="I97" s="8">
        <f t="shared" si="4"/>
      </c>
      <c r="J97" s="8"/>
      <c r="K97" s="9">
        <f t="shared" si="5"/>
      </c>
    </row>
    <row r="98" spans="2:11" ht="12">
      <c r="B98" s="1">
        <f>+Labor!A93</f>
        <v>204</v>
      </c>
      <c r="C98" s="1" t="str">
        <f>+Labor!B93</f>
        <v>SEATTLE CANCER CARE ALLIANCE</v>
      </c>
      <c r="D98" s="7">
        <f>ROUND(+Labor!H93,0)</f>
        <v>0</v>
      </c>
      <c r="E98" s="8">
        <f>ROUND(+Labor!E93,2)</f>
        <v>0</v>
      </c>
      <c r="F98" s="8">
        <f t="shared" si="3"/>
      </c>
      <c r="G98" s="7">
        <f>ROUND(+Labor!H193,0)</f>
        <v>0</v>
      </c>
      <c r="H98" s="8">
        <f>ROUND(+Labor!E193,2)</f>
        <v>0</v>
      </c>
      <c r="I98" s="8">
        <f t="shared" si="4"/>
      </c>
      <c r="J98" s="8"/>
      <c r="K98" s="9">
        <f t="shared" si="5"/>
      </c>
    </row>
    <row r="99" spans="2:11" ht="12">
      <c r="B99" s="1">
        <f>+Labor!A94</f>
        <v>205</v>
      </c>
      <c r="C99" s="1" t="str">
        <f>+Labor!B94</f>
        <v>WENATCHEE VALLEY MEDICAL CENTER</v>
      </c>
      <c r="D99" s="7">
        <f>ROUND(+Labor!H94,0)</f>
        <v>0</v>
      </c>
      <c r="E99" s="8">
        <f>ROUND(+Labor!E94,2)</f>
        <v>0</v>
      </c>
      <c r="F99" s="8">
        <f t="shared" si="3"/>
      </c>
      <c r="G99" s="7">
        <f>ROUND(+Labor!H194,0)</f>
        <v>0</v>
      </c>
      <c r="H99" s="8">
        <f>ROUND(+Labor!E194,2)</f>
        <v>0</v>
      </c>
      <c r="I99" s="8">
        <f t="shared" si="4"/>
      </c>
      <c r="J99" s="8"/>
      <c r="K99" s="9">
        <f t="shared" si="5"/>
      </c>
    </row>
    <row r="100" spans="2:11" ht="12">
      <c r="B100" s="1">
        <f>+Labor!A95</f>
        <v>206</v>
      </c>
      <c r="C100" s="1" t="str">
        <f>+Labor!B95</f>
        <v>UNITED GENERAL HOSPITAL</v>
      </c>
      <c r="D100" s="7">
        <f>ROUND(+Labor!H95,0)</f>
        <v>0</v>
      </c>
      <c r="E100" s="8">
        <f>ROUND(+Labor!E95,2)</f>
        <v>0</v>
      </c>
      <c r="F100" s="8">
        <f t="shared" si="3"/>
      </c>
      <c r="G100" s="7">
        <f>ROUND(+Labor!H195,0)</f>
        <v>0</v>
      </c>
      <c r="H100" s="8">
        <f>ROUND(+Labor!E195,2)</f>
        <v>0</v>
      </c>
      <c r="I100" s="8">
        <f t="shared" si="4"/>
      </c>
      <c r="J100" s="8"/>
      <c r="K100" s="9">
        <f t="shared" si="5"/>
      </c>
    </row>
    <row r="101" spans="2:11" ht="12">
      <c r="B101" s="1">
        <f>+Labor!A96</f>
        <v>207</v>
      </c>
      <c r="C101" s="1" t="str">
        <f>+Labor!B96</f>
        <v>SKAGIT VALLEY HOSPITAL</v>
      </c>
      <c r="D101" s="7">
        <f>ROUND(+Labor!H96,0)</f>
        <v>482076</v>
      </c>
      <c r="E101" s="8">
        <f>ROUND(+Labor!E96,2)</f>
        <v>35.33</v>
      </c>
      <c r="F101" s="8">
        <f t="shared" si="3"/>
        <v>13644.95</v>
      </c>
      <c r="G101" s="7">
        <f>ROUND(+Labor!H196,0)</f>
        <v>500797</v>
      </c>
      <c r="H101" s="8">
        <f>ROUND(+Labor!E196,2)</f>
        <v>24.24</v>
      </c>
      <c r="I101" s="8">
        <f t="shared" si="4"/>
        <v>20659.94</v>
      </c>
      <c r="J101" s="8"/>
      <c r="K101" s="9">
        <f t="shared" si="5"/>
        <v>0.5141</v>
      </c>
    </row>
    <row r="102" spans="2:11" ht="12">
      <c r="B102" s="1">
        <f>+Labor!A97</f>
        <v>208</v>
      </c>
      <c r="C102" s="1" t="str">
        <f>+Labor!B97</f>
        <v>LEGACY SALMON CREEK HOSPITAL</v>
      </c>
      <c r="D102" s="7">
        <f>ROUND(+Labor!H97,0)</f>
        <v>0</v>
      </c>
      <c r="E102" s="8">
        <f>ROUND(+Labor!E97,2)</f>
        <v>0</v>
      </c>
      <c r="F102" s="8">
        <f t="shared" si="3"/>
      </c>
      <c r="G102" s="7">
        <f>ROUND(+Labor!H197,0)</f>
        <v>0</v>
      </c>
      <c r="H102" s="8">
        <f>ROUND(+Labor!E197,2)</f>
        <v>0</v>
      </c>
      <c r="I102" s="8">
        <f t="shared" si="4"/>
      </c>
      <c r="J102" s="8"/>
      <c r="K102" s="9">
        <f t="shared" si="5"/>
      </c>
    </row>
    <row r="103" spans="2:11" ht="12">
      <c r="B103" s="1">
        <f>+Labor!A98</f>
        <v>209</v>
      </c>
      <c r="C103" s="1" t="str">
        <f>+Labor!B98</f>
        <v>SAINT ANTHONY HOSPITAL</v>
      </c>
      <c r="D103" s="7">
        <f>ROUND(+Labor!H98,0)</f>
        <v>0</v>
      </c>
      <c r="E103" s="8">
        <f>ROUND(+Labor!E98,2)</f>
        <v>0</v>
      </c>
      <c r="F103" s="8">
        <f t="shared" si="3"/>
      </c>
      <c r="G103" s="7">
        <f>ROUND(+Labor!H198,0)</f>
        <v>0</v>
      </c>
      <c r="H103" s="8">
        <f>ROUND(+Labor!E198,2)</f>
        <v>0</v>
      </c>
      <c r="I103" s="8">
        <f t="shared" si="4"/>
      </c>
      <c r="J103" s="8"/>
      <c r="K103" s="9">
        <f t="shared" si="5"/>
      </c>
    </row>
    <row r="104" spans="2:11" ht="12">
      <c r="B104" s="1">
        <f>+Labor!A99</f>
        <v>904</v>
      </c>
      <c r="C104" s="1" t="str">
        <f>+Labor!B99</f>
        <v>BHC FAIRFAX HOSPITAL</v>
      </c>
      <c r="D104" s="7">
        <f>ROUND(+Labor!H99,0)</f>
        <v>0</v>
      </c>
      <c r="E104" s="8">
        <f>ROUND(+Labor!E99,2)</f>
        <v>0</v>
      </c>
      <c r="F104" s="8">
        <f t="shared" si="3"/>
      </c>
      <c r="G104" s="7">
        <f>ROUND(+Labor!H199,0)</f>
        <v>0</v>
      </c>
      <c r="H104" s="8">
        <f>ROUND(+Labor!E199,2)</f>
        <v>0</v>
      </c>
      <c r="I104" s="8">
        <f t="shared" si="4"/>
      </c>
      <c r="J104" s="8"/>
      <c r="K104" s="9">
        <f t="shared" si="5"/>
      </c>
    </row>
    <row r="105" spans="2:11" ht="12">
      <c r="B105" s="1">
        <f>+Labor!A100</f>
        <v>915</v>
      </c>
      <c r="C105" s="1" t="str">
        <f>+Labor!B100</f>
        <v>LOURDES COUNSELING CENTER</v>
      </c>
      <c r="D105" s="7">
        <f>ROUND(+Labor!H100,0)</f>
        <v>0</v>
      </c>
      <c r="E105" s="8">
        <f>ROUND(+Labor!E100,2)</f>
        <v>0</v>
      </c>
      <c r="F105" s="8">
        <f t="shared" si="3"/>
      </c>
      <c r="G105" s="7">
        <f>ROUND(+Labor!H200,0)</f>
        <v>0</v>
      </c>
      <c r="H105" s="8">
        <f>ROUND(+Labor!E200,2)</f>
        <v>0</v>
      </c>
      <c r="I105" s="8">
        <f t="shared" si="4"/>
      </c>
      <c r="J105" s="8"/>
      <c r="K105" s="9">
        <f t="shared" si="5"/>
      </c>
    </row>
    <row r="106" spans="2:11" ht="12">
      <c r="B106" s="1">
        <f>+Labor!A101</f>
        <v>919</v>
      </c>
      <c r="C106" s="1" t="str">
        <f>+Labor!B101</f>
        <v>NAVOS</v>
      </c>
      <c r="D106" s="7">
        <f>ROUND(+Labor!H101,0)</f>
        <v>0</v>
      </c>
      <c r="E106" s="8">
        <f>ROUND(+Labor!E101,2)</f>
        <v>0</v>
      </c>
      <c r="F106" s="8">
        <f t="shared" si="3"/>
      </c>
      <c r="G106" s="7">
        <f>ROUND(+Labor!H201,0)</f>
        <v>0</v>
      </c>
      <c r="H106" s="8">
        <f>ROUND(+Labor!E201,2)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I37" sqref="I37"/>
    </sheetView>
  </sheetViews>
  <sheetFormatPr defaultColWidth="9.00390625" defaultRowHeight="12.75"/>
  <cols>
    <col min="1" max="1" width="7.25390625" style="1" bestFit="1" customWidth="1"/>
    <col min="2" max="2" width="6.125" style="1" bestFit="1" customWidth="1"/>
    <col min="3" max="3" width="38.75390625" style="1" bestFit="1" customWidth="1"/>
    <col min="4" max="4" width="7.125" style="1" bestFit="1" customWidth="1"/>
    <col min="5" max="5" width="6.875" style="1" bestFit="1" customWidth="1"/>
    <col min="6" max="6" width="5.875" style="1" bestFit="1" customWidth="1"/>
    <col min="7" max="7" width="7.875" style="1" bestFit="1" customWidth="1"/>
    <col min="8" max="9" width="5.875" style="1" bestFit="1" customWidth="1"/>
    <col min="10" max="10" width="2.625" style="1" customWidth="1"/>
    <col min="11" max="11" width="8.125" style="1" bestFit="1" customWidth="1"/>
    <col min="12" max="16384" width="9.00390625" style="1" customWidth="1"/>
  </cols>
  <sheetData>
    <row r="1" spans="1:10" ht="12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</row>
    <row r="2" spans="1:11" ht="1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ht="1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158</v>
      </c>
    </row>
    <row r="4" spans="1:10" ht="1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0" ht="12">
      <c r="A5" s="2" t="s">
        <v>48</v>
      </c>
      <c r="B5" s="3"/>
      <c r="C5" s="3"/>
      <c r="D5" s="3"/>
      <c r="E5" s="3"/>
      <c r="F5" s="3"/>
      <c r="G5" s="3"/>
      <c r="H5" s="3"/>
      <c r="I5" s="3"/>
      <c r="J5" s="3"/>
    </row>
    <row r="7" spans="5:9" ht="12">
      <c r="E7" s="14">
        <f>ROUND(+Labor!D5,0)</f>
        <v>2008</v>
      </c>
      <c r="F7" s="4">
        <f>+E7</f>
        <v>2008</v>
      </c>
      <c r="G7" s="4"/>
      <c r="H7" s="6">
        <f>+F7+1</f>
        <v>2009</v>
      </c>
      <c r="I7" s="4">
        <f>+H7</f>
        <v>2009</v>
      </c>
    </row>
    <row r="8" spans="1:11" ht="12">
      <c r="A8" s="4"/>
      <c r="B8" s="4"/>
      <c r="C8" s="4"/>
      <c r="D8" s="6" t="s">
        <v>31</v>
      </c>
      <c r="F8" s="6" t="s">
        <v>2</v>
      </c>
      <c r="G8" s="6" t="s">
        <v>31</v>
      </c>
      <c r="I8" s="6" t="s">
        <v>2</v>
      </c>
      <c r="J8" s="6"/>
      <c r="K8" s="4" t="s">
        <v>68</v>
      </c>
    </row>
    <row r="9" spans="1:11" ht="12">
      <c r="A9" s="4"/>
      <c r="B9" s="4" t="s">
        <v>33</v>
      </c>
      <c r="C9" s="4" t="s">
        <v>34</v>
      </c>
      <c r="D9" s="6" t="s">
        <v>32</v>
      </c>
      <c r="E9" s="6" t="s">
        <v>4</v>
      </c>
      <c r="F9" s="6" t="s">
        <v>4</v>
      </c>
      <c r="G9" s="6" t="s">
        <v>32</v>
      </c>
      <c r="H9" s="6" t="s">
        <v>4</v>
      </c>
      <c r="I9" s="6" t="s">
        <v>4</v>
      </c>
      <c r="J9" s="6"/>
      <c r="K9" s="4" t="s">
        <v>69</v>
      </c>
    </row>
    <row r="10" spans="2:11" ht="12">
      <c r="B10" s="1">
        <f>+Labor!A5</f>
        <v>1</v>
      </c>
      <c r="C10" s="1" t="str">
        <f>+Labor!B5</f>
        <v>SWEDISH HEALTH SERVICES</v>
      </c>
      <c r="D10" s="7">
        <f>ROUND(+Labor!E5*2080,0)</f>
        <v>0</v>
      </c>
      <c r="E10" s="7">
        <f>ROUND(+Labor!F5,0)</f>
        <v>0</v>
      </c>
      <c r="F10" s="8">
        <f>IF(D10=0,"",IF(E10=0,"",ROUND(D10/E10,2)))</f>
      </c>
      <c r="G10" s="7">
        <f>ROUND(+Labor!E105*2080,0)</f>
        <v>0</v>
      </c>
      <c r="H10" s="7">
        <f>ROUND(+Labor!F105,0)</f>
        <v>0</v>
      </c>
      <c r="I10" s="8">
        <f>IF(G10=0,"",IF(H10=0,"",ROUND(G10/H10,2)))</f>
      </c>
      <c r="J10" s="8"/>
      <c r="K10" s="9">
        <f>IF(D10=0,"",IF(E10=0,"",IF(G10=0,"",IF(H10=0,"",ROUND(I10/F10-1,4)))))</f>
      </c>
    </row>
    <row r="11" spans="2:11" ht="12">
      <c r="B11" s="1">
        <f>+Labor!A6</f>
        <v>3</v>
      </c>
      <c r="C11" s="1" t="str">
        <f>+Labor!B6</f>
        <v>SWEDISH MEDICAL CENTER CHERRY HILL</v>
      </c>
      <c r="D11" s="7">
        <f>ROUND(+Labor!E6*2080,0)</f>
        <v>0</v>
      </c>
      <c r="E11" s="7">
        <f>ROUND(+Labor!F6,0)</f>
        <v>0</v>
      </c>
      <c r="F11" s="8">
        <f aca="true" t="shared" si="0" ref="F11:F74">IF(D11=0,"",IF(E11=0,"",ROUND(D11/E11,2)))</f>
      </c>
      <c r="G11" s="7">
        <f>ROUND(+Labor!E106*2080,0)</f>
        <v>0</v>
      </c>
      <c r="H11" s="7">
        <f>ROUND(+Labor!F106,0)</f>
        <v>0</v>
      </c>
      <c r="I11" s="8">
        <f aca="true" t="shared" si="1" ref="I11:I74">IF(G11=0,"",IF(H11=0,"",ROUND(G11/H11,2)))</f>
      </c>
      <c r="J11" s="8"/>
      <c r="K11" s="9">
        <f aca="true" t="shared" si="2" ref="K11:K74">IF(D11=0,"",IF(E11=0,"",IF(G11=0,"",IF(H11=0,"",ROUND(I11/F11-1,4)))))</f>
      </c>
    </row>
    <row r="12" spans="2:11" ht="12">
      <c r="B12" s="1">
        <f>+Labor!A7</f>
        <v>8</v>
      </c>
      <c r="C12" s="1" t="str">
        <f>+Labor!B7</f>
        <v>KLICKITAT VALLEY HOSPITAL</v>
      </c>
      <c r="D12" s="7">
        <f>ROUND(+Labor!E7*2080,0)</f>
        <v>0</v>
      </c>
      <c r="E12" s="7">
        <f>ROUND(+Labor!F7,0)</f>
        <v>2</v>
      </c>
      <c r="F12" s="8">
        <f t="shared" si="0"/>
      </c>
      <c r="G12" s="7">
        <f>ROUND(+Labor!E107*2080,0)</f>
        <v>0</v>
      </c>
      <c r="H12" s="7">
        <f>ROUND(+Labor!F107,0)</f>
        <v>0</v>
      </c>
      <c r="I12" s="8">
        <f t="shared" si="1"/>
      </c>
      <c r="J12" s="8"/>
      <c r="K12" s="9">
        <f t="shared" si="2"/>
      </c>
    </row>
    <row r="13" spans="2:11" ht="12">
      <c r="B13" s="1">
        <f>+Labor!A8</f>
        <v>10</v>
      </c>
      <c r="C13" s="1" t="str">
        <f>+Labor!B8</f>
        <v>VIRGINIA MASON MEDICAL CENTER</v>
      </c>
      <c r="D13" s="7">
        <f>ROUND(+Labor!E8*2080,0)</f>
        <v>0</v>
      </c>
      <c r="E13" s="7">
        <f>ROUND(+Labor!F8,0)</f>
        <v>0</v>
      </c>
      <c r="F13" s="8">
        <f t="shared" si="0"/>
      </c>
      <c r="G13" s="7">
        <f>ROUND(+Labor!E108*2080,0)</f>
        <v>0</v>
      </c>
      <c r="H13" s="7">
        <f>ROUND(+Labor!F108,0)</f>
        <v>0</v>
      </c>
      <c r="I13" s="8">
        <f t="shared" si="1"/>
      </c>
      <c r="J13" s="8"/>
      <c r="K13" s="9">
        <f t="shared" si="2"/>
      </c>
    </row>
    <row r="14" spans="2:11" ht="12">
      <c r="B14" s="1">
        <f>+Labor!A9</f>
        <v>14</v>
      </c>
      <c r="C14" s="1" t="str">
        <f>+Labor!B9</f>
        <v>SEATTLE CHILDRENS HOSPITAL</v>
      </c>
      <c r="D14" s="7">
        <f>ROUND(+Labor!E9*2080,0)</f>
        <v>0</v>
      </c>
      <c r="E14" s="7">
        <f>ROUND(+Labor!F9,0)</f>
        <v>0</v>
      </c>
      <c r="F14" s="8">
        <f t="shared" si="0"/>
      </c>
      <c r="G14" s="7">
        <f>ROUND(+Labor!E109*2080,0)</f>
        <v>0</v>
      </c>
      <c r="H14" s="7">
        <f>ROUND(+Labor!F109,0)</f>
        <v>0</v>
      </c>
      <c r="I14" s="8">
        <f t="shared" si="1"/>
      </c>
      <c r="J14" s="8"/>
      <c r="K14" s="9">
        <f t="shared" si="2"/>
      </c>
    </row>
    <row r="15" spans="2:11" ht="12">
      <c r="B15" s="1">
        <f>+Labor!A10</f>
        <v>20</v>
      </c>
      <c r="C15" s="1" t="str">
        <f>+Labor!B10</f>
        <v>GROUP HEALTH CENTRAL</v>
      </c>
      <c r="D15" s="7">
        <f>ROUND(+Labor!E10*2080,0)</f>
        <v>0</v>
      </c>
      <c r="E15" s="7">
        <f>ROUND(+Labor!F10,0)</f>
        <v>0</v>
      </c>
      <c r="F15" s="8">
        <f t="shared" si="0"/>
      </c>
      <c r="G15" s="7">
        <f>ROUND(+Labor!E110*2080,0)</f>
        <v>0</v>
      </c>
      <c r="H15" s="7">
        <f>ROUND(+Labor!F110,0)</f>
        <v>0</v>
      </c>
      <c r="I15" s="8">
        <f t="shared" si="1"/>
      </c>
      <c r="J15" s="8"/>
      <c r="K15" s="9">
        <f t="shared" si="2"/>
      </c>
    </row>
    <row r="16" spans="2:11" ht="12">
      <c r="B16" s="1">
        <f>+Labor!A11</f>
        <v>21</v>
      </c>
      <c r="C16" s="1" t="str">
        <f>+Labor!B11</f>
        <v>NEWPORT COMMUNITY HOSPITAL</v>
      </c>
      <c r="D16" s="7">
        <f>ROUND(+Labor!E11*2080,0)</f>
        <v>6094</v>
      </c>
      <c r="E16" s="7">
        <f>ROUND(+Labor!F11,0)</f>
        <v>107</v>
      </c>
      <c r="F16" s="8">
        <f t="shared" si="0"/>
        <v>56.95</v>
      </c>
      <c r="G16" s="7">
        <f>ROUND(+Labor!E111*2080,0)</f>
        <v>6656</v>
      </c>
      <c r="H16" s="7">
        <f>ROUND(+Labor!F111,0)</f>
        <v>124</v>
      </c>
      <c r="I16" s="8">
        <f t="shared" si="1"/>
        <v>53.68</v>
      </c>
      <c r="J16" s="8"/>
      <c r="K16" s="9">
        <f t="shared" si="2"/>
        <v>-0.0574</v>
      </c>
    </row>
    <row r="17" spans="2:11" ht="12">
      <c r="B17" s="1">
        <f>+Labor!A12</f>
        <v>22</v>
      </c>
      <c r="C17" s="1" t="str">
        <f>+Labor!B12</f>
        <v>LOURDES MEDICAL CENTER</v>
      </c>
      <c r="D17" s="7">
        <f>ROUND(+Labor!E12*2080,0)</f>
        <v>37752</v>
      </c>
      <c r="E17" s="7">
        <f>ROUND(+Labor!F12,0)</f>
        <v>925</v>
      </c>
      <c r="F17" s="8">
        <f t="shared" si="0"/>
        <v>40.81</v>
      </c>
      <c r="G17" s="7">
        <f>ROUND(+Labor!E112*2080,0)</f>
        <v>37357</v>
      </c>
      <c r="H17" s="7">
        <f>ROUND(+Labor!F112,0)</f>
        <v>839</v>
      </c>
      <c r="I17" s="8">
        <f t="shared" si="1"/>
        <v>44.53</v>
      </c>
      <c r="J17" s="8"/>
      <c r="K17" s="9">
        <f t="shared" si="2"/>
        <v>0.0912</v>
      </c>
    </row>
    <row r="18" spans="2:11" ht="12">
      <c r="B18" s="1">
        <f>+Labor!A13</f>
        <v>23</v>
      </c>
      <c r="C18" s="1" t="str">
        <f>+Labor!B13</f>
        <v>OKANOGAN-DOUGLAS DISTRICT HOSPITAL</v>
      </c>
      <c r="D18" s="7">
        <f>ROUND(+Labor!E13*2080,0)</f>
        <v>5970</v>
      </c>
      <c r="E18" s="7">
        <f>ROUND(+Labor!F13,0)</f>
        <v>251</v>
      </c>
      <c r="F18" s="8">
        <f t="shared" si="0"/>
        <v>23.78</v>
      </c>
      <c r="G18" s="7">
        <f>ROUND(+Labor!E113*2080,0)</f>
        <v>6094</v>
      </c>
      <c r="H18" s="7">
        <f>ROUND(+Labor!F113,0)</f>
        <v>244</v>
      </c>
      <c r="I18" s="8">
        <f t="shared" si="1"/>
        <v>24.98</v>
      </c>
      <c r="J18" s="8"/>
      <c r="K18" s="9">
        <f t="shared" si="2"/>
        <v>0.0505</v>
      </c>
    </row>
    <row r="19" spans="2:11" ht="12">
      <c r="B19" s="1">
        <f>+Labor!A14</f>
        <v>26</v>
      </c>
      <c r="C19" s="1" t="str">
        <f>+Labor!B14</f>
        <v>PEACEHEALTH SAINT JOHN MEDICAL CENTER</v>
      </c>
      <c r="D19" s="7">
        <f>ROUND(+Labor!E14*2080,0)</f>
        <v>0</v>
      </c>
      <c r="E19" s="7">
        <f>ROUND(+Labor!F14,0)</f>
        <v>1290</v>
      </c>
      <c r="F19" s="8">
        <f t="shared" si="0"/>
      </c>
      <c r="G19" s="7">
        <f>ROUND(+Labor!E114*2080,0)</f>
        <v>0</v>
      </c>
      <c r="H19" s="7">
        <f>ROUND(+Labor!F114,0)</f>
        <v>1244</v>
      </c>
      <c r="I19" s="8">
        <f t="shared" si="1"/>
      </c>
      <c r="J19" s="8"/>
      <c r="K19" s="9">
        <f t="shared" si="2"/>
      </c>
    </row>
    <row r="20" spans="2:11" ht="12">
      <c r="B20" s="1">
        <f>+Labor!A15</f>
        <v>29</v>
      </c>
      <c r="C20" s="1" t="str">
        <f>+Labor!B15</f>
        <v>HARBORVIEW MEDICAL CENTER</v>
      </c>
      <c r="D20" s="7">
        <f>ROUND(+Labor!E15*2080,0)</f>
        <v>0</v>
      </c>
      <c r="E20" s="7">
        <f>ROUND(+Labor!F15,0)</f>
        <v>0</v>
      </c>
      <c r="F20" s="8">
        <f t="shared" si="0"/>
      </c>
      <c r="G20" s="7">
        <f>ROUND(+Labor!E115*2080,0)</f>
        <v>0</v>
      </c>
      <c r="H20" s="7">
        <f>ROUND(+Labor!F115,0)</f>
        <v>0</v>
      </c>
      <c r="I20" s="8">
        <f t="shared" si="1"/>
      </c>
      <c r="J20" s="8"/>
      <c r="K20" s="9">
        <f t="shared" si="2"/>
      </c>
    </row>
    <row r="21" spans="2:11" ht="12">
      <c r="B21" s="1">
        <f>+Labor!A16</f>
        <v>32</v>
      </c>
      <c r="C21" s="1" t="str">
        <f>+Labor!B16</f>
        <v>SAINT JOSEPH MEDICAL CENTER</v>
      </c>
      <c r="D21" s="7">
        <f>ROUND(+Labor!E16*2080,0)</f>
        <v>291200</v>
      </c>
      <c r="E21" s="7">
        <f>ROUND(+Labor!F16,0)</f>
        <v>39254</v>
      </c>
      <c r="F21" s="8">
        <f t="shared" si="0"/>
        <v>7.42</v>
      </c>
      <c r="G21" s="7">
        <f>ROUND(+Labor!E116*2080,0)</f>
        <v>280800</v>
      </c>
      <c r="H21" s="7">
        <f>ROUND(+Labor!F116,0)</f>
        <v>38359</v>
      </c>
      <c r="I21" s="8">
        <f t="shared" si="1"/>
        <v>7.32</v>
      </c>
      <c r="J21" s="8"/>
      <c r="K21" s="9">
        <f t="shared" si="2"/>
        <v>-0.0135</v>
      </c>
    </row>
    <row r="22" spans="2:11" ht="12">
      <c r="B22" s="1">
        <f>+Labor!A17</f>
        <v>35</v>
      </c>
      <c r="C22" s="1" t="str">
        <f>+Labor!B17</f>
        <v>ENUMCLAW REGIONAL HOSPITAL</v>
      </c>
      <c r="D22" s="7">
        <f>ROUND(+Labor!E17*2080,0)</f>
        <v>10816</v>
      </c>
      <c r="E22" s="7">
        <f>ROUND(+Labor!F17,0)</f>
        <v>220</v>
      </c>
      <c r="F22" s="8">
        <f t="shared" si="0"/>
        <v>49.16</v>
      </c>
      <c r="G22" s="7">
        <f>ROUND(+Labor!E117*2080,0)</f>
        <v>24814</v>
      </c>
      <c r="H22" s="7">
        <f>ROUND(+Labor!F117,0)</f>
        <v>252</v>
      </c>
      <c r="I22" s="8">
        <f t="shared" si="1"/>
        <v>98.47</v>
      </c>
      <c r="J22" s="8"/>
      <c r="K22" s="9">
        <f t="shared" si="2"/>
        <v>1.0031</v>
      </c>
    </row>
    <row r="23" spans="2:11" ht="12">
      <c r="B23" s="1">
        <f>+Labor!A18</f>
        <v>37</v>
      </c>
      <c r="C23" s="1" t="str">
        <f>+Labor!B18</f>
        <v>DEACONESS MEDICAL CENTER</v>
      </c>
      <c r="D23" s="7">
        <f>ROUND(+Labor!E18*2080,0)</f>
        <v>92394</v>
      </c>
      <c r="E23" s="7">
        <f>ROUND(+Labor!F18,0)</f>
        <v>1702</v>
      </c>
      <c r="F23" s="8">
        <f t="shared" si="0"/>
        <v>54.29</v>
      </c>
      <c r="G23" s="7">
        <f>ROUND(+Labor!E118*2080,0)</f>
        <v>96616</v>
      </c>
      <c r="H23" s="7">
        <f>ROUND(+Labor!F118,0)</f>
        <v>2209</v>
      </c>
      <c r="I23" s="8">
        <f t="shared" si="1"/>
        <v>43.74</v>
      </c>
      <c r="J23" s="8"/>
      <c r="K23" s="9">
        <f t="shared" si="2"/>
        <v>-0.1943</v>
      </c>
    </row>
    <row r="24" spans="2:11" ht="12">
      <c r="B24" s="1">
        <f>+Labor!A19</f>
        <v>38</v>
      </c>
      <c r="C24" s="1" t="str">
        <f>+Labor!B19</f>
        <v>OLYMPIC MEDICAL CENTER</v>
      </c>
      <c r="D24" s="7">
        <f>ROUND(+Labor!E19*2080,0)</f>
        <v>5658</v>
      </c>
      <c r="E24" s="7">
        <f>ROUND(+Labor!F19,0)</f>
        <v>361</v>
      </c>
      <c r="F24" s="8">
        <f t="shared" si="0"/>
        <v>15.67</v>
      </c>
      <c r="G24" s="7">
        <f>ROUND(+Labor!E119*2080,0)</f>
        <v>6323</v>
      </c>
      <c r="H24" s="7">
        <f>ROUND(+Labor!F119,0)</f>
        <v>356</v>
      </c>
      <c r="I24" s="8">
        <f t="shared" si="1"/>
        <v>17.76</v>
      </c>
      <c r="J24" s="8"/>
      <c r="K24" s="9">
        <f t="shared" si="2"/>
        <v>0.1334</v>
      </c>
    </row>
    <row r="25" spans="2:11" ht="12">
      <c r="B25" s="1">
        <f>+Labor!A20</f>
        <v>39</v>
      </c>
      <c r="C25" s="1" t="str">
        <f>+Labor!B20</f>
        <v>KENNEWICK GENERAL HOSPITAL</v>
      </c>
      <c r="D25" s="7">
        <f>ROUND(+Labor!E20*2080,0)</f>
        <v>0</v>
      </c>
      <c r="E25" s="7">
        <f>ROUND(+Labor!F20,0)</f>
        <v>0</v>
      </c>
      <c r="F25" s="8">
        <f t="shared" si="0"/>
      </c>
      <c r="G25" s="7">
        <f>ROUND(+Labor!E120*2080,0)</f>
        <v>0</v>
      </c>
      <c r="H25" s="7">
        <f>ROUND(+Labor!F120,0)</f>
        <v>0</v>
      </c>
      <c r="I25" s="8">
        <f t="shared" si="1"/>
      </c>
      <c r="J25" s="8"/>
      <c r="K25" s="9">
        <f t="shared" si="2"/>
      </c>
    </row>
    <row r="26" spans="2:11" ht="12">
      <c r="B26" s="1">
        <f>+Labor!A21</f>
        <v>43</v>
      </c>
      <c r="C26" s="1" t="str">
        <f>+Labor!B21</f>
        <v>WALLA WALLA GENERAL HOSPITAL</v>
      </c>
      <c r="D26" s="7">
        <f>ROUND(+Labor!E21*2080,0)</f>
        <v>0</v>
      </c>
      <c r="E26" s="7">
        <f>ROUND(+Labor!F21,0)</f>
        <v>0</v>
      </c>
      <c r="F26" s="8">
        <f t="shared" si="0"/>
      </c>
      <c r="G26" s="7">
        <f>ROUND(+Labor!E121*2080,0)</f>
        <v>0</v>
      </c>
      <c r="H26" s="7">
        <f>ROUND(+Labor!F121,0)</f>
        <v>0</v>
      </c>
      <c r="I26" s="8">
        <f t="shared" si="1"/>
      </c>
      <c r="J26" s="8"/>
      <c r="K26" s="9">
        <f t="shared" si="2"/>
      </c>
    </row>
    <row r="27" spans="2:11" ht="12">
      <c r="B27" s="1">
        <f>+Labor!A22</f>
        <v>45</v>
      </c>
      <c r="C27" s="1" t="str">
        <f>+Labor!B22</f>
        <v>COLUMBIA BASIN HOSPITAL</v>
      </c>
      <c r="D27" s="7">
        <f>ROUND(+Labor!E22*2080,0)</f>
        <v>0</v>
      </c>
      <c r="E27" s="7">
        <f>ROUND(+Labor!F22,0)</f>
        <v>0</v>
      </c>
      <c r="F27" s="8">
        <f t="shared" si="0"/>
      </c>
      <c r="G27" s="7">
        <f>ROUND(+Labor!E122*2080,0)</f>
        <v>0</v>
      </c>
      <c r="H27" s="7">
        <f>ROUND(+Labor!F122,0)</f>
        <v>0</v>
      </c>
      <c r="I27" s="8">
        <f t="shared" si="1"/>
      </c>
      <c r="J27" s="8"/>
      <c r="K27" s="9">
        <f t="shared" si="2"/>
      </c>
    </row>
    <row r="28" spans="2:11" ht="12">
      <c r="B28" s="1">
        <f>+Labor!A23</f>
        <v>46</v>
      </c>
      <c r="C28" s="1" t="str">
        <f>+Labor!B23</f>
        <v>PROSSER MEMORIAL HOSPITAL</v>
      </c>
      <c r="D28" s="7">
        <f>ROUND(+Labor!E23*2080,0)</f>
        <v>12334</v>
      </c>
      <c r="E28" s="7">
        <f>ROUND(+Labor!F23,0)</f>
        <v>344</v>
      </c>
      <c r="F28" s="8">
        <f t="shared" si="0"/>
        <v>35.85</v>
      </c>
      <c r="G28" s="7">
        <f>ROUND(+Labor!E123*2080,0)</f>
        <v>14102</v>
      </c>
      <c r="H28" s="7">
        <f>ROUND(+Labor!F123,0)</f>
        <v>396</v>
      </c>
      <c r="I28" s="8">
        <f t="shared" si="1"/>
        <v>35.61</v>
      </c>
      <c r="J28" s="8"/>
      <c r="K28" s="9">
        <f t="shared" si="2"/>
        <v>-0.0067</v>
      </c>
    </row>
    <row r="29" spans="2:11" ht="12">
      <c r="B29" s="1">
        <f>+Labor!A24</f>
        <v>50</v>
      </c>
      <c r="C29" s="1" t="str">
        <f>+Labor!B24</f>
        <v>PROVIDENCE SAINT MARY MEDICAL CENTER</v>
      </c>
      <c r="D29" s="7">
        <f>ROUND(+Labor!E24*2080,0)</f>
        <v>0</v>
      </c>
      <c r="E29" s="7">
        <f>ROUND(+Labor!F24,0)</f>
        <v>0</v>
      </c>
      <c r="F29" s="8">
        <f t="shared" si="0"/>
      </c>
      <c r="G29" s="7">
        <f>ROUND(+Labor!E124*2080,0)</f>
        <v>0</v>
      </c>
      <c r="H29" s="7">
        <f>ROUND(+Labor!F124,0)</f>
        <v>0</v>
      </c>
      <c r="I29" s="8">
        <f t="shared" si="1"/>
      </c>
      <c r="J29" s="8"/>
      <c r="K29" s="9">
        <f t="shared" si="2"/>
      </c>
    </row>
    <row r="30" spans="2:11" ht="12">
      <c r="B30" s="1">
        <f>+Labor!A25</f>
        <v>54</v>
      </c>
      <c r="C30" s="1" t="str">
        <f>+Labor!B25</f>
        <v>FORKS COMMUNITY HOSPITAL</v>
      </c>
      <c r="D30" s="7">
        <f>ROUND(+Labor!E25*2080,0)</f>
        <v>2246</v>
      </c>
      <c r="E30" s="7">
        <f>ROUND(+Labor!F25,0)</f>
        <v>121</v>
      </c>
      <c r="F30" s="8">
        <f t="shared" si="0"/>
        <v>18.56</v>
      </c>
      <c r="G30" s="7">
        <f>ROUND(+Labor!E125*2080,0)</f>
        <v>957</v>
      </c>
      <c r="H30" s="7">
        <f>ROUND(+Labor!F125,0)</f>
        <v>103</v>
      </c>
      <c r="I30" s="8">
        <f t="shared" si="1"/>
        <v>9.29</v>
      </c>
      <c r="J30" s="8"/>
      <c r="K30" s="9">
        <f t="shared" si="2"/>
        <v>-0.4995</v>
      </c>
    </row>
    <row r="31" spans="2:11" ht="12">
      <c r="B31" s="1">
        <f>+Labor!A26</f>
        <v>56</v>
      </c>
      <c r="C31" s="1" t="str">
        <f>+Labor!B26</f>
        <v>WILLAPA HARBOR HOSPITAL</v>
      </c>
      <c r="D31" s="7">
        <f>ROUND(+Labor!E26*2080,0)</f>
        <v>0</v>
      </c>
      <c r="E31" s="7">
        <f>ROUND(+Labor!F26,0)</f>
        <v>0</v>
      </c>
      <c r="F31" s="8">
        <f t="shared" si="0"/>
      </c>
      <c r="G31" s="7">
        <f>ROUND(+Labor!E126*2080,0)</f>
        <v>0</v>
      </c>
      <c r="H31" s="7">
        <f>ROUND(+Labor!F126,0)</f>
        <v>0</v>
      </c>
      <c r="I31" s="8">
        <f t="shared" si="1"/>
      </c>
      <c r="J31" s="8"/>
      <c r="K31" s="9">
        <f t="shared" si="2"/>
      </c>
    </row>
    <row r="32" spans="2:11" ht="12">
      <c r="B32" s="1">
        <f>+Labor!A27</f>
        <v>58</v>
      </c>
      <c r="C32" s="1" t="str">
        <f>+Labor!B27</f>
        <v>YAKIMA VALLEY MEMORIAL HOSPITAL</v>
      </c>
      <c r="D32" s="7">
        <f>ROUND(+Labor!E27*2080,0)</f>
        <v>0</v>
      </c>
      <c r="E32" s="7">
        <f>ROUND(+Labor!F27,0)</f>
        <v>0</v>
      </c>
      <c r="F32" s="8">
        <f t="shared" si="0"/>
      </c>
      <c r="G32" s="7">
        <f>ROUND(+Labor!E127*2080,0)</f>
        <v>0</v>
      </c>
      <c r="H32" s="7">
        <f>ROUND(+Labor!F127,0)</f>
        <v>0</v>
      </c>
      <c r="I32" s="8">
        <f t="shared" si="1"/>
      </c>
      <c r="J32" s="8"/>
      <c r="K32" s="9">
        <f t="shared" si="2"/>
      </c>
    </row>
    <row r="33" spans="2:11" ht="12">
      <c r="B33" s="1">
        <f>+Labor!A28</f>
        <v>63</v>
      </c>
      <c r="C33" s="1" t="str">
        <f>+Labor!B28</f>
        <v>GRAYS HARBOR COMMUNITY HOSPITAL</v>
      </c>
      <c r="D33" s="7">
        <f>ROUND(+Labor!E28*2080,0)</f>
        <v>0</v>
      </c>
      <c r="E33" s="7">
        <f>ROUND(+Labor!F28,0)</f>
        <v>0</v>
      </c>
      <c r="F33" s="8">
        <f t="shared" si="0"/>
      </c>
      <c r="G33" s="7">
        <f>ROUND(+Labor!E128*2080,0)</f>
        <v>0</v>
      </c>
      <c r="H33" s="7">
        <f>ROUND(+Labor!F128,0)</f>
        <v>0</v>
      </c>
      <c r="I33" s="8">
        <f t="shared" si="1"/>
      </c>
      <c r="J33" s="8"/>
      <c r="K33" s="9">
        <f t="shared" si="2"/>
      </c>
    </row>
    <row r="34" spans="2:11" ht="12">
      <c r="B34" s="1">
        <f>+Labor!A29</f>
        <v>78</v>
      </c>
      <c r="C34" s="1" t="str">
        <f>+Labor!B29</f>
        <v>SAMARITAN HOSPITAL</v>
      </c>
      <c r="D34" s="7">
        <f>ROUND(+Labor!E29*2080,0)</f>
        <v>0</v>
      </c>
      <c r="E34" s="7">
        <f>ROUND(+Labor!F29,0)</f>
        <v>1120</v>
      </c>
      <c r="F34" s="8">
        <f t="shared" si="0"/>
      </c>
      <c r="G34" s="7">
        <f>ROUND(+Labor!E129*2080,0)</f>
        <v>0</v>
      </c>
      <c r="H34" s="7">
        <f>ROUND(+Labor!F129,0)</f>
        <v>1152</v>
      </c>
      <c r="I34" s="8">
        <f t="shared" si="1"/>
      </c>
      <c r="J34" s="8"/>
      <c r="K34" s="9">
        <f t="shared" si="2"/>
      </c>
    </row>
    <row r="35" spans="2:11" ht="12">
      <c r="B35" s="1">
        <f>+Labor!A30</f>
        <v>79</v>
      </c>
      <c r="C35" s="1" t="str">
        <f>+Labor!B30</f>
        <v>OCEAN BEACH HOSPITAL</v>
      </c>
      <c r="D35" s="7">
        <f>ROUND(+Labor!E30*2080,0)</f>
        <v>0</v>
      </c>
      <c r="E35" s="7">
        <f>ROUND(+Labor!F30,0)</f>
        <v>0</v>
      </c>
      <c r="F35" s="8">
        <f t="shared" si="0"/>
      </c>
      <c r="G35" s="7">
        <f>ROUND(+Labor!E130*2080,0)</f>
        <v>0</v>
      </c>
      <c r="H35" s="7">
        <f>ROUND(+Labor!F130,0)</f>
        <v>0</v>
      </c>
      <c r="I35" s="8">
        <f t="shared" si="1"/>
      </c>
      <c r="J35" s="8"/>
      <c r="K35" s="9">
        <f t="shared" si="2"/>
      </c>
    </row>
    <row r="36" spans="2:11" ht="12">
      <c r="B36" s="1">
        <f>+Labor!A31</f>
        <v>80</v>
      </c>
      <c r="C36" s="1" t="str">
        <f>+Labor!B31</f>
        <v>ODESSA MEMORIAL HOSPITAL</v>
      </c>
      <c r="D36" s="7">
        <f>ROUND(+Labor!E31*2080,0)</f>
        <v>0</v>
      </c>
      <c r="E36" s="7">
        <f>ROUND(+Labor!F31,0)</f>
        <v>0</v>
      </c>
      <c r="F36" s="8">
        <f t="shared" si="0"/>
      </c>
      <c r="G36" s="7">
        <f>ROUND(+Labor!E131*2080,0)</f>
        <v>0</v>
      </c>
      <c r="H36" s="7">
        <f>ROUND(+Labor!F131,0)</f>
        <v>0</v>
      </c>
      <c r="I36" s="8">
        <f t="shared" si="1"/>
      </c>
      <c r="J36" s="8"/>
      <c r="K36" s="9">
        <f t="shared" si="2"/>
      </c>
    </row>
    <row r="37" spans="2:11" ht="12">
      <c r="B37" s="1">
        <f>+Labor!A32</f>
        <v>81</v>
      </c>
      <c r="C37" s="1" t="str">
        <f>+Labor!B32</f>
        <v>GOOD SAMARITAN HOSPITAL</v>
      </c>
      <c r="D37" s="7">
        <f>ROUND(+Labor!E32*2080,0)</f>
        <v>74464</v>
      </c>
      <c r="E37" s="7">
        <f>ROUND(+Labor!F32,0)</f>
        <v>3016</v>
      </c>
      <c r="F37" s="8">
        <f t="shared" si="0"/>
        <v>24.69</v>
      </c>
      <c r="G37" s="7">
        <f>ROUND(+Labor!E132*2080,0)</f>
        <v>0</v>
      </c>
      <c r="H37" s="7">
        <f>ROUND(+Labor!F132,0)</f>
        <v>0</v>
      </c>
      <c r="I37" s="8">
        <f t="shared" si="1"/>
      </c>
      <c r="J37" s="8"/>
      <c r="K37" s="9">
        <f t="shared" si="2"/>
      </c>
    </row>
    <row r="38" spans="2:11" ht="12">
      <c r="B38" s="1">
        <f>+Labor!A33</f>
        <v>82</v>
      </c>
      <c r="C38" s="1" t="str">
        <f>+Labor!B33</f>
        <v>GARFIELD COUNTY MEMORIAL HOSPITAL</v>
      </c>
      <c r="D38" s="7">
        <f>ROUND(+Labor!E33*2080,0)</f>
        <v>0</v>
      </c>
      <c r="E38" s="7">
        <f>ROUND(+Labor!F33,0)</f>
        <v>0</v>
      </c>
      <c r="F38" s="8">
        <f t="shared" si="0"/>
      </c>
      <c r="G38" s="7">
        <f>ROUND(+Labor!E133*2080,0)</f>
        <v>0</v>
      </c>
      <c r="H38" s="7">
        <f>ROUND(+Labor!F133,0)</f>
        <v>0</v>
      </c>
      <c r="I38" s="8">
        <f t="shared" si="1"/>
      </c>
      <c r="J38" s="8"/>
      <c r="K38" s="9">
        <f t="shared" si="2"/>
      </c>
    </row>
    <row r="39" spans="2:11" ht="12">
      <c r="B39" s="1">
        <f>+Labor!A34</f>
        <v>84</v>
      </c>
      <c r="C39" s="1" t="str">
        <f>+Labor!B34</f>
        <v>PROVIDENCE REGIONAL MEDICAL CENTER EVERETT</v>
      </c>
      <c r="D39" s="7">
        <f>ROUND(+Labor!E34*2080,0)</f>
        <v>308318</v>
      </c>
      <c r="E39" s="7">
        <f>ROUND(+Labor!F34,0)</f>
        <v>10955</v>
      </c>
      <c r="F39" s="8">
        <f t="shared" si="0"/>
        <v>28.14</v>
      </c>
      <c r="G39" s="7">
        <f>ROUND(+Labor!E134*2080,0)</f>
        <v>285584</v>
      </c>
      <c r="H39" s="7">
        <f>ROUND(+Labor!F134,0)</f>
        <v>9326</v>
      </c>
      <c r="I39" s="8">
        <f t="shared" si="1"/>
        <v>30.62</v>
      </c>
      <c r="J39" s="8"/>
      <c r="K39" s="9">
        <f t="shared" si="2"/>
        <v>0.0881</v>
      </c>
    </row>
    <row r="40" spans="2:11" ht="12">
      <c r="B40" s="1">
        <f>+Labor!A35</f>
        <v>85</v>
      </c>
      <c r="C40" s="1" t="str">
        <f>+Labor!B35</f>
        <v>JEFFERSON HEALTHCARE HOSPITAL</v>
      </c>
      <c r="D40" s="7">
        <f>ROUND(+Labor!E35*2080,0)</f>
        <v>14310</v>
      </c>
      <c r="E40" s="7">
        <f>ROUND(+Labor!F35,0)</f>
        <v>109</v>
      </c>
      <c r="F40" s="8">
        <f t="shared" si="0"/>
        <v>131.28</v>
      </c>
      <c r="G40" s="7">
        <f>ROUND(+Labor!E135*2080,0)</f>
        <v>17368</v>
      </c>
      <c r="H40" s="7">
        <f>ROUND(+Labor!F135,0)</f>
        <v>128</v>
      </c>
      <c r="I40" s="8">
        <f t="shared" si="1"/>
        <v>135.69</v>
      </c>
      <c r="J40" s="8"/>
      <c r="K40" s="9">
        <f t="shared" si="2"/>
        <v>0.0336</v>
      </c>
    </row>
    <row r="41" spans="2:11" ht="12">
      <c r="B41" s="1">
        <f>+Labor!A36</f>
        <v>96</v>
      </c>
      <c r="C41" s="1" t="str">
        <f>+Labor!B36</f>
        <v>SKYLINE HOSPITAL</v>
      </c>
      <c r="D41" s="7">
        <f>ROUND(+Labor!E36*2080,0)</f>
        <v>4930</v>
      </c>
      <c r="E41" s="7">
        <f>ROUND(+Labor!F36,0)</f>
        <v>63</v>
      </c>
      <c r="F41" s="8">
        <f t="shared" si="0"/>
        <v>78.25</v>
      </c>
      <c r="G41" s="7">
        <f>ROUND(+Labor!E136*2080,0)</f>
        <v>7446</v>
      </c>
      <c r="H41" s="7">
        <f>ROUND(+Labor!F136,0)</f>
        <v>62</v>
      </c>
      <c r="I41" s="8">
        <f t="shared" si="1"/>
        <v>120.1</v>
      </c>
      <c r="J41" s="8"/>
      <c r="K41" s="9">
        <f t="shared" si="2"/>
        <v>0.5348</v>
      </c>
    </row>
    <row r="42" spans="2:11" ht="12">
      <c r="B42" s="1">
        <f>+Labor!A37</f>
        <v>102</v>
      </c>
      <c r="C42" s="1" t="str">
        <f>+Labor!B37</f>
        <v>YAKIMA REGIONAL MEDICAL AND CARDIAC CENTER</v>
      </c>
      <c r="D42" s="7">
        <f>ROUND(+Labor!E37*2080,0)</f>
        <v>0</v>
      </c>
      <c r="E42" s="7">
        <f>ROUND(+Labor!F37,0)</f>
        <v>0</v>
      </c>
      <c r="F42" s="8">
        <f t="shared" si="0"/>
      </c>
      <c r="G42" s="7">
        <f>ROUND(+Labor!E137*2080,0)</f>
        <v>0</v>
      </c>
      <c r="H42" s="7">
        <f>ROUND(+Labor!F137,0)</f>
        <v>0</v>
      </c>
      <c r="I42" s="8">
        <f t="shared" si="1"/>
      </c>
      <c r="J42" s="8"/>
      <c r="K42" s="9">
        <f t="shared" si="2"/>
      </c>
    </row>
    <row r="43" spans="2:11" ht="12">
      <c r="B43" s="1">
        <f>+Labor!A38</f>
        <v>104</v>
      </c>
      <c r="C43" s="1" t="str">
        <f>+Labor!B38</f>
        <v>VALLEY GENERAL HOSPITAL</v>
      </c>
      <c r="D43" s="7">
        <f>ROUND(+Labor!E38*2080,0)</f>
        <v>0</v>
      </c>
      <c r="E43" s="7">
        <f>ROUND(+Labor!F38,0)</f>
        <v>0</v>
      </c>
      <c r="F43" s="8">
        <f t="shared" si="0"/>
      </c>
      <c r="G43" s="7">
        <f>ROUND(+Labor!E138*2080,0)</f>
        <v>0</v>
      </c>
      <c r="H43" s="7">
        <f>ROUND(+Labor!F138,0)</f>
        <v>0</v>
      </c>
      <c r="I43" s="8">
        <f t="shared" si="1"/>
      </c>
      <c r="J43" s="8"/>
      <c r="K43" s="9">
        <f t="shared" si="2"/>
      </c>
    </row>
    <row r="44" spans="2:11" ht="12">
      <c r="B44" s="1">
        <f>+Labor!A39</f>
        <v>106</v>
      </c>
      <c r="C44" s="1" t="str">
        <f>+Labor!B39</f>
        <v>CASCADE VALLEY HOSPITAL</v>
      </c>
      <c r="D44" s="7">
        <f>ROUND(+Labor!E39*2080,0)</f>
        <v>9922</v>
      </c>
      <c r="E44" s="7">
        <f>ROUND(+Labor!F39,0)</f>
        <v>454</v>
      </c>
      <c r="F44" s="8">
        <f t="shared" si="0"/>
        <v>21.85</v>
      </c>
      <c r="G44" s="7">
        <f>ROUND(+Labor!E139*2080,0)</f>
        <v>13770</v>
      </c>
      <c r="H44" s="7">
        <f>ROUND(+Labor!F139,0)</f>
        <v>415</v>
      </c>
      <c r="I44" s="8">
        <f t="shared" si="1"/>
        <v>33.18</v>
      </c>
      <c r="J44" s="8"/>
      <c r="K44" s="9">
        <f t="shared" si="2"/>
        <v>0.5185</v>
      </c>
    </row>
    <row r="45" spans="2:11" ht="12">
      <c r="B45" s="1">
        <f>+Labor!A40</f>
        <v>107</v>
      </c>
      <c r="C45" s="1" t="str">
        <f>+Labor!B40</f>
        <v>NORTH VALLEY HOSPITAL</v>
      </c>
      <c r="D45" s="7">
        <f>ROUND(+Labor!E40*2080,0)</f>
        <v>2725</v>
      </c>
      <c r="E45" s="7">
        <f>ROUND(+Labor!F40,0)</f>
        <v>86</v>
      </c>
      <c r="F45" s="8">
        <f t="shared" si="0"/>
        <v>31.69</v>
      </c>
      <c r="G45" s="7">
        <f>ROUND(+Labor!E140*2080,0)</f>
        <v>3328</v>
      </c>
      <c r="H45" s="7">
        <f>ROUND(+Labor!F140,0)</f>
        <v>73</v>
      </c>
      <c r="I45" s="8">
        <f t="shared" si="1"/>
        <v>45.59</v>
      </c>
      <c r="J45" s="8"/>
      <c r="K45" s="9">
        <f t="shared" si="2"/>
        <v>0.4386</v>
      </c>
    </row>
    <row r="46" spans="2:11" ht="12">
      <c r="B46" s="1">
        <f>+Labor!A41</f>
        <v>108</v>
      </c>
      <c r="C46" s="1" t="str">
        <f>+Labor!B41</f>
        <v>TRI-STATE MEMORIAL HOSPITAL</v>
      </c>
      <c r="D46" s="7">
        <f>ROUND(+Labor!E41*2080,0)</f>
        <v>0</v>
      </c>
      <c r="E46" s="7">
        <f>ROUND(+Labor!F41,0)</f>
        <v>0</v>
      </c>
      <c r="F46" s="8">
        <f t="shared" si="0"/>
      </c>
      <c r="G46" s="7">
        <f>ROUND(+Labor!E141*2080,0)</f>
        <v>0</v>
      </c>
      <c r="H46" s="7">
        <f>ROUND(+Labor!F141,0)</f>
        <v>0</v>
      </c>
      <c r="I46" s="8">
        <f t="shared" si="1"/>
      </c>
      <c r="J46" s="8"/>
      <c r="K46" s="9">
        <f t="shared" si="2"/>
      </c>
    </row>
    <row r="47" spans="2:11" ht="12">
      <c r="B47" s="1">
        <f>+Labor!A42</f>
        <v>111</v>
      </c>
      <c r="C47" s="1" t="str">
        <f>+Labor!B42</f>
        <v>EAST ADAMS RURAL HOSPITAL</v>
      </c>
      <c r="D47" s="7">
        <f>ROUND(+Labor!E42*2080,0)</f>
        <v>0</v>
      </c>
      <c r="E47" s="7">
        <f>ROUND(+Labor!F42,0)</f>
        <v>0</v>
      </c>
      <c r="F47" s="8">
        <f t="shared" si="0"/>
      </c>
      <c r="G47" s="7">
        <f>ROUND(+Labor!E142*2080,0)</f>
        <v>0</v>
      </c>
      <c r="H47" s="7">
        <f>ROUND(+Labor!F142,0)</f>
        <v>0</v>
      </c>
      <c r="I47" s="8">
        <f t="shared" si="1"/>
      </c>
      <c r="J47" s="8"/>
      <c r="K47" s="9">
        <f t="shared" si="2"/>
      </c>
    </row>
    <row r="48" spans="2:11" ht="12">
      <c r="B48" s="1">
        <f>+Labor!A43</f>
        <v>125</v>
      </c>
      <c r="C48" s="1" t="str">
        <f>+Labor!B43</f>
        <v>OTHELLO COMMUNITY HOSPITAL</v>
      </c>
      <c r="D48" s="7">
        <f>ROUND(+Labor!E43*2080,0)</f>
        <v>0</v>
      </c>
      <c r="E48" s="7">
        <f>ROUND(+Labor!F43,0)</f>
        <v>627</v>
      </c>
      <c r="F48" s="8">
        <f t="shared" si="0"/>
      </c>
      <c r="G48" s="7">
        <f>ROUND(+Labor!E143*2080,0)</f>
        <v>23525</v>
      </c>
      <c r="H48" s="7">
        <f>ROUND(+Labor!F143,0)</f>
        <v>648</v>
      </c>
      <c r="I48" s="8">
        <f t="shared" si="1"/>
        <v>36.3</v>
      </c>
      <c r="J48" s="8"/>
      <c r="K48" s="9">
        <f t="shared" si="2"/>
      </c>
    </row>
    <row r="49" spans="2:11" ht="12">
      <c r="B49" s="1">
        <f>+Labor!A44</f>
        <v>126</v>
      </c>
      <c r="C49" s="1" t="str">
        <f>+Labor!B44</f>
        <v>HIGHLINE MEDICAL CENTER</v>
      </c>
      <c r="D49" s="7">
        <f>ROUND(+Labor!E44*2080,0)</f>
        <v>0</v>
      </c>
      <c r="E49" s="7">
        <f>ROUND(+Labor!F44,0)</f>
        <v>0</v>
      </c>
      <c r="F49" s="8">
        <f t="shared" si="0"/>
      </c>
      <c r="G49" s="7">
        <f>ROUND(+Labor!E144*2080,0)</f>
        <v>0</v>
      </c>
      <c r="H49" s="7">
        <f>ROUND(+Labor!F144,0)</f>
        <v>0</v>
      </c>
      <c r="I49" s="8">
        <f t="shared" si="1"/>
      </c>
      <c r="J49" s="8"/>
      <c r="K49" s="9">
        <f t="shared" si="2"/>
      </c>
    </row>
    <row r="50" spans="2:11" ht="12">
      <c r="B50" s="1">
        <f>+Labor!A45</f>
        <v>128</v>
      </c>
      <c r="C50" s="1" t="str">
        <f>+Labor!B45</f>
        <v>UNIVERSITY OF WASHINGTON MEDICAL CENTER</v>
      </c>
      <c r="D50" s="7">
        <f>ROUND(+Labor!E45*2080,0)</f>
        <v>0</v>
      </c>
      <c r="E50" s="7">
        <f>ROUND(+Labor!F45,0)</f>
        <v>2368</v>
      </c>
      <c r="F50" s="8">
        <f t="shared" si="0"/>
      </c>
      <c r="G50" s="7">
        <f>ROUND(+Labor!E145*2080,0)</f>
        <v>0</v>
      </c>
      <c r="H50" s="7">
        <f>ROUND(+Labor!F145,0)</f>
        <v>2335</v>
      </c>
      <c r="I50" s="8">
        <f t="shared" si="1"/>
      </c>
      <c r="J50" s="8"/>
      <c r="K50" s="9">
        <f t="shared" si="2"/>
      </c>
    </row>
    <row r="51" spans="2:11" ht="12">
      <c r="B51" s="1">
        <f>+Labor!A46</f>
        <v>129</v>
      </c>
      <c r="C51" s="1" t="str">
        <f>+Labor!B46</f>
        <v>QUINCY VALLEY MEDICAL CENTER</v>
      </c>
      <c r="D51" s="7">
        <f>ROUND(+Labor!E46*2080,0)</f>
        <v>0</v>
      </c>
      <c r="E51" s="7">
        <f>ROUND(+Labor!F46,0)</f>
        <v>0</v>
      </c>
      <c r="F51" s="8">
        <f t="shared" si="0"/>
      </c>
      <c r="G51" s="7">
        <f>ROUND(+Labor!E146*2080,0)</f>
        <v>0</v>
      </c>
      <c r="H51" s="7">
        <f>ROUND(+Labor!F146,0)</f>
        <v>0</v>
      </c>
      <c r="I51" s="8">
        <f t="shared" si="1"/>
      </c>
      <c r="J51" s="8"/>
      <c r="K51" s="9">
        <f t="shared" si="2"/>
      </c>
    </row>
    <row r="52" spans="2:11" ht="12">
      <c r="B52" s="1">
        <f>+Labor!A47</f>
        <v>130</v>
      </c>
      <c r="C52" s="1" t="str">
        <f>+Labor!B47</f>
        <v>NORTHWEST HOSPITAL &amp; MEDICAL CENTER</v>
      </c>
      <c r="D52" s="7">
        <f>ROUND(+Labor!E47*2080,0)</f>
        <v>0</v>
      </c>
      <c r="E52" s="7">
        <f>ROUND(+Labor!F47,0)</f>
        <v>0</v>
      </c>
      <c r="F52" s="8">
        <f t="shared" si="0"/>
      </c>
      <c r="G52" s="7">
        <f>ROUND(+Labor!E147*2080,0)</f>
        <v>0</v>
      </c>
      <c r="H52" s="7">
        <f>ROUND(+Labor!F147,0)</f>
        <v>0</v>
      </c>
      <c r="I52" s="8">
        <f t="shared" si="1"/>
      </c>
      <c r="J52" s="8"/>
      <c r="K52" s="9">
        <f t="shared" si="2"/>
      </c>
    </row>
    <row r="53" spans="2:11" ht="12">
      <c r="B53" s="1">
        <f>+Labor!A48</f>
        <v>131</v>
      </c>
      <c r="C53" s="1" t="str">
        <f>+Labor!B48</f>
        <v>OVERLAKE HOSPITAL MEDICAL CENTER</v>
      </c>
      <c r="D53" s="7">
        <f>ROUND(+Labor!E48*2080,0)</f>
        <v>123781</v>
      </c>
      <c r="E53" s="7">
        <f>ROUND(+Labor!F48,0)</f>
        <v>4959</v>
      </c>
      <c r="F53" s="8">
        <f t="shared" si="0"/>
        <v>24.96</v>
      </c>
      <c r="G53" s="7">
        <f>ROUND(+Labor!E148*2080,0)</f>
        <v>114213</v>
      </c>
      <c r="H53" s="7">
        <f>ROUND(+Labor!F148,0)</f>
        <v>6115</v>
      </c>
      <c r="I53" s="8">
        <f t="shared" si="1"/>
        <v>18.68</v>
      </c>
      <c r="J53" s="8"/>
      <c r="K53" s="9">
        <f t="shared" si="2"/>
        <v>-0.2516</v>
      </c>
    </row>
    <row r="54" spans="2:11" ht="12">
      <c r="B54" s="1">
        <f>+Labor!A49</f>
        <v>132</v>
      </c>
      <c r="C54" s="1" t="str">
        <f>+Labor!B49</f>
        <v>SAINT CLARE HOSPITAL</v>
      </c>
      <c r="D54" s="7">
        <f>ROUND(+Labor!E49*2080,0)</f>
        <v>1435</v>
      </c>
      <c r="E54" s="7">
        <f>ROUND(+Labor!F49,0)</f>
        <v>0</v>
      </c>
      <c r="F54" s="8">
        <f t="shared" si="0"/>
      </c>
      <c r="G54" s="7">
        <f>ROUND(+Labor!E149*2080,0)</f>
        <v>0</v>
      </c>
      <c r="H54" s="7">
        <f>ROUND(+Labor!F149,0)</f>
        <v>0</v>
      </c>
      <c r="I54" s="8">
        <f t="shared" si="1"/>
      </c>
      <c r="J54" s="8"/>
      <c r="K54" s="9">
        <f t="shared" si="2"/>
      </c>
    </row>
    <row r="55" spans="2:11" ht="12">
      <c r="B55" s="1">
        <f>+Labor!A50</f>
        <v>134</v>
      </c>
      <c r="C55" s="1" t="str">
        <f>+Labor!B50</f>
        <v>ISLAND HOSPITAL</v>
      </c>
      <c r="D55" s="7">
        <f>ROUND(+Labor!E50*2080,0)</f>
        <v>29578</v>
      </c>
      <c r="E55" s="7">
        <f>ROUND(+Labor!F50,0)</f>
        <v>1072</v>
      </c>
      <c r="F55" s="8">
        <f t="shared" si="0"/>
        <v>27.59</v>
      </c>
      <c r="G55" s="7">
        <f>ROUND(+Labor!E150*2080,0)</f>
        <v>27934</v>
      </c>
      <c r="H55" s="7">
        <f>ROUND(+Labor!F150,0)</f>
        <v>1307</v>
      </c>
      <c r="I55" s="8">
        <f t="shared" si="1"/>
        <v>21.37</v>
      </c>
      <c r="J55" s="8"/>
      <c r="K55" s="9">
        <f t="shared" si="2"/>
        <v>-0.2254</v>
      </c>
    </row>
    <row r="56" spans="2:11" ht="12">
      <c r="B56" s="1">
        <f>+Labor!A51</f>
        <v>137</v>
      </c>
      <c r="C56" s="1" t="str">
        <f>+Labor!B51</f>
        <v>LINCOLN HOSPITAL</v>
      </c>
      <c r="D56" s="7">
        <f>ROUND(+Labor!E51*2080,0)</f>
        <v>0</v>
      </c>
      <c r="E56" s="7">
        <f>ROUND(+Labor!F51,0)</f>
        <v>0</v>
      </c>
      <c r="F56" s="8">
        <f t="shared" si="0"/>
      </c>
      <c r="G56" s="7">
        <f>ROUND(+Labor!E151*2080,0)</f>
        <v>0</v>
      </c>
      <c r="H56" s="7">
        <f>ROUND(+Labor!F151,0)</f>
        <v>0</v>
      </c>
      <c r="I56" s="8">
        <f t="shared" si="1"/>
      </c>
      <c r="J56" s="8"/>
      <c r="K56" s="9">
        <f t="shared" si="2"/>
      </c>
    </row>
    <row r="57" spans="2:11" ht="12">
      <c r="B57" s="1">
        <f>+Labor!A52</f>
        <v>138</v>
      </c>
      <c r="C57" s="1" t="str">
        <f>+Labor!B52</f>
        <v>SWEDISH EDMONDS</v>
      </c>
      <c r="D57" s="7">
        <f>ROUND(+Labor!E52*2080,0)</f>
        <v>0</v>
      </c>
      <c r="E57" s="7">
        <f>ROUND(+Labor!F52,0)</f>
        <v>0</v>
      </c>
      <c r="F57" s="8">
        <f t="shared" si="0"/>
      </c>
      <c r="G57" s="7">
        <f>ROUND(+Labor!E152*2080,0)</f>
        <v>0</v>
      </c>
      <c r="H57" s="7">
        <f>ROUND(+Labor!F152,0)</f>
        <v>0</v>
      </c>
      <c r="I57" s="8">
        <f t="shared" si="1"/>
      </c>
      <c r="J57" s="8"/>
      <c r="K57" s="9">
        <f t="shared" si="2"/>
      </c>
    </row>
    <row r="58" spans="2:11" ht="12">
      <c r="B58" s="1">
        <f>+Labor!A53</f>
        <v>139</v>
      </c>
      <c r="C58" s="1" t="str">
        <f>+Labor!B53</f>
        <v>PROVIDENCE HOLY FAMILY HOSPITAL</v>
      </c>
      <c r="D58" s="7">
        <f>ROUND(+Labor!E53*2080,0)</f>
        <v>0</v>
      </c>
      <c r="E58" s="7">
        <f>ROUND(+Labor!F53,0)</f>
        <v>0</v>
      </c>
      <c r="F58" s="8">
        <f t="shared" si="0"/>
      </c>
      <c r="G58" s="7">
        <f>ROUND(+Labor!E153*2080,0)</f>
        <v>0</v>
      </c>
      <c r="H58" s="7">
        <f>ROUND(+Labor!F153,0)</f>
        <v>0</v>
      </c>
      <c r="I58" s="8">
        <f t="shared" si="1"/>
      </c>
      <c r="J58" s="8"/>
      <c r="K58" s="9">
        <f t="shared" si="2"/>
      </c>
    </row>
    <row r="59" spans="2:11" ht="12">
      <c r="B59" s="1">
        <f>+Labor!A54</f>
        <v>140</v>
      </c>
      <c r="C59" s="1" t="str">
        <f>+Labor!B54</f>
        <v>KITTITAS VALLEY HOSPITAL</v>
      </c>
      <c r="D59" s="7">
        <f>ROUND(+Labor!E54*2080,0)</f>
        <v>8923</v>
      </c>
      <c r="E59" s="7">
        <f>ROUND(+Labor!F54,0)</f>
        <v>334</v>
      </c>
      <c r="F59" s="8">
        <f t="shared" si="0"/>
        <v>26.72</v>
      </c>
      <c r="G59" s="7">
        <f>ROUND(+Labor!E154*2080,0)</f>
        <v>9006</v>
      </c>
      <c r="H59" s="7">
        <f>ROUND(+Labor!F154,0)</f>
        <v>372</v>
      </c>
      <c r="I59" s="8">
        <f t="shared" si="1"/>
        <v>24.21</v>
      </c>
      <c r="J59" s="8"/>
      <c r="K59" s="9">
        <f t="shared" si="2"/>
        <v>-0.0939</v>
      </c>
    </row>
    <row r="60" spans="2:11" ht="12">
      <c r="B60" s="1">
        <f>+Labor!A55</f>
        <v>141</v>
      </c>
      <c r="C60" s="1" t="str">
        <f>+Labor!B55</f>
        <v>DAYTON GENERAL HOSPITAL</v>
      </c>
      <c r="D60" s="7">
        <f>ROUND(+Labor!E55*2080,0)</f>
        <v>0</v>
      </c>
      <c r="E60" s="7">
        <f>ROUND(+Labor!F55,0)</f>
        <v>0</v>
      </c>
      <c r="F60" s="8">
        <f t="shared" si="0"/>
      </c>
      <c r="G60" s="7">
        <f>ROUND(+Labor!E155*2080,0)</f>
        <v>0</v>
      </c>
      <c r="H60" s="7">
        <f>ROUND(+Labor!F155,0)</f>
        <v>0</v>
      </c>
      <c r="I60" s="8">
        <f t="shared" si="1"/>
      </c>
      <c r="J60" s="8"/>
      <c r="K60" s="9">
        <f t="shared" si="2"/>
      </c>
    </row>
    <row r="61" spans="2:11" ht="12">
      <c r="B61" s="1">
        <f>+Labor!A56</f>
        <v>142</v>
      </c>
      <c r="C61" s="1" t="str">
        <f>+Labor!B56</f>
        <v>HARRISON MEDICAL CENTER</v>
      </c>
      <c r="D61" s="7">
        <f>ROUND(+Labor!E56*2080,0)</f>
        <v>0</v>
      </c>
      <c r="E61" s="7">
        <f>ROUND(+Labor!F56,0)</f>
        <v>0</v>
      </c>
      <c r="F61" s="8">
        <f t="shared" si="0"/>
      </c>
      <c r="G61" s="7">
        <f>ROUND(+Labor!E156*2080,0)</f>
        <v>0</v>
      </c>
      <c r="H61" s="7">
        <f>ROUND(+Labor!F156,0)</f>
        <v>0</v>
      </c>
      <c r="I61" s="8">
        <f t="shared" si="1"/>
      </c>
      <c r="J61" s="8"/>
      <c r="K61" s="9">
        <f t="shared" si="2"/>
      </c>
    </row>
    <row r="62" spans="2:11" ht="12">
      <c r="B62" s="1">
        <f>+Labor!A57</f>
        <v>145</v>
      </c>
      <c r="C62" s="1" t="str">
        <f>+Labor!B57</f>
        <v>PEACEHEALTH SAINT JOSEPH HOSPITAL</v>
      </c>
      <c r="D62" s="7">
        <f>ROUND(+Labor!E57*2080,0)</f>
        <v>87235</v>
      </c>
      <c r="E62" s="7">
        <f>ROUND(+Labor!F57,0)</f>
        <v>2041</v>
      </c>
      <c r="F62" s="8">
        <f t="shared" si="0"/>
        <v>42.74</v>
      </c>
      <c r="G62" s="7">
        <f>ROUND(+Labor!E157*2080,0)</f>
        <v>131040</v>
      </c>
      <c r="H62" s="7">
        <f>ROUND(+Labor!F157,0)</f>
        <v>1994</v>
      </c>
      <c r="I62" s="8">
        <f t="shared" si="1"/>
        <v>65.72</v>
      </c>
      <c r="J62" s="8"/>
      <c r="K62" s="9">
        <f t="shared" si="2"/>
        <v>0.5377</v>
      </c>
    </row>
    <row r="63" spans="2:11" ht="12">
      <c r="B63" s="1">
        <f>+Labor!A58</f>
        <v>147</v>
      </c>
      <c r="C63" s="1" t="str">
        <f>+Labor!B58</f>
        <v>MID VALLEY HOSPITAL</v>
      </c>
      <c r="D63" s="7">
        <f>ROUND(+Labor!E58*2080,0)</f>
        <v>15226</v>
      </c>
      <c r="E63" s="7">
        <f>ROUND(+Labor!F58,0)</f>
        <v>267</v>
      </c>
      <c r="F63" s="8">
        <f t="shared" si="0"/>
        <v>57.03</v>
      </c>
      <c r="G63" s="7">
        <f>ROUND(+Labor!E158*2080,0)</f>
        <v>19718</v>
      </c>
      <c r="H63" s="7">
        <f>ROUND(+Labor!F158,0)</f>
        <v>276</v>
      </c>
      <c r="I63" s="8">
        <f t="shared" si="1"/>
        <v>71.44</v>
      </c>
      <c r="J63" s="8"/>
      <c r="K63" s="9">
        <f t="shared" si="2"/>
        <v>0.2527</v>
      </c>
    </row>
    <row r="64" spans="2:11" ht="12">
      <c r="B64" s="1">
        <f>+Labor!A59</f>
        <v>148</v>
      </c>
      <c r="C64" s="1" t="str">
        <f>+Labor!B59</f>
        <v>KINDRED HOSPITAL - SEATTLE</v>
      </c>
      <c r="D64" s="7">
        <f>ROUND(+Labor!E59*2080,0)</f>
        <v>0</v>
      </c>
      <c r="E64" s="7">
        <f>ROUND(+Labor!F59,0)</f>
        <v>0</v>
      </c>
      <c r="F64" s="8">
        <f t="shared" si="0"/>
      </c>
      <c r="G64" s="7">
        <f>ROUND(+Labor!E159*2080,0)</f>
        <v>0</v>
      </c>
      <c r="H64" s="7">
        <f>ROUND(+Labor!F159,0)</f>
        <v>0</v>
      </c>
      <c r="I64" s="8">
        <f t="shared" si="1"/>
      </c>
      <c r="J64" s="8"/>
      <c r="K64" s="9">
        <f t="shared" si="2"/>
      </c>
    </row>
    <row r="65" spans="2:11" ht="12">
      <c r="B65" s="1">
        <f>+Labor!A60</f>
        <v>150</v>
      </c>
      <c r="C65" s="1" t="str">
        <f>+Labor!B60</f>
        <v>COULEE COMMUNITY HOSPITAL</v>
      </c>
      <c r="D65" s="7">
        <f>ROUND(+Labor!E60*2080,0)</f>
        <v>1498</v>
      </c>
      <c r="E65" s="7">
        <f>ROUND(+Labor!F60,0)</f>
        <v>90</v>
      </c>
      <c r="F65" s="8">
        <f t="shared" si="0"/>
        <v>16.64</v>
      </c>
      <c r="G65" s="7">
        <f>ROUND(+Labor!E160*2080,0)</f>
        <v>2808</v>
      </c>
      <c r="H65" s="7">
        <f>ROUND(+Labor!F160,0)</f>
        <v>73</v>
      </c>
      <c r="I65" s="8">
        <f t="shared" si="1"/>
        <v>38.47</v>
      </c>
      <c r="J65" s="8"/>
      <c r="K65" s="9">
        <f t="shared" si="2"/>
        <v>1.3119</v>
      </c>
    </row>
    <row r="66" spans="2:11" ht="12">
      <c r="B66" s="1">
        <f>+Labor!A61</f>
        <v>152</v>
      </c>
      <c r="C66" s="1" t="str">
        <f>+Labor!B61</f>
        <v>MASON GENERAL HOSPITAL</v>
      </c>
      <c r="D66" s="7">
        <f>ROUND(+Labor!E61*2080,0)</f>
        <v>0</v>
      </c>
      <c r="E66" s="7">
        <f>ROUND(+Labor!F61,0)</f>
        <v>607</v>
      </c>
      <c r="F66" s="8">
        <f t="shared" si="0"/>
      </c>
      <c r="G66" s="7">
        <f>ROUND(+Labor!E161*2080,0)</f>
        <v>0</v>
      </c>
      <c r="H66" s="7">
        <f>ROUND(+Labor!F161,0)</f>
        <v>828</v>
      </c>
      <c r="I66" s="8">
        <f t="shared" si="1"/>
      </c>
      <c r="J66" s="8"/>
      <c r="K66" s="9">
        <f t="shared" si="2"/>
      </c>
    </row>
    <row r="67" spans="2:11" ht="12">
      <c r="B67" s="1">
        <f>+Labor!A62</f>
        <v>153</v>
      </c>
      <c r="C67" s="1" t="str">
        <f>+Labor!B62</f>
        <v>WHITMAN HOSPITAL AND MEDICAL CENTER</v>
      </c>
      <c r="D67" s="7">
        <f>ROUND(+Labor!E62*2080,0)</f>
        <v>5762</v>
      </c>
      <c r="E67" s="7">
        <f>ROUND(+Labor!F62,0)</f>
        <v>40</v>
      </c>
      <c r="F67" s="8">
        <f t="shared" si="0"/>
        <v>144.05</v>
      </c>
      <c r="G67" s="7">
        <f>ROUND(+Labor!E162*2080,0)</f>
        <v>4326</v>
      </c>
      <c r="H67" s="7">
        <f>ROUND(+Labor!F162,0)</f>
        <v>43</v>
      </c>
      <c r="I67" s="8">
        <f t="shared" si="1"/>
        <v>100.6</v>
      </c>
      <c r="J67" s="8"/>
      <c r="K67" s="9">
        <f t="shared" si="2"/>
        <v>-0.3016</v>
      </c>
    </row>
    <row r="68" spans="2:11" ht="12">
      <c r="B68" s="1">
        <f>+Labor!A63</f>
        <v>155</v>
      </c>
      <c r="C68" s="1" t="str">
        <f>+Labor!B63</f>
        <v>VALLEY MEDICAL CENTER</v>
      </c>
      <c r="D68" s="7">
        <f>ROUND(+Labor!E63*2080,0)</f>
        <v>22443</v>
      </c>
      <c r="E68" s="7">
        <f>ROUND(+Labor!F63,0)</f>
        <v>0</v>
      </c>
      <c r="F68" s="8">
        <f t="shared" si="0"/>
      </c>
      <c r="G68" s="7">
        <f>ROUND(+Labor!E163*2080,0)</f>
        <v>29474</v>
      </c>
      <c r="H68" s="7">
        <f>ROUND(+Labor!F163,0)</f>
        <v>0</v>
      </c>
      <c r="I68" s="8">
        <f t="shared" si="1"/>
      </c>
      <c r="J68" s="8"/>
      <c r="K68" s="9">
        <f t="shared" si="2"/>
      </c>
    </row>
    <row r="69" spans="2:11" ht="12">
      <c r="B69" s="1">
        <f>+Labor!A64</f>
        <v>156</v>
      </c>
      <c r="C69" s="1" t="str">
        <f>+Labor!B64</f>
        <v>WHIDBEY GENERAL HOSPITAL</v>
      </c>
      <c r="D69" s="7">
        <f>ROUND(+Labor!E64*2080,0)</f>
        <v>15870</v>
      </c>
      <c r="E69" s="7">
        <f>ROUND(+Labor!F64,0)</f>
        <v>138</v>
      </c>
      <c r="F69" s="8">
        <f t="shared" si="0"/>
        <v>115</v>
      </c>
      <c r="G69" s="7">
        <f>ROUND(+Labor!E164*2080,0)</f>
        <v>15787</v>
      </c>
      <c r="H69" s="7">
        <f>ROUND(+Labor!F164,0)</f>
        <v>120</v>
      </c>
      <c r="I69" s="8">
        <f t="shared" si="1"/>
        <v>131.56</v>
      </c>
      <c r="J69" s="8"/>
      <c r="K69" s="9">
        <f t="shared" si="2"/>
        <v>0.144</v>
      </c>
    </row>
    <row r="70" spans="2:11" ht="12">
      <c r="B70" s="1">
        <f>+Labor!A65</f>
        <v>157</v>
      </c>
      <c r="C70" s="1" t="str">
        <f>+Labor!B65</f>
        <v>SAINT LUKES REHABILIATION INSTITUTE</v>
      </c>
      <c r="D70" s="7">
        <f>ROUND(+Labor!E65*2080,0)</f>
        <v>0</v>
      </c>
      <c r="E70" s="7">
        <f>ROUND(+Labor!F65,0)</f>
        <v>0</v>
      </c>
      <c r="F70" s="8">
        <f t="shared" si="0"/>
      </c>
      <c r="G70" s="7">
        <f>ROUND(+Labor!E165*2080,0)</f>
        <v>0</v>
      </c>
      <c r="H70" s="7">
        <f>ROUND(+Labor!F165,0)</f>
        <v>0</v>
      </c>
      <c r="I70" s="8">
        <f t="shared" si="1"/>
      </c>
      <c r="J70" s="8"/>
      <c r="K70" s="9">
        <f t="shared" si="2"/>
      </c>
    </row>
    <row r="71" spans="2:11" ht="12">
      <c r="B71" s="1">
        <f>+Labor!A66</f>
        <v>158</v>
      </c>
      <c r="C71" s="1" t="str">
        <f>+Labor!B66</f>
        <v>CASCADE MEDICAL CENTER</v>
      </c>
      <c r="D71" s="7">
        <f>ROUND(+Labor!E66*2080,0)</f>
        <v>0</v>
      </c>
      <c r="E71" s="7">
        <f>ROUND(+Labor!F66,0)</f>
        <v>0</v>
      </c>
      <c r="F71" s="8">
        <f t="shared" si="0"/>
      </c>
      <c r="G71" s="7">
        <f>ROUND(+Labor!E166*2080,0)</f>
        <v>0</v>
      </c>
      <c r="H71" s="7">
        <f>ROUND(+Labor!F166,0)</f>
        <v>0</v>
      </c>
      <c r="I71" s="8">
        <f t="shared" si="1"/>
      </c>
      <c r="J71" s="8"/>
      <c r="K71" s="9">
        <f t="shared" si="2"/>
      </c>
    </row>
    <row r="72" spans="2:11" ht="12">
      <c r="B72" s="1">
        <f>+Labor!A67</f>
        <v>159</v>
      </c>
      <c r="C72" s="1" t="str">
        <f>+Labor!B67</f>
        <v>PROVIDENCE SAINT PETER HOSPITAL</v>
      </c>
      <c r="D72" s="7">
        <f>ROUND(+Labor!E67*2080,0)</f>
        <v>0</v>
      </c>
      <c r="E72" s="7">
        <f>ROUND(+Labor!F67,0)</f>
        <v>0</v>
      </c>
      <c r="F72" s="8">
        <f t="shared" si="0"/>
      </c>
      <c r="G72" s="7">
        <f>ROUND(+Labor!E167*2080,0)</f>
        <v>0</v>
      </c>
      <c r="H72" s="7">
        <f>ROUND(+Labor!F167,0)</f>
        <v>0</v>
      </c>
      <c r="I72" s="8">
        <f t="shared" si="1"/>
      </c>
      <c r="J72" s="8"/>
      <c r="K72" s="9">
        <f t="shared" si="2"/>
      </c>
    </row>
    <row r="73" spans="2:11" ht="12">
      <c r="B73" s="1">
        <f>+Labor!A68</f>
        <v>161</v>
      </c>
      <c r="C73" s="1" t="str">
        <f>+Labor!B68</f>
        <v>KADLEC REGIONAL MEDICAL CENTER</v>
      </c>
      <c r="D73" s="7">
        <f>ROUND(+Labor!E68*2080,0)</f>
        <v>0</v>
      </c>
      <c r="E73" s="7">
        <f>ROUND(+Labor!F68,0)</f>
        <v>0</v>
      </c>
      <c r="F73" s="8">
        <f t="shared" si="0"/>
      </c>
      <c r="G73" s="7">
        <f>ROUND(+Labor!E168*2080,0)</f>
        <v>0</v>
      </c>
      <c r="H73" s="7">
        <f>ROUND(+Labor!F168,0)</f>
        <v>0</v>
      </c>
      <c r="I73" s="8">
        <f t="shared" si="1"/>
      </c>
      <c r="J73" s="8"/>
      <c r="K73" s="9">
        <f t="shared" si="2"/>
      </c>
    </row>
    <row r="74" spans="2:11" ht="12">
      <c r="B74" s="1">
        <f>+Labor!A69</f>
        <v>162</v>
      </c>
      <c r="C74" s="1" t="str">
        <f>+Labor!B69</f>
        <v>PROVIDENCE SACRED HEART MEDICAL CENTER</v>
      </c>
      <c r="D74" s="7">
        <f>ROUND(+Labor!E69*2080,0)</f>
        <v>0</v>
      </c>
      <c r="E74" s="7">
        <f>ROUND(+Labor!F69,0)</f>
        <v>0</v>
      </c>
      <c r="F74" s="8">
        <f t="shared" si="0"/>
      </c>
      <c r="G74" s="7">
        <f>ROUND(+Labor!E169*2080,0)</f>
        <v>103501</v>
      </c>
      <c r="H74" s="7">
        <f>ROUND(+Labor!F169,0)</f>
        <v>3939</v>
      </c>
      <c r="I74" s="8">
        <f t="shared" si="1"/>
        <v>26.28</v>
      </c>
      <c r="J74" s="8"/>
      <c r="K74" s="9">
        <f t="shared" si="2"/>
      </c>
    </row>
    <row r="75" spans="2:11" ht="12">
      <c r="B75" s="1">
        <f>+Labor!A70</f>
        <v>164</v>
      </c>
      <c r="C75" s="1" t="str">
        <f>+Labor!B70</f>
        <v>EVERGREEN HOSPITAL MEDICAL CENTER</v>
      </c>
      <c r="D75" s="7">
        <f>ROUND(+Labor!E70*2080,0)</f>
        <v>0</v>
      </c>
      <c r="E75" s="7">
        <f>ROUND(+Labor!F70,0)</f>
        <v>0</v>
      </c>
      <c r="F75" s="8">
        <f aca="true" t="shared" si="3" ref="F75:F106">IF(D75=0,"",IF(E75=0,"",ROUND(D75/E75,2)))</f>
      </c>
      <c r="G75" s="7">
        <f>ROUND(+Labor!E170*2080,0)</f>
        <v>0</v>
      </c>
      <c r="H75" s="7">
        <f>ROUND(+Labor!F170,0)</f>
        <v>0</v>
      </c>
      <c r="I75" s="8">
        <f aca="true" t="shared" si="4" ref="I75:I106">IF(G75=0,"",IF(H75=0,"",ROUND(G75/H75,2)))</f>
      </c>
      <c r="J75" s="8"/>
      <c r="K75" s="9">
        <f aca="true" t="shared" si="5" ref="K75:K106">IF(D75=0,"",IF(E75=0,"",IF(G75=0,"",IF(H75=0,"",ROUND(I75/F75-1,4)))))</f>
      </c>
    </row>
    <row r="76" spans="2:11" ht="12">
      <c r="B76" s="1">
        <f>+Labor!A71</f>
        <v>165</v>
      </c>
      <c r="C76" s="1" t="str">
        <f>+Labor!B71</f>
        <v>LAKE CHELAN COMMUNITY HOSPITAL</v>
      </c>
      <c r="D76" s="7">
        <f>ROUND(+Labor!E71*2080,0)</f>
        <v>5616</v>
      </c>
      <c r="E76" s="7">
        <f>ROUND(+Labor!F71,0)</f>
        <v>122</v>
      </c>
      <c r="F76" s="8">
        <f t="shared" si="3"/>
        <v>46.03</v>
      </c>
      <c r="G76" s="7">
        <f>ROUND(+Labor!E171*2080,0)</f>
        <v>7987</v>
      </c>
      <c r="H76" s="7">
        <f>ROUND(+Labor!F171,0)</f>
        <v>110</v>
      </c>
      <c r="I76" s="8">
        <f t="shared" si="4"/>
        <v>72.61</v>
      </c>
      <c r="J76" s="8"/>
      <c r="K76" s="9">
        <f t="shared" si="5"/>
        <v>0.5774</v>
      </c>
    </row>
    <row r="77" spans="2:11" ht="12">
      <c r="B77" s="1">
        <f>+Labor!A72</f>
        <v>167</v>
      </c>
      <c r="C77" s="1" t="str">
        <f>+Labor!B72</f>
        <v>FERRY COUNTY MEMORIAL HOSPITAL</v>
      </c>
      <c r="D77" s="7">
        <f>ROUND(+Labor!E72*2080,0)</f>
        <v>0</v>
      </c>
      <c r="E77" s="7">
        <f>ROUND(+Labor!F72,0)</f>
        <v>0</v>
      </c>
      <c r="F77" s="8">
        <f t="shared" si="3"/>
      </c>
      <c r="G77" s="7">
        <f>ROUND(+Labor!E172*2080,0)</f>
        <v>0</v>
      </c>
      <c r="H77" s="7">
        <f>ROUND(+Labor!F172,0)</f>
        <v>0</v>
      </c>
      <c r="I77" s="8">
        <f t="shared" si="4"/>
      </c>
      <c r="J77" s="8"/>
      <c r="K77" s="9">
        <f t="shared" si="5"/>
      </c>
    </row>
    <row r="78" spans="2:11" ht="12">
      <c r="B78" s="1">
        <f>+Labor!A73</f>
        <v>168</v>
      </c>
      <c r="C78" s="1" t="str">
        <f>+Labor!B73</f>
        <v>CENTRAL WASHINGTON HOSPITAL</v>
      </c>
      <c r="D78" s="7">
        <f>ROUND(+Labor!E73*2080,0)</f>
        <v>47008</v>
      </c>
      <c r="E78" s="7">
        <f>ROUND(+Labor!F73,0)</f>
        <v>1449</v>
      </c>
      <c r="F78" s="8">
        <f t="shared" si="3"/>
        <v>32.44</v>
      </c>
      <c r="G78" s="7">
        <f>ROUND(+Labor!E173*2080,0)</f>
        <v>51314</v>
      </c>
      <c r="H78" s="7">
        <f>ROUND(+Labor!F173,0)</f>
        <v>1413</v>
      </c>
      <c r="I78" s="8">
        <f t="shared" si="4"/>
        <v>36.32</v>
      </c>
      <c r="J78" s="8"/>
      <c r="K78" s="9">
        <f t="shared" si="5"/>
        <v>0.1196</v>
      </c>
    </row>
    <row r="79" spans="2:11" ht="12">
      <c r="B79" s="1">
        <f>+Labor!A74</f>
        <v>169</v>
      </c>
      <c r="C79" s="1" t="str">
        <f>+Labor!B74</f>
        <v>GROUP HEALTH EASTSIDE</v>
      </c>
      <c r="D79" s="7">
        <f>ROUND(+Labor!E74*2080,0)</f>
        <v>0</v>
      </c>
      <c r="E79" s="7">
        <f>ROUND(+Labor!F74,0)</f>
        <v>0</v>
      </c>
      <c r="F79" s="8">
        <f t="shared" si="3"/>
      </c>
      <c r="G79" s="7">
        <f>ROUND(+Labor!E174*2080,0)</f>
        <v>0</v>
      </c>
      <c r="H79" s="7">
        <f>ROUND(+Labor!F174,0)</f>
        <v>0</v>
      </c>
      <c r="I79" s="8">
        <f t="shared" si="4"/>
      </c>
      <c r="J79" s="8"/>
      <c r="K79" s="9">
        <f t="shared" si="5"/>
      </c>
    </row>
    <row r="80" spans="2:11" ht="12">
      <c r="B80" s="1">
        <f>+Labor!A75</f>
        <v>170</v>
      </c>
      <c r="C80" s="1" t="str">
        <f>+Labor!B75</f>
        <v>SOUTHWEST WASHINGTON MEDICAL CENTER</v>
      </c>
      <c r="D80" s="7">
        <f>ROUND(+Labor!E75*2080,0)</f>
        <v>0</v>
      </c>
      <c r="E80" s="7">
        <f>ROUND(+Labor!F75,0)</f>
        <v>0</v>
      </c>
      <c r="F80" s="8">
        <f t="shared" si="3"/>
      </c>
      <c r="G80" s="7">
        <f>ROUND(+Labor!E175*2080,0)</f>
        <v>0</v>
      </c>
      <c r="H80" s="7">
        <f>ROUND(+Labor!F175,0)</f>
        <v>0</v>
      </c>
      <c r="I80" s="8">
        <f t="shared" si="4"/>
      </c>
      <c r="J80" s="8"/>
      <c r="K80" s="9">
        <f t="shared" si="5"/>
      </c>
    </row>
    <row r="81" spans="2:11" ht="12">
      <c r="B81" s="1">
        <f>+Labor!A76</f>
        <v>172</v>
      </c>
      <c r="C81" s="1" t="str">
        <f>+Labor!B76</f>
        <v>PULLMAN REGIONAL HOSPITAL</v>
      </c>
      <c r="D81" s="7">
        <f>ROUND(+Labor!E76*2080,0)</f>
        <v>33654</v>
      </c>
      <c r="E81" s="7">
        <f>ROUND(+Labor!F76,0)</f>
        <v>0</v>
      </c>
      <c r="F81" s="8">
        <f t="shared" si="3"/>
      </c>
      <c r="G81" s="7">
        <f>ROUND(+Labor!E176*2080,0)</f>
        <v>42661</v>
      </c>
      <c r="H81" s="7">
        <f>ROUND(+Labor!F176,0)</f>
        <v>0</v>
      </c>
      <c r="I81" s="8">
        <f t="shared" si="4"/>
      </c>
      <c r="J81" s="8"/>
      <c r="K81" s="9">
        <f t="shared" si="5"/>
      </c>
    </row>
    <row r="82" spans="2:11" ht="12">
      <c r="B82" s="1">
        <f>+Labor!A77</f>
        <v>173</v>
      </c>
      <c r="C82" s="1" t="str">
        <f>+Labor!B77</f>
        <v>MORTON GENERAL HOSPITAL</v>
      </c>
      <c r="D82" s="7">
        <f>ROUND(+Labor!E77*2080,0)</f>
        <v>1248</v>
      </c>
      <c r="E82" s="7">
        <f>ROUND(+Labor!F77,0)</f>
        <v>52</v>
      </c>
      <c r="F82" s="8">
        <f t="shared" si="3"/>
        <v>24</v>
      </c>
      <c r="G82" s="7">
        <f>ROUND(+Labor!E177*2080,0)</f>
        <v>1206</v>
      </c>
      <c r="H82" s="7">
        <f>ROUND(+Labor!F177,0)</f>
        <v>33</v>
      </c>
      <c r="I82" s="8">
        <f t="shared" si="4"/>
        <v>36.55</v>
      </c>
      <c r="J82" s="8"/>
      <c r="K82" s="9">
        <f t="shared" si="5"/>
        <v>0.5229</v>
      </c>
    </row>
    <row r="83" spans="2:11" ht="12">
      <c r="B83" s="1">
        <f>+Labor!A78</f>
        <v>175</v>
      </c>
      <c r="C83" s="1" t="str">
        <f>+Labor!B78</f>
        <v>MARY BRIDGE CHILDRENS HEALTH CENTER</v>
      </c>
      <c r="D83" s="7">
        <f>ROUND(+Labor!E78*2080,0)</f>
        <v>0</v>
      </c>
      <c r="E83" s="7">
        <f>ROUND(+Labor!F78,0)</f>
        <v>0</v>
      </c>
      <c r="F83" s="8">
        <f t="shared" si="3"/>
      </c>
      <c r="G83" s="7">
        <f>ROUND(+Labor!E178*2080,0)</f>
        <v>0</v>
      </c>
      <c r="H83" s="7">
        <f>ROUND(+Labor!F178,0)</f>
        <v>0</v>
      </c>
      <c r="I83" s="8">
        <f t="shared" si="4"/>
      </c>
      <c r="J83" s="8"/>
      <c r="K83" s="9">
        <f t="shared" si="5"/>
      </c>
    </row>
    <row r="84" spans="2:11" ht="12">
      <c r="B84" s="1">
        <f>+Labor!A79</f>
        <v>176</v>
      </c>
      <c r="C84" s="1" t="str">
        <f>+Labor!B79</f>
        <v>TACOMA GENERAL ALLENMORE HOSPITAL</v>
      </c>
      <c r="D84" s="7">
        <f>ROUND(+Labor!E79*2080,0)</f>
        <v>0</v>
      </c>
      <c r="E84" s="7">
        <f>ROUND(+Labor!F79,0)</f>
        <v>0</v>
      </c>
      <c r="F84" s="8">
        <f t="shared" si="3"/>
      </c>
      <c r="G84" s="7">
        <f>ROUND(+Labor!E179*2080,0)</f>
        <v>0</v>
      </c>
      <c r="H84" s="7">
        <f>ROUND(+Labor!F179,0)</f>
        <v>0</v>
      </c>
      <c r="I84" s="8">
        <f t="shared" si="4"/>
      </c>
      <c r="J84" s="8"/>
      <c r="K84" s="9">
        <f t="shared" si="5"/>
      </c>
    </row>
    <row r="85" spans="2:11" ht="12">
      <c r="B85" s="1">
        <f>+Labor!A80</f>
        <v>178</v>
      </c>
      <c r="C85" s="1" t="str">
        <f>+Labor!B80</f>
        <v>DEER PARK HOSPITAL</v>
      </c>
      <c r="D85" s="7">
        <f>ROUND(+Labor!E80*2080,0)</f>
        <v>0</v>
      </c>
      <c r="E85" s="7">
        <f>ROUND(+Labor!F80,0)</f>
        <v>0</v>
      </c>
      <c r="F85" s="8">
        <f t="shared" si="3"/>
      </c>
      <c r="G85" s="7">
        <f>ROUND(+Labor!E180*2080,0)</f>
        <v>0</v>
      </c>
      <c r="H85" s="7">
        <f>ROUND(+Labor!F180,0)</f>
        <v>0</v>
      </c>
      <c r="I85" s="8">
        <f t="shared" si="4"/>
      </c>
      <c r="J85" s="8"/>
      <c r="K85" s="9">
        <f t="shared" si="5"/>
      </c>
    </row>
    <row r="86" spans="2:11" ht="12">
      <c r="B86" s="1">
        <f>+Labor!A81</f>
        <v>180</v>
      </c>
      <c r="C86" s="1" t="str">
        <f>+Labor!B81</f>
        <v>VALLEY HOSPITAL AND MEDICAL CENTER</v>
      </c>
      <c r="D86" s="7">
        <f>ROUND(+Labor!E81*2080,0)</f>
        <v>24898</v>
      </c>
      <c r="E86" s="7">
        <f>ROUND(+Labor!F81,0)</f>
        <v>464</v>
      </c>
      <c r="F86" s="8">
        <f t="shared" si="3"/>
        <v>53.66</v>
      </c>
      <c r="G86" s="7">
        <f>ROUND(+Labor!E181*2080,0)</f>
        <v>37190</v>
      </c>
      <c r="H86" s="7">
        <f>ROUND(+Labor!F181,0)</f>
        <v>631</v>
      </c>
      <c r="I86" s="8">
        <f t="shared" si="4"/>
        <v>58.94</v>
      </c>
      <c r="J86" s="8"/>
      <c r="K86" s="9">
        <f t="shared" si="5"/>
        <v>0.0984</v>
      </c>
    </row>
    <row r="87" spans="2:11" ht="12">
      <c r="B87" s="1">
        <f>+Labor!A82</f>
        <v>183</v>
      </c>
      <c r="C87" s="1" t="str">
        <f>+Labor!B82</f>
        <v>AUBURN REGIONAL MEDICAL CENTER</v>
      </c>
      <c r="D87" s="7">
        <f>ROUND(+Labor!E82*2080,0)</f>
        <v>0</v>
      </c>
      <c r="E87" s="7">
        <f>ROUND(+Labor!F82,0)</f>
        <v>0</v>
      </c>
      <c r="F87" s="8">
        <f t="shared" si="3"/>
      </c>
      <c r="G87" s="7">
        <f>ROUND(+Labor!E182*2080,0)</f>
        <v>0</v>
      </c>
      <c r="H87" s="7">
        <f>ROUND(+Labor!F182,0)</f>
        <v>0</v>
      </c>
      <c r="I87" s="8">
        <f t="shared" si="4"/>
      </c>
      <c r="J87" s="8"/>
      <c r="K87" s="9">
        <f t="shared" si="5"/>
      </c>
    </row>
    <row r="88" spans="2:11" ht="12">
      <c r="B88" s="1">
        <f>+Labor!A83</f>
        <v>186</v>
      </c>
      <c r="C88" s="1" t="str">
        <f>+Labor!B83</f>
        <v>MARK REED HOSPITAL</v>
      </c>
      <c r="D88" s="7">
        <f>ROUND(+Labor!E83*2080,0)</f>
        <v>0</v>
      </c>
      <c r="E88" s="7">
        <f>ROUND(+Labor!F83,0)</f>
        <v>0</v>
      </c>
      <c r="F88" s="8">
        <f t="shared" si="3"/>
      </c>
      <c r="G88" s="7">
        <f>ROUND(+Labor!E183*2080,0)</f>
        <v>0</v>
      </c>
      <c r="H88" s="7">
        <f>ROUND(+Labor!F183,0)</f>
        <v>0</v>
      </c>
      <c r="I88" s="8">
        <f t="shared" si="4"/>
      </c>
      <c r="J88" s="8"/>
      <c r="K88" s="9">
        <f t="shared" si="5"/>
      </c>
    </row>
    <row r="89" spans="2:11" ht="12">
      <c r="B89" s="1">
        <f>+Labor!A84</f>
        <v>191</v>
      </c>
      <c r="C89" s="1" t="str">
        <f>+Labor!B84</f>
        <v>PROVIDENCE CENTRALIA HOSPITAL</v>
      </c>
      <c r="D89" s="7">
        <f>ROUND(+Labor!E84*2080,0)</f>
        <v>0</v>
      </c>
      <c r="E89" s="7">
        <f>ROUND(+Labor!F84,0)</f>
        <v>0</v>
      </c>
      <c r="F89" s="8">
        <f t="shared" si="3"/>
      </c>
      <c r="G89" s="7">
        <f>ROUND(+Labor!E184*2080,0)</f>
        <v>42</v>
      </c>
      <c r="H89" s="7">
        <f>ROUND(+Labor!F184,0)</f>
        <v>0</v>
      </c>
      <c r="I89" s="8">
        <f t="shared" si="4"/>
      </c>
      <c r="J89" s="8"/>
      <c r="K89" s="9">
        <f t="shared" si="5"/>
      </c>
    </row>
    <row r="90" spans="2:11" ht="12">
      <c r="B90" s="1">
        <f>+Labor!A85</f>
        <v>193</v>
      </c>
      <c r="C90" s="1" t="str">
        <f>+Labor!B85</f>
        <v>PROVIDENCE MOUNT CARMEL HOSPITAL</v>
      </c>
      <c r="D90" s="7">
        <f>ROUND(+Labor!E85*2080,0)</f>
        <v>11835</v>
      </c>
      <c r="E90" s="7">
        <f>ROUND(+Labor!F85,0)</f>
        <v>213</v>
      </c>
      <c r="F90" s="8">
        <f t="shared" si="3"/>
        <v>55.56</v>
      </c>
      <c r="G90" s="7">
        <f>ROUND(+Labor!E185*2080,0)</f>
        <v>10941</v>
      </c>
      <c r="H90" s="7">
        <f>ROUND(+Labor!F185,0)</f>
        <v>192</v>
      </c>
      <c r="I90" s="8">
        <f t="shared" si="4"/>
        <v>56.98</v>
      </c>
      <c r="J90" s="8"/>
      <c r="K90" s="9">
        <f t="shared" si="5"/>
        <v>0.0256</v>
      </c>
    </row>
    <row r="91" spans="2:11" ht="12">
      <c r="B91" s="1">
        <f>+Labor!A86</f>
        <v>194</v>
      </c>
      <c r="C91" s="1" t="str">
        <f>+Labor!B86</f>
        <v>PROVIDENCE SAINT JOSEPHS HOSPITAL</v>
      </c>
      <c r="D91" s="7">
        <f>ROUND(+Labor!E86*2080,0)</f>
        <v>4784</v>
      </c>
      <c r="E91" s="7">
        <f>ROUND(+Labor!F86,0)</f>
        <v>64</v>
      </c>
      <c r="F91" s="8">
        <f t="shared" si="3"/>
        <v>74.75</v>
      </c>
      <c r="G91" s="7">
        <f>ROUND(+Labor!E186*2080,0)</f>
        <v>4347</v>
      </c>
      <c r="H91" s="7">
        <f>ROUND(+Labor!F186,0)</f>
        <v>65</v>
      </c>
      <c r="I91" s="8">
        <f t="shared" si="4"/>
        <v>66.88</v>
      </c>
      <c r="J91" s="8"/>
      <c r="K91" s="9">
        <f t="shared" si="5"/>
        <v>-0.1053</v>
      </c>
    </row>
    <row r="92" spans="2:11" ht="12">
      <c r="B92" s="1">
        <f>+Labor!A87</f>
        <v>195</v>
      </c>
      <c r="C92" s="1" t="str">
        <f>+Labor!B87</f>
        <v>SNOQUALMIE VALLEY HOSPITAL</v>
      </c>
      <c r="D92" s="7">
        <f>ROUND(+Labor!E87*2080,0)</f>
        <v>0</v>
      </c>
      <c r="E92" s="7">
        <f>ROUND(+Labor!F87,0)</f>
        <v>0</v>
      </c>
      <c r="F92" s="8">
        <f t="shared" si="3"/>
      </c>
      <c r="G92" s="7">
        <f>ROUND(+Labor!E187*2080,0)</f>
        <v>0</v>
      </c>
      <c r="H92" s="7">
        <f>ROUND(+Labor!F187,0)</f>
        <v>0</v>
      </c>
      <c r="I92" s="8">
        <f t="shared" si="4"/>
      </c>
      <c r="J92" s="8"/>
      <c r="K92" s="9">
        <f t="shared" si="5"/>
      </c>
    </row>
    <row r="93" spans="2:11" ht="12">
      <c r="B93" s="1">
        <f>+Labor!A88</f>
        <v>197</v>
      </c>
      <c r="C93" s="1" t="str">
        <f>+Labor!B88</f>
        <v>CAPITAL MEDICAL CENTER</v>
      </c>
      <c r="D93" s="7">
        <f>ROUND(+Labor!E88*2080,0)</f>
        <v>45198</v>
      </c>
      <c r="E93" s="7">
        <f>ROUND(+Labor!F88,0)</f>
        <v>1150</v>
      </c>
      <c r="F93" s="8">
        <f t="shared" si="3"/>
        <v>39.3</v>
      </c>
      <c r="G93" s="7">
        <f>ROUND(+Labor!E188*2080,0)</f>
        <v>44554</v>
      </c>
      <c r="H93" s="7">
        <f>ROUND(+Labor!F188,0)</f>
        <v>1544</v>
      </c>
      <c r="I93" s="8">
        <f t="shared" si="4"/>
        <v>28.86</v>
      </c>
      <c r="J93" s="8"/>
      <c r="K93" s="9">
        <f t="shared" si="5"/>
        <v>-0.2656</v>
      </c>
    </row>
    <row r="94" spans="2:11" ht="12">
      <c r="B94" s="1">
        <f>+Labor!A89</f>
        <v>198</v>
      </c>
      <c r="C94" s="1" t="str">
        <f>+Labor!B89</f>
        <v>SUNNYSIDE COMMUNITY HOSPITAL</v>
      </c>
      <c r="D94" s="7">
        <f>ROUND(+Labor!E89*2080,0)</f>
        <v>0</v>
      </c>
      <c r="E94" s="7">
        <f>ROUND(+Labor!F89,0)</f>
        <v>658</v>
      </c>
      <c r="F94" s="8">
        <f t="shared" si="3"/>
      </c>
      <c r="G94" s="7">
        <f>ROUND(+Labor!E189*2080,0)</f>
        <v>0</v>
      </c>
      <c r="H94" s="7">
        <f>ROUND(+Labor!F189,0)</f>
        <v>633</v>
      </c>
      <c r="I94" s="8">
        <f t="shared" si="4"/>
      </c>
      <c r="J94" s="8"/>
      <c r="K94" s="9">
        <f t="shared" si="5"/>
      </c>
    </row>
    <row r="95" spans="2:11" ht="12">
      <c r="B95" s="1">
        <f>+Labor!A90</f>
        <v>199</v>
      </c>
      <c r="C95" s="1" t="str">
        <f>+Labor!B90</f>
        <v>TOPPENISH COMMUNITY HOSPITAL</v>
      </c>
      <c r="D95" s="7">
        <f>ROUND(+Labor!E90*2080,0)</f>
        <v>32864</v>
      </c>
      <c r="E95" s="7">
        <f>ROUND(+Labor!F90,0)</f>
        <v>534</v>
      </c>
      <c r="F95" s="8">
        <f t="shared" si="3"/>
        <v>61.54</v>
      </c>
      <c r="G95" s="7">
        <f>ROUND(+Labor!E190*2080,0)</f>
        <v>31408</v>
      </c>
      <c r="H95" s="7">
        <f>ROUND(+Labor!F190,0)</f>
        <v>517</v>
      </c>
      <c r="I95" s="8">
        <f t="shared" si="4"/>
        <v>60.75</v>
      </c>
      <c r="J95" s="8"/>
      <c r="K95" s="9">
        <f t="shared" si="5"/>
        <v>-0.0128</v>
      </c>
    </row>
    <row r="96" spans="2:11" ht="12">
      <c r="B96" s="1">
        <f>+Labor!A91</f>
        <v>201</v>
      </c>
      <c r="C96" s="1" t="str">
        <f>+Labor!B91</f>
        <v>SAINT FRANCIS COMMUNITY HOSPITAL</v>
      </c>
      <c r="D96" s="7">
        <f>ROUND(+Labor!E91*2080,0)</f>
        <v>124800</v>
      </c>
      <c r="E96" s="7">
        <f>ROUND(+Labor!F91,0)</f>
        <v>2024</v>
      </c>
      <c r="F96" s="8">
        <f t="shared" si="3"/>
        <v>61.66</v>
      </c>
      <c r="G96" s="7">
        <f>ROUND(+Labor!E191*2080,0)</f>
        <v>119496</v>
      </c>
      <c r="H96" s="7">
        <f>ROUND(+Labor!F191,0)</f>
        <v>1904</v>
      </c>
      <c r="I96" s="8">
        <f t="shared" si="4"/>
        <v>62.76</v>
      </c>
      <c r="J96" s="8"/>
      <c r="K96" s="9">
        <f t="shared" si="5"/>
        <v>0.0178</v>
      </c>
    </row>
    <row r="97" spans="2:11" ht="12">
      <c r="B97" s="1">
        <f>+Labor!A92</f>
        <v>202</v>
      </c>
      <c r="C97" s="1" t="str">
        <f>+Labor!B92</f>
        <v>REGIONAL HOSP. FOR RESP. &amp; COMPLEX CARE</v>
      </c>
      <c r="D97" s="7">
        <f>ROUND(+Labor!E92*2080,0)</f>
        <v>0</v>
      </c>
      <c r="E97" s="7">
        <f>ROUND(+Labor!F92,0)</f>
        <v>0</v>
      </c>
      <c r="F97" s="8">
        <f t="shared" si="3"/>
      </c>
      <c r="G97" s="7">
        <f>ROUND(+Labor!E192*2080,0)</f>
        <v>0</v>
      </c>
      <c r="H97" s="7">
        <f>ROUND(+Labor!F192,0)</f>
        <v>0</v>
      </c>
      <c r="I97" s="8">
        <f t="shared" si="4"/>
      </c>
      <c r="J97" s="8"/>
      <c r="K97" s="9">
        <f t="shared" si="5"/>
      </c>
    </row>
    <row r="98" spans="2:11" ht="12">
      <c r="B98" s="1">
        <f>+Labor!A93</f>
        <v>204</v>
      </c>
      <c r="C98" s="1" t="str">
        <f>+Labor!B93</f>
        <v>SEATTLE CANCER CARE ALLIANCE</v>
      </c>
      <c r="D98" s="7">
        <f>ROUND(+Labor!E93*2080,0)</f>
        <v>0</v>
      </c>
      <c r="E98" s="7">
        <f>ROUND(+Labor!F93,0)</f>
        <v>0</v>
      </c>
      <c r="F98" s="8">
        <f t="shared" si="3"/>
      </c>
      <c r="G98" s="7">
        <f>ROUND(+Labor!E193*2080,0)</f>
        <v>0</v>
      </c>
      <c r="H98" s="7">
        <f>ROUND(+Labor!F193,0)</f>
        <v>0</v>
      </c>
      <c r="I98" s="8">
        <f t="shared" si="4"/>
      </c>
      <c r="J98" s="8"/>
      <c r="K98" s="9">
        <f t="shared" si="5"/>
      </c>
    </row>
    <row r="99" spans="2:11" ht="12">
      <c r="B99" s="1">
        <f>+Labor!A94</f>
        <v>205</v>
      </c>
      <c r="C99" s="1" t="str">
        <f>+Labor!B94</f>
        <v>WENATCHEE VALLEY MEDICAL CENTER</v>
      </c>
      <c r="D99" s="7">
        <f>ROUND(+Labor!E94*2080,0)</f>
        <v>0</v>
      </c>
      <c r="E99" s="7">
        <f>ROUND(+Labor!F94,0)</f>
        <v>0</v>
      </c>
      <c r="F99" s="8">
        <f t="shared" si="3"/>
      </c>
      <c r="G99" s="7">
        <f>ROUND(+Labor!E194*2080,0)</f>
        <v>0</v>
      </c>
      <c r="H99" s="7">
        <f>ROUND(+Labor!F194,0)</f>
        <v>0</v>
      </c>
      <c r="I99" s="8">
        <f t="shared" si="4"/>
      </c>
      <c r="J99" s="8"/>
      <c r="K99" s="9">
        <f t="shared" si="5"/>
      </c>
    </row>
    <row r="100" spans="2:11" ht="12">
      <c r="B100" s="1">
        <f>+Labor!A95</f>
        <v>206</v>
      </c>
      <c r="C100" s="1" t="str">
        <f>+Labor!B95</f>
        <v>UNITED GENERAL HOSPITAL</v>
      </c>
      <c r="D100" s="7">
        <f>ROUND(+Labor!E95*2080,0)</f>
        <v>0</v>
      </c>
      <c r="E100" s="7">
        <f>ROUND(+Labor!F95,0)</f>
        <v>0</v>
      </c>
      <c r="F100" s="8">
        <f t="shared" si="3"/>
      </c>
      <c r="G100" s="7">
        <f>ROUND(+Labor!E195*2080,0)</f>
        <v>0</v>
      </c>
      <c r="H100" s="7">
        <f>ROUND(+Labor!F195,0)</f>
        <v>0</v>
      </c>
      <c r="I100" s="8">
        <f t="shared" si="4"/>
      </c>
      <c r="J100" s="8"/>
      <c r="K100" s="9">
        <f t="shared" si="5"/>
      </c>
    </row>
    <row r="101" spans="2:11" ht="12">
      <c r="B101" s="1">
        <f>+Labor!A96</f>
        <v>207</v>
      </c>
      <c r="C101" s="1" t="str">
        <f>+Labor!B96</f>
        <v>SKAGIT VALLEY HOSPITAL</v>
      </c>
      <c r="D101" s="7">
        <f>ROUND(+Labor!E96*2080,0)</f>
        <v>73486</v>
      </c>
      <c r="E101" s="7">
        <f>ROUND(+Labor!F96,0)</f>
        <v>1438</v>
      </c>
      <c r="F101" s="8">
        <f t="shared" si="3"/>
        <v>51.1</v>
      </c>
      <c r="G101" s="7">
        <f>ROUND(+Labor!E196*2080,0)</f>
        <v>50419</v>
      </c>
      <c r="H101" s="7">
        <f>ROUND(+Labor!F196,0)</f>
        <v>1366</v>
      </c>
      <c r="I101" s="8">
        <f t="shared" si="4"/>
        <v>36.91</v>
      </c>
      <c r="J101" s="8"/>
      <c r="K101" s="9">
        <f t="shared" si="5"/>
        <v>-0.2777</v>
      </c>
    </row>
    <row r="102" spans="2:11" ht="12">
      <c r="B102" s="1">
        <f>+Labor!A97</f>
        <v>208</v>
      </c>
      <c r="C102" s="1" t="str">
        <f>+Labor!B97</f>
        <v>LEGACY SALMON CREEK HOSPITAL</v>
      </c>
      <c r="D102" s="7">
        <f>ROUND(+Labor!E97*2080,0)</f>
        <v>0</v>
      </c>
      <c r="E102" s="7">
        <f>ROUND(+Labor!F97,0)</f>
        <v>0</v>
      </c>
      <c r="F102" s="8">
        <f t="shared" si="3"/>
      </c>
      <c r="G102" s="7">
        <f>ROUND(+Labor!E197*2080,0)</f>
        <v>0</v>
      </c>
      <c r="H102" s="7">
        <f>ROUND(+Labor!F197,0)</f>
        <v>0</v>
      </c>
      <c r="I102" s="8">
        <f t="shared" si="4"/>
      </c>
      <c r="J102" s="8"/>
      <c r="K102" s="9">
        <f t="shared" si="5"/>
      </c>
    </row>
    <row r="103" spans="2:11" ht="12">
      <c r="B103" s="1">
        <f>+Labor!A98</f>
        <v>209</v>
      </c>
      <c r="C103" s="1" t="str">
        <f>+Labor!B98</f>
        <v>SAINT ANTHONY HOSPITAL</v>
      </c>
      <c r="D103" s="7">
        <f>ROUND(+Labor!E98*2080,0)</f>
        <v>0</v>
      </c>
      <c r="E103" s="7">
        <f>ROUND(+Labor!F98,0)</f>
        <v>0</v>
      </c>
      <c r="F103" s="8">
        <f t="shared" si="3"/>
      </c>
      <c r="G103" s="7">
        <f>ROUND(+Labor!E198*2080,0)</f>
        <v>0</v>
      </c>
      <c r="H103" s="7">
        <f>ROUND(+Labor!F198,0)</f>
        <v>0</v>
      </c>
      <c r="I103" s="8">
        <f t="shared" si="4"/>
      </c>
      <c r="J103" s="8"/>
      <c r="K103" s="9">
        <f t="shared" si="5"/>
      </c>
    </row>
    <row r="104" spans="2:11" ht="12">
      <c r="B104" s="1">
        <f>+Labor!A99</f>
        <v>904</v>
      </c>
      <c r="C104" s="1" t="str">
        <f>+Labor!B99</f>
        <v>BHC FAIRFAX HOSPITAL</v>
      </c>
      <c r="D104" s="7">
        <f>ROUND(+Labor!E99*2080,0)</f>
        <v>0</v>
      </c>
      <c r="E104" s="7">
        <f>ROUND(+Labor!F99,0)</f>
        <v>0</v>
      </c>
      <c r="F104" s="8">
        <f t="shared" si="3"/>
      </c>
      <c r="G104" s="7">
        <f>ROUND(+Labor!E199*2080,0)</f>
        <v>0</v>
      </c>
      <c r="H104" s="7">
        <f>ROUND(+Labor!F199,0)</f>
        <v>0</v>
      </c>
      <c r="I104" s="8">
        <f t="shared" si="4"/>
      </c>
      <c r="J104" s="8"/>
      <c r="K104" s="9">
        <f t="shared" si="5"/>
      </c>
    </row>
    <row r="105" spans="2:11" ht="12">
      <c r="B105" s="1">
        <f>+Labor!A100</f>
        <v>915</v>
      </c>
      <c r="C105" s="1" t="str">
        <f>+Labor!B100</f>
        <v>LOURDES COUNSELING CENTER</v>
      </c>
      <c r="D105" s="7">
        <f>ROUND(+Labor!E100*2080,0)</f>
        <v>0</v>
      </c>
      <c r="E105" s="7">
        <f>ROUND(+Labor!F100,0)</f>
        <v>0</v>
      </c>
      <c r="F105" s="8">
        <f t="shared" si="3"/>
      </c>
      <c r="G105" s="7">
        <f>ROUND(+Labor!E200*2080,0)</f>
        <v>0</v>
      </c>
      <c r="H105" s="7">
        <f>ROUND(+Labor!F200,0)</f>
        <v>0</v>
      </c>
      <c r="I105" s="8">
        <f t="shared" si="4"/>
      </c>
      <c r="J105" s="8"/>
      <c r="K105" s="9">
        <f t="shared" si="5"/>
      </c>
    </row>
    <row r="106" spans="2:11" ht="12">
      <c r="B106" s="1">
        <f>+Labor!A101</f>
        <v>919</v>
      </c>
      <c r="C106" s="1" t="str">
        <f>+Labor!B101</f>
        <v>NAVOS</v>
      </c>
      <c r="D106" s="7">
        <f>ROUND(+Labor!E101*2080,0)</f>
        <v>0</v>
      </c>
      <c r="E106" s="7">
        <f>ROUND(+Labor!F101,0)</f>
        <v>0</v>
      </c>
      <c r="F106" s="8">
        <f t="shared" si="3"/>
      </c>
      <c r="G106" s="7">
        <f>ROUND(+Labor!E201*2080,0)</f>
        <v>0</v>
      </c>
      <c r="H106" s="7">
        <f>ROUND(+Labor!F201,0)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K277"/>
  <sheetViews>
    <sheetView zoomScale="75" zoomScaleNormal="75" zoomScalePageLayoutView="0" workbookViewId="0" topLeftCell="A1">
      <selection activeCell="A105" sqref="A105:T201"/>
    </sheetView>
  </sheetViews>
  <sheetFormatPr defaultColWidth="9.00390625" defaultRowHeight="12.75"/>
  <cols>
    <col min="1" max="1" width="6.125" style="10" bestFit="1" customWidth="1"/>
    <col min="2" max="2" width="38.625" style="10" bestFit="1" customWidth="1"/>
    <col min="3" max="3" width="8.125" style="10" customWidth="1"/>
    <col min="4" max="4" width="5.625" style="10" customWidth="1"/>
    <col min="5" max="5" width="5.875" style="10" bestFit="1" customWidth="1"/>
    <col min="6" max="6" width="6.75390625" style="10" bestFit="1" customWidth="1"/>
    <col min="7" max="7" width="9.25390625" style="10" bestFit="1" customWidth="1"/>
    <col min="8" max="8" width="7.875" style="10" bestFit="1" customWidth="1"/>
    <col min="9" max="9" width="9.00390625" style="10" bestFit="1" customWidth="1"/>
    <col min="10" max="10" width="7.875" style="10" bestFit="1" customWidth="1"/>
    <col min="11" max="11" width="6.75390625" style="10" bestFit="1" customWidth="1"/>
    <col min="12" max="12" width="7.75390625" style="10" bestFit="1" customWidth="1"/>
    <col min="13" max="13" width="7.875" style="10" bestFit="1" customWidth="1"/>
    <col min="14" max="14" width="7.75390625" style="10" bestFit="1" customWidth="1"/>
    <col min="15" max="15" width="6.75390625" style="10" bestFit="1" customWidth="1"/>
    <col min="16" max="16" width="7.75390625" style="10" bestFit="1" customWidth="1"/>
    <col min="17" max="20" width="9.25390625" style="10" bestFit="1" customWidth="1"/>
    <col min="21" max="21" width="9.00390625" style="10" customWidth="1"/>
    <col min="22" max="22" width="9.125" style="10" bestFit="1" customWidth="1"/>
    <col min="23" max="24" width="10.875" style="10" bestFit="1" customWidth="1"/>
    <col min="25" max="32" width="9.125" style="10" bestFit="1" customWidth="1"/>
    <col min="33" max="33" width="11.875" style="10" bestFit="1" customWidth="1"/>
    <col min="34" max="34" width="10.875" style="10" bestFit="1" customWidth="1"/>
    <col min="35" max="36" width="11.875" style="10" bestFit="1" customWidth="1"/>
    <col min="37" max="16384" width="9.00390625" style="10" customWidth="1"/>
  </cols>
  <sheetData>
    <row r="3" spans="21:35" ht="12.75"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7" ht="12.75">
      <c r="A4" s="11" t="s">
        <v>33</v>
      </c>
      <c r="B4" s="11" t="s">
        <v>67</v>
      </c>
      <c r="C4" s="11" t="s">
        <v>66</v>
      </c>
      <c r="D4" s="11" t="s">
        <v>65</v>
      </c>
      <c r="E4" s="11" t="s">
        <v>64</v>
      </c>
      <c r="F4" s="11" t="s">
        <v>63</v>
      </c>
      <c r="G4" s="11" t="s">
        <v>62</v>
      </c>
      <c r="H4" s="11" t="s">
        <v>61</v>
      </c>
      <c r="I4" s="11" t="s">
        <v>60</v>
      </c>
      <c r="J4" s="11" t="s">
        <v>59</v>
      </c>
      <c r="K4" s="11" t="s">
        <v>58</v>
      </c>
      <c r="L4" s="11" t="s">
        <v>57</v>
      </c>
      <c r="M4" s="11" t="s">
        <v>56</v>
      </c>
      <c r="N4" s="11" t="s">
        <v>55</v>
      </c>
      <c r="O4" s="11" t="s">
        <v>54</v>
      </c>
      <c r="P4" s="11" t="s">
        <v>53</v>
      </c>
      <c r="Q4" s="11" t="s">
        <v>52</v>
      </c>
      <c r="R4" s="11" t="s">
        <v>51</v>
      </c>
      <c r="S4" s="11" t="s">
        <v>50</v>
      </c>
      <c r="T4" s="11" t="s">
        <v>49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4" ht="12.75">
      <c r="A5">
        <v>1</v>
      </c>
      <c r="B5" t="s">
        <v>151</v>
      </c>
      <c r="C5" s="12">
        <v>7010</v>
      </c>
      <c r="D5" s="12">
        <v>2008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12.75">
      <c r="A6">
        <v>3</v>
      </c>
      <c r="B6" t="s">
        <v>152</v>
      </c>
      <c r="C6" s="12">
        <v>7010</v>
      </c>
      <c r="D6" s="12">
        <v>2008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2.75">
      <c r="A7">
        <v>8</v>
      </c>
      <c r="B7" t="s">
        <v>110</v>
      </c>
      <c r="C7" s="12">
        <v>7010</v>
      </c>
      <c r="D7" s="12">
        <v>2008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12.75">
      <c r="A8">
        <v>10</v>
      </c>
      <c r="B8" t="s">
        <v>157</v>
      </c>
      <c r="C8" s="12">
        <v>7010</v>
      </c>
      <c r="D8" s="12">
        <v>2008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2.75">
      <c r="A9">
        <v>14</v>
      </c>
      <c r="B9" t="s">
        <v>148</v>
      </c>
      <c r="C9" s="12">
        <v>7010</v>
      </c>
      <c r="D9" s="12">
        <v>2008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2.75">
      <c r="A10">
        <v>20</v>
      </c>
      <c r="B10" t="s">
        <v>121</v>
      </c>
      <c r="C10" s="12">
        <v>7010</v>
      </c>
      <c r="D10" s="12">
        <v>2008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2.75">
      <c r="A11">
        <v>21</v>
      </c>
      <c r="B11" t="s">
        <v>83</v>
      </c>
      <c r="C11" s="12">
        <v>7010</v>
      </c>
      <c r="D11" s="12">
        <v>2008</v>
      </c>
      <c r="E11">
        <v>2.93</v>
      </c>
      <c r="F11">
        <v>107</v>
      </c>
      <c r="G11">
        <v>229544</v>
      </c>
      <c r="H11">
        <v>55082</v>
      </c>
      <c r="I11">
        <v>0</v>
      </c>
      <c r="J11">
        <v>21473</v>
      </c>
      <c r="K11">
        <v>601</v>
      </c>
      <c r="L11">
        <v>1460</v>
      </c>
      <c r="M11">
        <v>0</v>
      </c>
      <c r="N11">
        <v>17048</v>
      </c>
      <c r="O11">
        <v>235</v>
      </c>
      <c r="P11">
        <v>0</v>
      </c>
      <c r="Q11">
        <v>325443</v>
      </c>
      <c r="R11">
        <v>159248</v>
      </c>
      <c r="S11">
        <v>420451</v>
      </c>
      <c r="T11">
        <v>371063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2.75">
      <c r="A12">
        <v>22</v>
      </c>
      <c r="B12" t="s">
        <v>101</v>
      </c>
      <c r="C12" s="12">
        <v>7010</v>
      </c>
      <c r="D12" s="12">
        <v>2008</v>
      </c>
      <c r="E12">
        <v>18.15</v>
      </c>
      <c r="F12">
        <v>925</v>
      </c>
      <c r="G12">
        <v>1210606</v>
      </c>
      <c r="H12">
        <v>307174</v>
      </c>
      <c r="I12">
        <v>57071</v>
      </c>
      <c r="J12">
        <v>158266</v>
      </c>
      <c r="K12">
        <v>0</v>
      </c>
      <c r="L12">
        <v>6000</v>
      </c>
      <c r="M12">
        <v>0</v>
      </c>
      <c r="N12">
        <v>23051</v>
      </c>
      <c r="O12">
        <v>99571</v>
      </c>
      <c r="P12">
        <v>3095</v>
      </c>
      <c r="Q12">
        <v>1858644</v>
      </c>
      <c r="R12">
        <v>528874</v>
      </c>
      <c r="S12">
        <v>2532079</v>
      </c>
      <c r="T12">
        <v>2070102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12.75">
      <c r="A13">
        <v>23</v>
      </c>
      <c r="B13" t="s">
        <v>107</v>
      </c>
      <c r="C13" s="12">
        <v>7010</v>
      </c>
      <c r="D13" s="12">
        <v>2008</v>
      </c>
      <c r="E13">
        <v>2.87</v>
      </c>
      <c r="F13">
        <v>251</v>
      </c>
      <c r="G13">
        <v>207778</v>
      </c>
      <c r="H13">
        <v>45501</v>
      </c>
      <c r="I13">
        <v>0</v>
      </c>
      <c r="J13">
        <v>1011</v>
      </c>
      <c r="K13">
        <v>0</v>
      </c>
      <c r="L13">
        <v>0</v>
      </c>
      <c r="M13">
        <v>0</v>
      </c>
      <c r="N13">
        <v>8752</v>
      </c>
      <c r="O13">
        <v>229</v>
      </c>
      <c r="P13">
        <v>0</v>
      </c>
      <c r="Q13">
        <v>263271</v>
      </c>
      <c r="R13">
        <v>107963</v>
      </c>
      <c r="S13">
        <v>450952</v>
      </c>
      <c r="T13">
        <v>359091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12.75">
      <c r="A14">
        <v>26</v>
      </c>
      <c r="B14" t="s">
        <v>86</v>
      </c>
      <c r="C14" s="12">
        <v>7010</v>
      </c>
      <c r="D14" s="12">
        <v>2008</v>
      </c>
      <c r="E14">
        <v>0</v>
      </c>
      <c r="F14">
        <v>1290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2.75">
      <c r="A15">
        <v>29</v>
      </c>
      <c r="B15" t="s">
        <v>123</v>
      </c>
      <c r="C15" s="12">
        <v>7010</v>
      </c>
      <c r="D15" s="12">
        <v>2008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2.75">
      <c r="A16">
        <v>32</v>
      </c>
      <c r="B16" t="s">
        <v>89</v>
      </c>
      <c r="C16" s="12">
        <v>7010</v>
      </c>
      <c r="D16" s="12">
        <v>2008</v>
      </c>
      <c r="E16">
        <v>140</v>
      </c>
      <c r="F16">
        <v>39254</v>
      </c>
      <c r="G16">
        <v>9363945</v>
      </c>
      <c r="H16">
        <v>2387089</v>
      </c>
      <c r="I16">
        <v>26463</v>
      </c>
      <c r="J16">
        <v>497022</v>
      </c>
      <c r="K16">
        <v>6797</v>
      </c>
      <c r="L16">
        <v>12214</v>
      </c>
      <c r="M16">
        <v>92518</v>
      </c>
      <c r="N16">
        <v>278903</v>
      </c>
      <c r="O16">
        <v>82816</v>
      </c>
      <c r="P16">
        <v>68677</v>
      </c>
      <c r="Q16">
        <v>12679090</v>
      </c>
      <c r="R16">
        <v>6119142</v>
      </c>
      <c r="S16">
        <v>53559943</v>
      </c>
      <c r="T16">
        <v>49354105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ht="12.75">
      <c r="A17">
        <v>35</v>
      </c>
      <c r="B17" t="s">
        <v>118</v>
      </c>
      <c r="C17" s="12">
        <v>7010</v>
      </c>
      <c r="D17" s="12">
        <v>2008</v>
      </c>
      <c r="E17">
        <v>5.2</v>
      </c>
      <c r="F17">
        <v>220</v>
      </c>
      <c r="G17">
        <v>277762</v>
      </c>
      <c r="H17">
        <v>60689</v>
      </c>
      <c r="I17">
        <v>4243</v>
      </c>
      <c r="J17">
        <v>11718</v>
      </c>
      <c r="K17">
        <v>0</v>
      </c>
      <c r="L17">
        <v>2409</v>
      </c>
      <c r="M17">
        <v>0</v>
      </c>
      <c r="N17">
        <v>56359</v>
      </c>
      <c r="O17">
        <v>1427</v>
      </c>
      <c r="P17">
        <v>0</v>
      </c>
      <c r="Q17">
        <v>414607</v>
      </c>
      <c r="R17">
        <v>439424</v>
      </c>
      <c r="S17">
        <v>1865279</v>
      </c>
      <c r="T17">
        <v>1747196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12.75">
      <c r="A18">
        <v>37</v>
      </c>
      <c r="B18" t="s">
        <v>74</v>
      </c>
      <c r="C18" s="12">
        <v>7010</v>
      </c>
      <c r="D18" s="12">
        <v>2008</v>
      </c>
      <c r="E18">
        <v>44.42</v>
      </c>
      <c r="F18">
        <v>1702</v>
      </c>
      <c r="G18">
        <v>2291954</v>
      </c>
      <c r="H18">
        <v>541387</v>
      </c>
      <c r="I18">
        <v>373384</v>
      </c>
      <c r="J18">
        <v>112823</v>
      </c>
      <c r="K18">
        <v>776</v>
      </c>
      <c r="L18">
        <v>6358</v>
      </c>
      <c r="M18">
        <v>2243</v>
      </c>
      <c r="N18">
        <v>144018</v>
      </c>
      <c r="O18">
        <v>1342</v>
      </c>
      <c r="P18">
        <v>1654</v>
      </c>
      <c r="Q18">
        <v>3472631</v>
      </c>
      <c r="R18">
        <v>1625140</v>
      </c>
      <c r="S18">
        <v>7299974</v>
      </c>
      <c r="T18">
        <v>5824481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12.75">
      <c r="A19">
        <v>38</v>
      </c>
      <c r="B19" t="s">
        <v>103</v>
      </c>
      <c r="C19" s="12">
        <v>7010</v>
      </c>
      <c r="D19" s="12">
        <v>2008</v>
      </c>
      <c r="E19">
        <v>2.72</v>
      </c>
      <c r="F19">
        <v>361</v>
      </c>
      <c r="G19">
        <v>253359</v>
      </c>
      <c r="H19">
        <v>72207</v>
      </c>
      <c r="I19">
        <v>8</v>
      </c>
      <c r="J19">
        <v>17359</v>
      </c>
      <c r="K19">
        <v>0</v>
      </c>
      <c r="L19">
        <v>15129</v>
      </c>
      <c r="M19">
        <v>4</v>
      </c>
      <c r="N19">
        <v>72376</v>
      </c>
      <c r="O19">
        <v>2613</v>
      </c>
      <c r="P19">
        <v>0</v>
      </c>
      <c r="Q19">
        <v>433055</v>
      </c>
      <c r="R19">
        <v>284525</v>
      </c>
      <c r="S19">
        <v>781769</v>
      </c>
      <c r="T19">
        <v>696305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12.75">
      <c r="A20">
        <v>39</v>
      </c>
      <c r="B20" t="s">
        <v>126</v>
      </c>
      <c r="C20" s="12">
        <v>7010</v>
      </c>
      <c r="D20" s="12">
        <v>2008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12.75">
      <c r="A21">
        <v>43</v>
      </c>
      <c r="B21" t="s">
        <v>158</v>
      </c>
      <c r="C21" s="12">
        <v>7010</v>
      </c>
      <c r="D21" s="12">
        <v>2008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ht="12.75">
      <c r="A22">
        <v>45</v>
      </c>
      <c r="B22" t="s">
        <v>114</v>
      </c>
      <c r="C22" s="12">
        <v>7010</v>
      </c>
      <c r="D22" s="12">
        <v>2008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12.75">
      <c r="A23">
        <v>46</v>
      </c>
      <c r="B23" t="s">
        <v>87</v>
      </c>
      <c r="C23" s="12">
        <v>7010</v>
      </c>
      <c r="D23" s="12">
        <v>2008</v>
      </c>
      <c r="E23">
        <v>5.93</v>
      </c>
      <c r="F23">
        <v>344</v>
      </c>
      <c r="G23">
        <v>512335</v>
      </c>
      <c r="H23">
        <v>100404</v>
      </c>
      <c r="I23">
        <v>72270</v>
      </c>
      <c r="J23">
        <v>14182</v>
      </c>
      <c r="K23">
        <v>0</v>
      </c>
      <c r="L23">
        <v>0</v>
      </c>
      <c r="M23">
        <v>9129</v>
      </c>
      <c r="N23">
        <v>23083</v>
      </c>
      <c r="O23">
        <v>9142</v>
      </c>
      <c r="P23">
        <v>0</v>
      </c>
      <c r="Q23">
        <v>740545</v>
      </c>
      <c r="R23">
        <v>283136</v>
      </c>
      <c r="S23">
        <v>1564611</v>
      </c>
      <c r="T23">
        <v>1443026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ht="12.75">
      <c r="A24">
        <v>50</v>
      </c>
      <c r="B24" t="s">
        <v>141</v>
      </c>
      <c r="C24" s="12">
        <v>7010</v>
      </c>
      <c r="D24" s="12">
        <v>2008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314084</v>
      </c>
      <c r="S24">
        <v>1515117</v>
      </c>
      <c r="T24">
        <v>1408944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12.75">
      <c r="A25">
        <v>54</v>
      </c>
      <c r="B25" t="s">
        <v>75</v>
      </c>
      <c r="C25" s="12">
        <v>7010</v>
      </c>
      <c r="D25" s="12">
        <v>2008</v>
      </c>
      <c r="E25">
        <v>1.08</v>
      </c>
      <c r="F25">
        <v>121</v>
      </c>
      <c r="G25">
        <v>59399</v>
      </c>
      <c r="H25">
        <v>16796</v>
      </c>
      <c r="I25">
        <v>1041</v>
      </c>
      <c r="J25">
        <v>12137</v>
      </c>
      <c r="K25">
        <v>540</v>
      </c>
      <c r="L25">
        <v>293</v>
      </c>
      <c r="M25">
        <v>0</v>
      </c>
      <c r="N25">
        <v>13627</v>
      </c>
      <c r="O25">
        <v>0</v>
      </c>
      <c r="P25">
        <v>0</v>
      </c>
      <c r="Q25">
        <v>103833</v>
      </c>
      <c r="R25">
        <v>29316</v>
      </c>
      <c r="S25">
        <v>220548</v>
      </c>
      <c r="T25">
        <v>162095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12.75">
      <c r="A26">
        <v>56</v>
      </c>
      <c r="B26" t="s">
        <v>160</v>
      </c>
      <c r="C26" s="12">
        <v>7010</v>
      </c>
      <c r="D26" s="12">
        <v>2008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12.75">
      <c r="A27">
        <v>58</v>
      </c>
      <c r="B27" t="s">
        <v>162</v>
      </c>
      <c r="C27" s="12">
        <v>7010</v>
      </c>
      <c r="D27" s="12">
        <v>2008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ht="12.75">
      <c r="A28">
        <v>63</v>
      </c>
      <c r="B28" t="s">
        <v>106</v>
      </c>
      <c r="C28" s="12">
        <v>7010</v>
      </c>
      <c r="D28" s="12">
        <v>2008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ht="12.75">
      <c r="A29">
        <v>78</v>
      </c>
      <c r="B29" t="s">
        <v>90</v>
      </c>
      <c r="C29" s="12">
        <v>7010</v>
      </c>
      <c r="D29" s="12">
        <v>2008</v>
      </c>
      <c r="E29">
        <v>0</v>
      </c>
      <c r="F29">
        <v>1120</v>
      </c>
      <c r="G29">
        <v>0</v>
      </c>
      <c r="H29">
        <v>0</v>
      </c>
      <c r="I29">
        <v>0</v>
      </c>
      <c r="J29">
        <v>205509</v>
      </c>
      <c r="K29">
        <v>0</v>
      </c>
      <c r="L29">
        <v>0</v>
      </c>
      <c r="M29">
        <v>0</v>
      </c>
      <c r="N29">
        <v>78532</v>
      </c>
      <c r="O29">
        <v>3060</v>
      </c>
      <c r="P29">
        <v>0</v>
      </c>
      <c r="Q29">
        <v>287101</v>
      </c>
      <c r="R29">
        <v>625286</v>
      </c>
      <c r="S29">
        <v>5288032</v>
      </c>
      <c r="T29">
        <v>4958069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12.75">
      <c r="A30">
        <v>79</v>
      </c>
      <c r="B30" t="s">
        <v>133</v>
      </c>
      <c r="C30" s="12">
        <v>7010</v>
      </c>
      <c r="D30" s="12">
        <v>2008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ht="12.75">
      <c r="A31">
        <v>80</v>
      </c>
      <c r="B31" t="s">
        <v>134</v>
      </c>
      <c r="C31" s="12">
        <v>7010</v>
      </c>
      <c r="D31" s="12">
        <v>2008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ht="12.75">
      <c r="A32">
        <v>81</v>
      </c>
      <c r="B32" t="s">
        <v>76</v>
      </c>
      <c r="C32" s="12">
        <v>7010</v>
      </c>
      <c r="D32" s="12">
        <v>2008</v>
      </c>
      <c r="E32">
        <v>35.8</v>
      </c>
      <c r="F32">
        <v>3016</v>
      </c>
      <c r="G32">
        <v>2649480</v>
      </c>
      <c r="H32">
        <v>659542</v>
      </c>
      <c r="I32">
        <v>0</v>
      </c>
      <c r="J32">
        <v>824354</v>
      </c>
      <c r="K32">
        <v>0</v>
      </c>
      <c r="L32">
        <v>56031</v>
      </c>
      <c r="M32">
        <v>5144</v>
      </c>
      <c r="N32">
        <v>276876</v>
      </c>
      <c r="O32">
        <v>5821</v>
      </c>
      <c r="P32">
        <v>28961</v>
      </c>
      <c r="Q32">
        <v>4448287</v>
      </c>
      <c r="R32">
        <v>3574542</v>
      </c>
      <c r="S32">
        <v>15118247</v>
      </c>
      <c r="T32">
        <v>13699471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12.75">
      <c r="A33">
        <v>82</v>
      </c>
      <c r="B33" t="s">
        <v>109</v>
      </c>
      <c r="C33" s="12">
        <v>7010</v>
      </c>
      <c r="D33" s="12">
        <v>2008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ht="12.75">
      <c r="A34">
        <v>84</v>
      </c>
      <c r="B34" t="s">
        <v>138</v>
      </c>
      <c r="C34" s="12">
        <v>7010</v>
      </c>
      <c r="D34" s="12">
        <v>2008</v>
      </c>
      <c r="E34">
        <v>148.23</v>
      </c>
      <c r="F34">
        <v>10955</v>
      </c>
      <c r="G34">
        <v>10742162</v>
      </c>
      <c r="H34">
        <v>3526917</v>
      </c>
      <c r="I34">
        <v>1250</v>
      </c>
      <c r="J34">
        <v>1226945</v>
      </c>
      <c r="K34">
        <v>20</v>
      </c>
      <c r="L34">
        <v>14136</v>
      </c>
      <c r="M34">
        <v>2289</v>
      </c>
      <c r="N34">
        <v>814901</v>
      </c>
      <c r="O34">
        <v>75750</v>
      </c>
      <c r="P34">
        <v>0</v>
      </c>
      <c r="Q34">
        <v>16404370</v>
      </c>
      <c r="R34">
        <v>11530902</v>
      </c>
      <c r="S34">
        <v>53100640</v>
      </c>
      <c r="T34">
        <v>49749097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2.75">
      <c r="A35">
        <v>85</v>
      </c>
      <c r="B35" t="s">
        <v>100</v>
      </c>
      <c r="C35" s="12">
        <v>7010</v>
      </c>
      <c r="D35" s="12">
        <v>2008</v>
      </c>
      <c r="E35">
        <v>6.88</v>
      </c>
      <c r="F35">
        <v>109</v>
      </c>
      <c r="G35">
        <v>621524</v>
      </c>
      <c r="H35">
        <v>146453</v>
      </c>
      <c r="I35">
        <v>114751</v>
      </c>
      <c r="J35">
        <v>40345</v>
      </c>
      <c r="K35">
        <v>0</v>
      </c>
      <c r="L35">
        <v>1148</v>
      </c>
      <c r="M35">
        <v>90</v>
      </c>
      <c r="N35">
        <v>31270</v>
      </c>
      <c r="O35">
        <v>4712</v>
      </c>
      <c r="P35">
        <v>0</v>
      </c>
      <c r="Q35">
        <v>960293</v>
      </c>
      <c r="R35">
        <v>355084</v>
      </c>
      <c r="S35">
        <v>414612</v>
      </c>
      <c r="T35">
        <v>318627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12.75">
      <c r="A36">
        <v>96</v>
      </c>
      <c r="B36" t="s">
        <v>91</v>
      </c>
      <c r="C36" s="12">
        <v>7010</v>
      </c>
      <c r="D36" s="12">
        <v>2008</v>
      </c>
      <c r="E36">
        <v>2.37</v>
      </c>
      <c r="F36">
        <v>63</v>
      </c>
      <c r="G36">
        <v>163152</v>
      </c>
      <c r="H36">
        <v>37808</v>
      </c>
      <c r="I36">
        <v>52167</v>
      </c>
      <c r="J36">
        <v>9972</v>
      </c>
      <c r="K36">
        <v>304</v>
      </c>
      <c r="L36">
        <v>326196</v>
      </c>
      <c r="M36">
        <v>0</v>
      </c>
      <c r="N36">
        <v>15718</v>
      </c>
      <c r="O36">
        <v>16799</v>
      </c>
      <c r="P36">
        <v>0</v>
      </c>
      <c r="Q36">
        <v>622116</v>
      </c>
      <c r="R36">
        <v>203214</v>
      </c>
      <c r="S36">
        <v>32687</v>
      </c>
      <c r="T36">
        <v>7464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12.75">
      <c r="A37">
        <v>102</v>
      </c>
      <c r="B37" t="s">
        <v>161</v>
      </c>
      <c r="C37" s="12">
        <v>7010</v>
      </c>
      <c r="D37" s="12">
        <v>2008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ht="12.75">
      <c r="A38">
        <v>104</v>
      </c>
      <c r="B38" t="s">
        <v>156</v>
      </c>
      <c r="C38" s="12">
        <v>7010</v>
      </c>
      <c r="D38" s="12">
        <v>2008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ht="12.75">
      <c r="A39">
        <v>106</v>
      </c>
      <c r="B39" t="s">
        <v>71</v>
      </c>
      <c r="C39" s="12">
        <v>7010</v>
      </c>
      <c r="D39" s="12">
        <v>2008</v>
      </c>
      <c r="E39">
        <v>4.77</v>
      </c>
      <c r="F39">
        <v>454</v>
      </c>
      <c r="G39">
        <v>467135</v>
      </c>
      <c r="H39">
        <v>105415</v>
      </c>
      <c r="I39">
        <v>0</v>
      </c>
      <c r="J39">
        <v>82877</v>
      </c>
      <c r="K39">
        <v>0</v>
      </c>
      <c r="L39">
        <v>56351</v>
      </c>
      <c r="M39">
        <v>0</v>
      </c>
      <c r="N39">
        <v>54901</v>
      </c>
      <c r="O39">
        <v>849</v>
      </c>
      <c r="P39">
        <v>0</v>
      </c>
      <c r="Q39">
        <v>767528</v>
      </c>
      <c r="R39">
        <v>673499</v>
      </c>
      <c r="S39">
        <v>1548732</v>
      </c>
      <c r="T39">
        <v>1184098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ht="12.75">
      <c r="A40">
        <v>107</v>
      </c>
      <c r="B40" t="s">
        <v>84</v>
      </c>
      <c r="C40" s="12">
        <v>7010</v>
      </c>
      <c r="D40" s="12">
        <v>2008</v>
      </c>
      <c r="E40">
        <v>1.31</v>
      </c>
      <c r="F40">
        <v>86</v>
      </c>
      <c r="G40">
        <v>103108</v>
      </c>
      <c r="H40">
        <v>22681</v>
      </c>
      <c r="I40">
        <v>0</v>
      </c>
      <c r="J40">
        <v>3779</v>
      </c>
      <c r="K40">
        <v>0</v>
      </c>
      <c r="L40">
        <v>0</v>
      </c>
      <c r="M40">
        <v>0</v>
      </c>
      <c r="N40">
        <v>5827</v>
      </c>
      <c r="O40">
        <v>11300</v>
      </c>
      <c r="P40">
        <v>0</v>
      </c>
      <c r="Q40">
        <v>146695</v>
      </c>
      <c r="R40">
        <v>56580</v>
      </c>
      <c r="S40">
        <v>319960</v>
      </c>
      <c r="T40">
        <v>295429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12.75">
      <c r="A41">
        <v>108</v>
      </c>
      <c r="B41" t="s">
        <v>154</v>
      </c>
      <c r="C41" s="12">
        <v>7010</v>
      </c>
      <c r="D41" s="12">
        <v>2008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ht="12.75">
      <c r="A42">
        <v>111</v>
      </c>
      <c r="B42" t="s">
        <v>117</v>
      </c>
      <c r="C42" s="12">
        <v>7010</v>
      </c>
      <c r="D42" s="12">
        <v>2008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ht="12.75">
      <c r="A43">
        <v>125</v>
      </c>
      <c r="B43" t="s">
        <v>108</v>
      </c>
      <c r="C43" s="12">
        <v>7010</v>
      </c>
      <c r="D43" s="12">
        <v>2008</v>
      </c>
      <c r="E43">
        <v>0</v>
      </c>
      <c r="F43">
        <v>627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162125</v>
      </c>
      <c r="S43">
        <v>3028728</v>
      </c>
      <c r="T43">
        <v>2857676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ht="12.75">
      <c r="A44">
        <v>126</v>
      </c>
      <c r="B44" t="s">
        <v>125</v>
      </c>
      <c r="C44" s="12">
        <v>7010</v>
      </c>
      <c r="D44" s="12">
        <v>2008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ht="12.75">
      <c r="A45">
        <v>128</v>
      </c>
      <c r="B45" t="s">
        <v>105</v>
      </c>
      <c r="C45" s="12">
        <v>7010</v>
      </c>
      <c r="D45" s="12">
        <v>2008</v>
      </c>
      <c r="E45">
        <v>0</v>
      </c>
      <c r="F45">
        <v>2368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49082</v>
      </c>
      <c r="S45">
        <v>0</v>
      </c>
      <c r="T45">
        <v>0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12.75">
      <c r="A46">
        <v>129</v>
      </c>
      <c r="B46" t="s">
        <v>143</v>
      </c>
      <c r="C46" s="12">
        <v>7010</v>
      </c>
      <c r="D46" s="12">
        <v>2008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>
      <c r="A47">
        <v>130</v>
      </c>
      <c r="B47" t="s">
        <v>132</v>
      </c>
      <c r="C47" s="12">
        <v>7010</v>
      </c>
      <c r="D47" s="12">
        <v>2008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2.75">
      <c r="A48">
        <v>131</v>
      </c>
      <c r="B48" t="s">
        <v>85</v>
      </c>
      <c r="C48" s="12">
        <v>7010</v>
      </c>
      <c r="D48" s="12">
        <v>2008</v>
      </c>
      <c r="E48">
        <v>59.51</v>
      </c>
      <c r="F48">
        <v>4959</v>
      </c>
      <c r="G48">
        <v>4744621</v>
      </c>
      <c r="H48">
        <v>1018205</v>
      </c>
      <c r="I48">
        <v>197800</v>
      </c>
      <c r="J48">
        <v>751835</v>
      </c>
      <c r="K48">
        <v>0</v>
      </c>
      <c r="L48">
        <v>115607</v>
      </c>
      <c r="M48">
        <v>20362</v>
      </c>
      <c r="N48">
        <v>286189</v>
      </c>
      <c r="O48">
        <v>18592</v>
      </c>
      <c r="P48">
        <v>0</v>
      </c>
      <c r="Q48">
        <v>7153211</v>
      </c>
      <c r="R48">
        <v>3970037</v>
      </c>
      <c r="S48">
        <v>23922357</v>
      </c>
      <c r="T48">
        <v>22683357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2.75">
      <c r="A49">
        <v>132</v>
      </c>
      <c r="B49" t="s">
        <v>88</v>
      </c>
      <c r="C49" s="12">
        <v>7010</v>
      </c>
      <c r="D49" s="12">
        <v>2008</v>
      </c>
      <c r="E49">
        <v>0.69</v>
      </c>
      <c r="F49">
        <v>0</v>
      </c>
      <c r="G49">
        <v>55471</v>
      </c>
      <c r="H49">
        <v>12470</v>
      </c>
      <c r="I49">
        <v>6844</v>
      </c>
      <c r="J49">
        <v>1857</v>
      </c>
      <c r="K49">
        <v>56</v>
      </c>
      <c r="L49">
        <v>1615</v>
      </c>
      <c r="M49">
        <v>9544</v>
      </c>
      <c r="N49">
        <v>140</v>
      </c>
      <c r="O49">
        <v>5949</v>
      </c>
      <c r="P49">
        <v>0</v>
      </c>
      <c r="Q49">
        <v>93946</v>
      </c>
      <c r="R49">
        <v>13670</v>
      </c>
      <c r="S49">
        <v>0</v>
      </c>
      <c r="T49">
        <v>0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2.75">
      <c r="A50">
        <v>134</v>
      </c>
      <c r="B50" t="s">
        <v>77</v>
      </c>
      <c r="C50" s="12">
        <v>7010</v>
      </c>
      <c r="D50" s="12">
        <v>2008</v>
      </c>
      <c r="E50">
        <v>14.22</v>
      </c>
      <c r="F50">
        <v>1072</v>
      </c>
      <c r="G50">
        <v>1193325</v>
      </c>
      <c r="H50">
        <v>270391</v>
      </c>
      <c r="I50">
        <v>120000</v>
      </c>
      <c r="J50">
        <v>75213</v>
      </c>
      <c r="K50">
        <v>1066</v>
      </c>
      <c r="L50">
        <v>70952</v>
      </c>
      <c r="M50">
        <v>82</v>
      </c>
      <c r="N50">
        <v>96012</v>
      </c>
      <c r="O50">
        <v>2367</v>
      </c>
      <c r="P50">
        <v>0</v>
      </c>
      <c r="Q50">
        <v>1829408</v>
      </c>
      <c r="R50">
        <v>697265</v>
      </c>
      <c r="S50">
        <v>1467207</v>
      </c>
      <c r="T50">
        <v>1044628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2.75">
      <c r="A51">
        <v>137</v>
      </c>
      <c r="B51" t="s">
        <v>80</v>
      </c>
      <c r="C51" s="12">
        <v>7010</v>
      </c>
      <c r="D51" s="12">
        <v>2008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2.75">
      <c r="A52">
        <v>138</v>
      </c>
      <c r="B52" t="s">
        <v>165</v>
      </c>
      <c r="C52" s="12">
        <v>7010</v>
      </c>
      <c r="D52" s="12">
        <v>2008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2.75">
      <c r="A53">
        <v>139</v>
      </c>
      <c r="B53" t="s">
        <v>136</v>
      </c>
      <c r="C53" s="12">
        <v>7010</v>
      </c>
      <c r="D53" s="12">
        <v>2008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12.75">
      <c r="A54">
        <v>140</v>
      </c>
      <c r="B54" t="s">
        <v>78</v>
      </c>
      <c r="C54" s="12">
        <v>7010</v>
      </c>
      <c r="D54" s="12">
        <v>2008</v>
      </c>
      <c r="E54">
        <v>4.29</v>
      </c>
      <c r="F54">
        <v>334</v>
      </c>
      <c r="G54">
        <v>313930</v>
      </c>
      <c r="H54">
        <v>77057</v>
      </c>
      <c r="I54">
        <v>0</v>
      </c>
      <c r="J54">
        <v>14843</v>
      </c>
      <c r="K54">
        <v>0</v>
      </c>
      <c r="L54">
        <v>16706</v>
      </c>
      <c r="M54">
        <v>0</v>
      </c>
      <c r="N54">
        <v>153900</v>
      </c>
      <c r="O54">
        <v>1303</v>
      </c>
      <c r="P54">
        <v>0</v>
      </c>
      <c r="Q54">
        <v>577739</v>
      </c>
      <c r="R54">
        <v>632704</v>
      </c>
      <c r="S54">
        <v>758730</v>
      </c>
      <c r="T54">
        <v>442532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ht="12.75">
      <c r="A55">
        <v>141</v>
      </c>
      <c r="B55" t="s">
        <v>115</v>
      </c>
      <c r="C55" s="12">
        <v>7010</v>
      </c>
      <c r="D55" s="12">
        <v>2008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12.75">
      <c r="A56">
        <v>142</v>
      </c>
      <c r="B56" t="s">
        <v>124</v>
      </c>
      <c r="C56" s="12">
        <v>7010</v>
      </c>
      <c r="D56" s="12">
        <v>2008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12.75">
      <c r="A57">
        <v>145</v>
      </c>
      <c r="B57" t="s">
        <v>135</v>
      </c>
      <c r="C57" s="12">
        <v>7010</v>
      </c>
      <c r="D57" s="12">
        <v>2008</v>
      </c>
      <c r="E57">
        <v>41.94</v>
      </c>
      <c r="F57">
        <v>2041</v>
      </c>
      <c r="G57">
        <v>3528113</v>
      </c>
      <c r="H57">
        <v>908415</v>
      </c>
      <c r="I57">
        <v>0</v>
      </c>
      <c r="J57">
        <v>312372</v>
      </c>
      <c r="K57">
        <v>0</v>
      </c>
      <c r="L57">
        <v>130269</v>
      </c>
      <c r="M57">
        <v>0</v>
      </c>
      <c r="N57">
        <v>0</v>
      </c>
      <c r="O57">
        <v>7240</v>
      </c>
      <c r="P57">
        <v>0</v>
      </c>
      <c r="Q57">
        <v>4886409</v>
      </c>
      <c r="R57">
        <v>1643839</v>
      </c>
      <c r="S57">
        <v>6932893</v>
      </c>
      <c r="T57">
        <v>6709147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12.75">
      <c r="A58">
        <v>147</v>
      </c>
      <c r="B58" t="s">
        <v>102</v>
      </c>
      <c r="C58" s="12">
        <v>7010</v>
      </c>
      <c r="D58" s="12">
        <v>2008</v>
      </c>
      <c r="E58">
        <v>7.32</v>
      </c>
      <c r="F58">
        <v>267</v>
      </c>
      <c r="G58">
        <v>524602</v>
      </c>
      <c r="H58">
        <v>174815</v>
      </c>
      <c r="I58">
        <v>0</v>
      </c>
      <c r="J58">
        <v>30989</v>
      </c>
      <c r="K58">
        <v>0</v>
      </c>
      <c r="L58">
        <v>23643</v>
      </c>
      <c r="M58">
        <v>7115</v>
      </c>
      <c r="N58">
        <v>17403</v>
      </c>
      <c r="O58">
        <v>9448</v>
      </c>
      <c r="P58">
        <v>0</v>
      </c>
      <c r="Q58">
        <v>788015</v>
      </c>
      <c r="R58">
        <v>382320</v>
      </c>
      <c r="S58">
        <v>1193398</v>
      </c>
      <c r="T58">
        <v>1094766</v>
      </c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ht="12.75">
      <c r="A59">
        <v>148</v>
      </c>
      <c r="B59" t="s">
        <v>127</v>
      </c>
      <c r="C59" s="12">
        <v>7010</v>
      </c>
      <c r="D59" s="12">
        <v>2008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ht="12.75">
      <c r="A60">
        <v>150</v>
      </c>
      <c r="B60" t="s">
        <v>73</v>
      </c>
      <c r="C60" s="12">
        <v>7010</v>
      </c>
      <c r="D60" s="12">
        <v>2008</v>
      </c>
      <c r="E60">
        <v>0.72</v>
      </c>
      <c r="F60">
        <v>90</v>
      </c>
      <c r="G60">
        <v>88403</v>
      </c>
      <c r="H60">
        <v>22553</v>
      </c>
      <c r="I60">
        <v>0</v>
      </c>
      <c r="J60">
        <v>20851</v>
      </c>
      <c r="K60">
        <v>0</v>
      </c>
      <c r="L60">
        <v>20706</v>
      </c>
      <c r="M60">
        <v>496</v>
      </c>
      <c r="N60">
        <v>11781</v>
      </c>
      <c r="O60">
        <v>1346</v>
      </c>
      <c r="P60">
        <v>0</v>
      </c>
      <c r="Q60">
        <v>166136</v>
      </c>
      <c r="R60">
        <v>112906</v>
      </c>
      <c r="S60">
        <v>652147</v>
      </c>
      <c r="T60">
        <v>565837</v>
      </c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ht="12.75">
      <c r="A61">
        <v>152</v>
      </c>
      <c r="B61" t="s">
        <v>81</v>
      </c>
      <c r="C61" s="12">
        <v>7010</v>
      </c>
      <c r="D61" s="12">
        <v>2008</v>
      </c>
      <c r="E61">
        <v>0</v>
      </c>
      <c r="F61">
        <v>607</v>
      </c>
      <c r="G61">
        <v>0</v>
      </c>
      <c r="H61">
        <v>0</v>
      </c>
      <c r="I61">
        <v>0</v>
      </c>
      <c r="J61">
        <v>55090</v>
      </c>
      <c r="K61">
        <v>0</v>
      </c>
      <c r="L61">
        <v>18800</v>
      </c>
      <c r="M61">
        <v>4171</v>
      </c>
      <c r="N61">
        <v>14897</v>
      </c>
      <c r="O61">
        <v>4426</v>
      </c>
      <c r="P61">
        <v>0</v>
      </c>
      <c r="Q61">
        <v>97384</v>
      </c>
      <c r="R61">
        <v>309606</v>
      </c>
      <c r="S61">
        <v>1609243</v>
      </c>
      <c r="T61">
        <v>1394204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12.75">
      <c r="A62">
        <v>153</v>
      </c>
      <c r="B62" t="s">
        <v>96</v>
      </c>
      <c r="C62" s="12">
        <v>7010</v>
      </c>
      <c r="D62" s="12">
        <v>2008</v>
      </c>
      <c r="E62">
        <v>2.77</v>
      </c>
      <c r="F62">
        <v>40</v>
      </c>
      <c r="G62">
        <v>208792</v>
      </c>
      <c r="H62">
        <v>44426</v>
      </c>
      <c r="I62">
        <v>0</v>
      </c>
      <c r="J62">
        <v>16257</v>
      </c>
      <c r="K62">
        <v>0</v>
      </c>
      <c r="L62">
        <v>0</v>
      </c>
      <c r="M62">
        <v>0</v>
      </c>
      <c r="N62">
        <v>11138</v>
      </c>
      <c r="O62">
        <v>66</v>
      </c>
      <c r="P62">
        <v>0</v>
      </c>
      <c r="Q62">
        <v>280679</v>
      </c>
      <c r="R62">
        <v>98031</v>
      </c>
      <c r="S62">
        <v>128367</v>
      </c>
      <c r="T62">
        <v>106458</v>
      </c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12.75">
      <c r="A63">
        <v>155</v>
      </c>
      <c r="B63" t="s">
        <v>94</v>
      </c>
      <c r="C63" s="12">
        <v>7010</v>
      </c>
      <c r="D63" s="12">
        <v>2008</v>
      </c>
      <c r="E63">
        <v>10.79</v>
      </c>
      <c r="F63">
        <v>0</v>
      </c>
      <c r="G63">
        <v>779552</v>
      </c>
      <c r="H63">
        <v>181225</v>
      </c>
      <c r="I63">
        <v>47076</v>
      </c>
      <c r="J63">
        <v>87842</v>
      </c>
      <c r="K63">
        <v>3330</v>
      </c>
      <c r="L63">
        <v>1352</v>
      </c>
      <c r="M63">
        <v>87376</v>
      </c>
      <c r="N63">
        <v>48777</v>
      </c>
      <c r="O63">
        <v>29002</v>
      </c>
      <c r="P63">
        <v>68693</v>
      </c>
      <c r="Q63">
        <v>1196839</v>
      </c>
      <c r="R63">
        <v>1709127</v>
      </c>
      <c r="S63">
        <v>1734897</v>
      </c>
      <c r="T63">
        <v>0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12.75">
      <c r="A64">
        <v>156</v>
      </c>
      <c r="B64" t="s">
        <v>95</v>
      </c>
      <c r="C64" s="12">
        <v>7010</v>
      </c>
      <c r="D64" s="12">
        <v>2008</v>
      </c>
      <c r="E64">
        <v>7.63</v>
      </c>
      <c r="F64">
        <v>138</v>
      </c>
      <c r="G64">
        <v>682747</v>
      </c>
      <c r="H64">
        <v>147398</v>
      </c>
      <c r="I64">
        <v>26100</v>
      </c>
      <c r="J64">
        <v>35151</v>
      </c>
      <c r="K64">
        <v>619</v>
      </c>
      <c r="L64">
        <v>1463</v>
      </c>
      <c r="M64">
        <v>0</v>
      </c>
      <c r="N64">
        <v>44178</v>
      </c>
      <c r="O64">
        <v>5005</v>
      </c>
      <c r="P64">
        <v>0</v>
      </c>
      <c r="Q64">
        <v>942661</v>
      </c>
      <c r="R64">
        <v>482596</v>
      </c>
      <c r="S64">
        <v>1217650</v>
      </c>
      <c r="T64">
        <v>1034575</v>
      </c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ht="12.75">
      <c r="A65">
        <v>157</v>
      </c>
      <c r="B65" t="s">
        <v>146</v>
      </c>
      <c r="C65" s="12">
        <v>7010</v>
      </c>
      <c r="D65" s="12">
        <v>2008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12.75">
      <c r="A66">
        <v>158</v>
      </c>
      <c r="B66" t="s">
        <v>113</v>
      </c>
      <c r="C66" s="12">
        <v>7010</v>
      </c>
      <c r="D66" s="12">
        <v>2008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ht="12.75">
      <c r="A67">
        <v>159</v>
      </c>
      <c r="B67" t="s">
        <v>142</v>
      </c>
      <c r="C67" s="12">
        <v>7010</v>
      </c>
      <c r="D67" s="12">
        <v>2008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2.75">
      <c r="A68">
        <v>161</v>
      </c>
      <c r="B68" t="s">
        <v>163</v>
      </c>
      <c r="C68" s="12">
        <v>7010</v>
      </c>
      <c r="D68" s="12">
        <v>2008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2.75">
      <c r="A69">
        <v>162</v>
      </c>
      <c r="B69" t="s">
        <v>139</v>
      </c>
      <c r="C69" s="12">
        <v>7010</v>
      </c>
      <c r="D69" s="12">
        <v>2008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2.75">
      <c r="A70">
        <v>164</v>
      </c>
      <c r="B70" t="s">
        <v>119</v>
      </c>
      <c r="C70" s="12">
        <v>7010</v>
      </c>
      <c r="D70" s="12">
        <v>2008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2.75">
      <c r="A71">
        <v>165</v>
      </c>
      <c r="B71" t="s">
        <v>79</v>
      </c>
      <c r="C71" s="12">
        <v>7010</v>
      </c>
      <c r="D71" s="12">
        <v>2008</v>
      </c>
      <c r="E71">
        <v>2.7</v>
      </c>
      <c r="F71">
        <v>122</v>
      </c>
      <c r="G71">
        <v>190968</v>
      </c>
      <c r="H71">
        <v>44516</v>
      </c>
      <c r="I71">
        <v>0</v>
      </c>
      <c r="J71">
        <v>11133</v>
      </c>
      <c r="K71">
        <v>82</v>
      </c>
      <c r="L71">
        <v>29371</v>
      </c>
      <c r="M71">
        <v>0</v>
      </c>
      <c r="N71">
        <v>5789</v>
      </c>
      <c r="O71">
        <v>8566</v>
      </c>
      <c r="P71">
        <v>0</v>
      </c>
      <c r="Q71">
        <v>290425</v>
      </c>
      <c r="R71">
        <v>150136</v>
      </c>
      <c r="S71">
        <v>544038</v>
      </c>
      <c r="T71">
        <v>452456</v>
      </c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12.75">
      <c r="A72">
        <v>167</v>
      </c>
      <c r="B72" t="s">
        <v>120</v>
      </c>
      <c r="C72" s="12">
        <v>7010</v>
      </c>
      <c r="D72" s="12">
        <v>2008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12.75">
      <c r="A73">
        <v>168</v>
      </c>
      <c r="B73" t="s">
        <v>72</v>
      </c>
      <c r="C73" s="12">
        <v>7010</v>
      </c>
      <c r="D73" s="12">
        <v>2008</v>
      </c>
      <c r="E73">
        <v>22.6</v>
      </c>
      <c r="F73">
        <v>1449</v>
      </c>
      <c r="G73">
        <v>1735831</v>
      </c>
      <c r="H73">
        <v>398454</v>
      </c>
      <c r="I73">
        <v>63574</v>
      </c>
      <c r="J73">
        <v>283428</v>
      </c>
      <c r="K73">
        <v>0</v>
      </c>
      <c r="L73">
        <v>10916</v>
      </c>
      <c r="M73">
        <v>0</v>
      </c>
      <c r="N73">
        <v>57071</v>
      </c>
      <c r="O73">
        <v>7653</v>
      </c>
      <c r="P73">
        <v>0</v>
      </c>
      <c r="Q73">
        <v>2556927</v>
      </c>
      <c r="R73">
        <v>1590190</v>
      </c>
      <c r="S73">
        <v>9021676</v>
      </c>
      <c r="T73">
        <v>7739702</v>
      </c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12.75">
      <c r="A74">
        <v>169</v>
      </c>
      <c r="B74" t="s">
        <v>122</v>
      </c>
      <c r="C74" s="12">
        <v>7010</v>
      </c>
      <c r="D74" s="12">
        <v>2008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12.75">
      <c r="A75">
        <v>170</v>
      </c>
      <c r="B75" t="s">
        <v>150</v>
      </c>
      <c r="C75" s="12">
        <v>7010</v>
      </c>
      <c r="D75" s="12">
        <v>2008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12.75">
      <c r="A76">
        <v>172</v>
      </c>
      <c r="B76" t="s">
        <v>104</v>
      </c>
      <c r="C76" s="12">
        <v>7010</v>
      </c>
      <c r="D76" s="12">
        <v>2008</v>
      </c>
      <c r="E76">
        <v>16.18</v>
      </c>
      <c r="F76">
        <v>0</v>
      </c>
      <c r="G76">
        <v>1140160</v>
      </c>
      <c r="H76">
        <v>277053</v>
      </c>
      <c r="I76">
        <v>129046</v>
      </c>
      <c r="J76">
        <v>51656</v>
      </c>
      <c r="K76">
        <v>1083</v>
      </c>
      <c r="L76">
        <v>24900</v>
      </c>
      <c r="M76">
        <v>6690</v>
      </c>
      <c r="N76">
        <v>232318</v>
      </c>
      <c r="O76">
        <v>5155</v>
      </c>
      <c r="P76">
        <v>0</v>
      </c>
      <c r="Q76">
        <v>1868061</v>
      </c>
      <c r="R76">
        <v>1073240</v>
      </c>
      <c r="S76">
        <v>1529310</v>
      </c>
      <c r="T76">
        <v>1334586</v>
      </c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12.75">
      <c r="A77">
        <v>173</v>
      </c>
      <c r="B77" t="s">
        <v>82</v>
      </c>
      <c r="C77" s="12">
        <v>7010</v>
      </c>
      <c r="D77" s="12">
        <v>2008</v>
      </c>
      <c r="E77">
        <v>0.6</v>
      </c>
      <c r="F77">
        <v>52</v>
      </c>
      <c r="G77">
        <v>53369</v>
      </c>
      <c r="H77">
        <v>11386</v>
      </c>
      <c r="I77">
        <v>0</v>
      </c>
      <c r="J77">
        <v>10579</v>
      </c>
      <c r="K77">
        <v>0</v>
      </c>
      <c r="L77">
        <v>0</v>
      </c>
      <c r="M77">
        <v>0</v>
      </c>
      <c r="N77">
        <v>0</v>
      </c>
      <c r="O77">
        <v>4881</v>
      </c>
      <c r="P77">
        <v>0</v>
      </c>
      <c r="Q77">
        <v>80215</v>
      </c>
      <c r="R77">
        <v>38017</v>
      </c>
      <c r="S77">
        <v>213709</v>
      </c>
      <c r="T77">
        <v>81591</v>
      </c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12.75">
      <c r="A78">
        <v>175</v>
      </c>
      <c r="B78" t="s">
        <v>131</v>
      </c>
      <c r="C78" s="12">
        <v>7010</v>
      </c>
      <c r="D78" s="12">
        <v>2008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ht="12.75">
      <c r="A79">
        <v>176</v>
      </c>
      <c r="B79" t="s">
        <v>153</v>
      </c>
      <c r="C79" s="12">
        <v>7010</v>
      </c>
      <c r="D79" s="12">
        <v>2008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2.75">
      <c r="A80">
        <v>178</v>
      </c>
      <c r="B80" t="s">
        <v>116</v>
      </c>
      <c r="C80" s="12">
        <v>7010</v>
      </c>
      <c r="D80" s="12">
        <v>2008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12.75">
      <c r="A81">
        <v>180</v>
      </c>
      <c r="B81" t="s">
        <v>93</v>
      </c>
      <c r="C81" s="12">
        <v>7010</v>
      </c>
      <c r="D81" s="12">
        <v>2008</v>
      </c>
      <c r="E81">
        <v>11.97</v>
      </c>
      <c r="F81">
        <v>464</v>
      </c>
      <c r="G81">
        <v>725624</v>
      </c>
      <c r="H81">
        <v>180922</v>
      </c>
      <c r="I81">
        <v>0</v>
      </c>
      <c r="J81">
        <v>28670</v>
      </c>
      <c r="K81">
        <v>0</v>
      </c>
      <c r="L81">
        <v>2215</v>
      </c>
      <c r="M81">
        <v>0</v>
      </c>
      <c r="N81">
        <v>10561</v>
      </c>
      <c r="O81">
        <v>326</v>
      </c>
      <c r="P81">
        <v>0</v>
      </c>
      <c r="Q81">
        <v>948318</v>
      </c>
      <c r="R81">
        <v>238726</v>
      </c>
      <c r="S81">
        <v>1252882</v>
      </c>
      <c r="T81">
        <v>895714</v>
      </c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12.75">
      <c r="A82">
        <v>183</v>
      </c>
      <c r="B82" t="s">
        <v>111</v>
      </c>
      <c r="C82" s="12">
        <v>7010</v>
      </c>
      <c r="D82" s="12">
        <v>2008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2.75">
      <c r="A83">
        <v>186</v>
      </c>
      <c r="B83" t="s">
        <v>130</v>
      </c>
      <c r="C83" s="12">
        <v>7010</v>
      </c>
      <c r="D83" s="12">
        <v>2008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12.75">
      <c r="A84">
        <v>191</v>
      </c>
      <c r="B84" t="s">
        <v>99</v>
      </c>
      <c r="C84" s="12">
        <v>7010</v>
      </c>
      <c r="D84" s="12">
        <v>2008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51366</v>
      </c>
      <c r="O84">
        <v>0</v>
      </c>
      <c r="P84">
        <v>0</v>
      </c>
      <c r="Q84">
        <v>51366</v>
      </c>
      <c r="R84">
        <v>172633</v>
      </c>
      <c r="S84">
        <v>0</v>
      </c>
      <c r="T84">
        <v>0</v>
      </c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2.75">
      <c r="A85">
        <v>193</v>
      </c>
      <c r="B85" t="s">
        <v>137</v>
      </c>
      <c r="C85" s="12">
        <v>7010</v>
      </c>
      <c r="D85" s="12">
        <v>2008</v>
      </c>
      <c r="E85">
        <v>5.69</v>
      </c>
      <c r="F85">
        <v>213</v>
      </c>
      <c r="G85">
        <v>450043</v>
      </c>
      <c r="H85">
        <v>116377</v>
      </c>
      <c r="I85">
        <v>0</v>
      </c>
      <c r="J85">
        <v>16276</v>
      </c>
      <c r="K85">
        <v>160</v>
      </c>
      <c r="L85">
        <v>2509</v>
      </c>
      <c r="M85">
        <v>0</v>
      </c>
      <c r="N85">
        <v>27773</v>
      </c>
      <c r="O85">
        <v>7178</v>
      </c>
      <c r="P85">
        <v>0</v>
      </c>
      <c r="Q85">
        <v>620316</v>
      </c>
      <c r="R85">
        <v>423934</v>
      </c>
      <c r="S85">
        <v>624573</v>
      </c>
      <c r="T85">
        <v>578550</v>
      </c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12.75">
      <c r="A86">
        <v>194</v>
      </c>
      <c r="B86" t="s">
        <v>140</v>
      </c>
      <c r="C86" s="12">
        <v>7010</v>
      </c>
      <c r="D86" s="12">
        <v>2008</v>
      </c>
      <c r="E86">
        <v>2.3</v>
      </c>
      <c r="F86">
        <v>64</v>
      </c>
      <c r="G86">
        <v>183300</v>
      </c>
      <c r="H86">
        <v>45974</v>
      </c>
      <c r="I86">
        <v>0</v>
      </c>
      <c r="J86">
        <v>8801</v>
      </c>
      <c r="K86">
        <v>0</v>
      </c>
      <c r="L86">
        <v>649</v>
      </c>
      <c r="M86">
        <v>0</v>
      </c>
      <c r="N86">
        <v>5860</v>
      </c>
      <c r="O86">
        <v>3878</v>
      </c>
      <c r="P86">
        <v>0</v>
      </c>
      <c r="Q86">
        <v>248462</v>
      </c>
      <c r="R86">
        <v>162711</v>
      </c>
      <c r="S86">
        <v>329715</v>
      </c>
      <c r="T86">
        <v>298145</v>
      </c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12.75">
      <c r="A87">
        <v>195</v>
      </c>
      <c r="B87" t="s">
        <v>149</v>
      </c>
      <c r="C87" s="12">
        <v>7010</v>
      </c>
      <c r="D87" s="12">
        <v>2008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12.75">
      <c r="A88">
        <v>197</v>
      </c>
      <c r="B88" t="s">
        <v>70</v>
      </c>
      <c r="C88" s="12">
        <v>7010</v>
      </c>
      <c r="D88" s="12">
        <v>2008</v>
      </c>
      <c r="E88">
        <v>21.73</v>
      </c>
      <c r="F88">
        <v>1150</v>
      </c>
      <c r="G88">
        <v>1792906</v>
      </c>
      <c r="H88">
        <v>136792</v>
      </c>
      <c r="I88">
        <v>78000</v>
      </c>
      <c r="J88">
        <v>92373</v>
      </c>
      <c r="K88">
        <v>1015</v>
      </c>
      <c r="L88">
        <v>47551</v>
      </c>
      <c r="M88">
        <v>9862</v>
      </c>
      <c r="N88">
        <v>143088</v>
      </c>
      <c r="O88">
        <v>27138</v>
      </c>
      <c r="P88">
        <v>0</v>
      </c>
      <c r="Q88">
        <v>2328725</v>
      </c>
      <c r="R88">
        <v>1865987</v>
      </c>
      <c r="S88">
        <v>7418658</v>
      </c>
      <c r="T88">
        <v>6916760</v>
      </c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12.75">
      <c r="A89">
        <v>198</v>
      </c>
      <c r="B89" t="s">
        <v>92</v>
      </c>
      <c r="C89" s="12">
        <v>7010</v>
      </c>
      <c r="D89" s="12">
        <v>2008</v>
      </c>
      <c r="E89">
        <v>0</v>
      </c>
      <c r="F89">
        <v>658</v>
      </c>
      <c r="G89">
        <v>324</v>
      </c>
      <c r="H89">
        <v>76</v>
      </c>
      <c r="I89">
        <v>0</v>
      </c>
      <c r="J89">
        <v>0</v>
      </c>
      <c r="K89">
        <v>0</v>
      </c>
      <c r="L89">
        <v>0</v>
      </c>
      <c r="M89">
        <v>0</v>
      </c>
      <c r="N89">
        <v>33597</v>
      </c>
      <c r="O89">
        <v>0</v>
      </c>
      <c r="P89">
        <v>0</v>
      </c>
      <c r="Q89">
        <v>33997</v>
      </c>
      <c r="R89">
        <v>447113</v>
      </c>
      <c r="S89">
        <v>1607628</v>
      </c>
      <c r="T89">
        <v>1359494</v>
      </c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12.75">
      <c r="A90">
        <v>199</v>
      </c>
      <c r="B90" t="s">
        <v>97</v>
      </c>
      <c r="C90" s="12">
        <v>7010</v>
      </c>
      <c r="D90" s="12">
        <v>2008</v>
      </c>
      <c r="E90">
        <v>15.8</v>
      </c>
      <c r="F90">
        <v>534</v>
      </c>
      <c r="G90">
        <v>1119996</v>
      </c>
      <c r="H90">
        <v>238812</v>
      </c>
      <c r="I90">
        <v>0</v>
      </c>
      <c r="J90">
        <v>32133</v>
      </c>
      <c r="K90">
        <v>0</v>
      </c>
      <c r="L90">
        <v>2710</v>
      </c>
      <c r="M90">
        <v>14678</v>
      </c>
      <c r="N90">
        <v>161225</v>
      </c>
      <c r="O90">
        <v>9796</v>
      </c>
      <c r="P90">
        <v>1580</v>
      </c>
      <c r="Q90">
        <v>1577770</v>
      </c>
      <c r="R90">
        <v>1304012</v>
      </c>
      <c r="S90">
        <v>2108588</v>
      </c>
      <c r="T90">
        <v>1647205</v>
      </c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12.75">
      <c r="A91">
        <v>201</v>
      </c>
      <c r="B91" t="s">
        <v>145</v>
      </c>
      <c r="C91" s="12">
        <v>7010</v>
      </c>
      <c r="D91" s="12">
        <v>2008</v>
      </c>
      <c r="E91">
        <v>60</v>
      </c>
      <c r="F91">
        <v>2024</v>
      </c>
      <c r="G91">
        <v>4597957</v>
      </c>
      <c r="H91">
        <v>1090089</v>
      </c>
      <c r="I91">
        <v>174616</v>
      </c>
      <c r="J91">
        <v>328893</v>
      </c>
      <c r="K91">
        <v>234</v>
      </c>
      <c r="L91">
        <v>8478</v>
      </c>
      <c r="M91">
        <v>23648</v>
      </c>
      <c r="N91">
        <v>236843</v>
      </c>
      <c r="O91">
        <v>41299</v>
      </c>
      <c r="P91">
        <v>3908</v>
      </c>
      <c r="Q91">
        <v>6498149</v>
      </c>
      <c r="R91">
        <v>3355423</v>
      </c>
      <c r="S91">
        <v>24098948</v>
      </c>
      <c r="T91">
        <v>22102794</v>
      </c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12.75">
      <c r="A92">
        <v>202</v>
      </c>
      <c r="B92" t="s">
        <v>144</v>
      </c>
      <c r="C92" s="12">
        <v>7010</v>
      </c>
      <c r="D92" s="12">
        <v>2008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2.75">
      <c r="A93">
        <v>204</v>
      </c>
      <c r="B93" t="s">
        <v>147</v>
      </c>
      <c r="C93" s="12">
        <v>7010</v>
      </c>
      <c r="D93" s="12">
        <v>2008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12.75">
      <c r="A94">
        <v>205</v>
      </c>
      <c r="B94" t="s">
        <v>159</v>
      </c>
      <c r="C94" s="12">
        <v>7010</v>
      </c>
      <c r="D94" s="12">
        <v>2008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2.75">
      <c r="A95">
        <v>206</v>
      </c>
      <c r="B95" t="s">
        <v>155</v>
      </c>
      <c r="C95" s="12">
        <v>7010</v>
      </c>
      <c r="D95" s="12">
        <v>2008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ht="12.75">
      <c r="A96">
        <v>207</v>
      </c>
      <c r="B96" t="s">
        <v>98</v>
      </c>
      <c r="C96" s="12">
        <v>7010</v>
      </c>
      <c r="D96" s="12">
        <v>2008</v>
      </c>
      <c r="E96">
        <v>35.33</v>
      </c>
      <c r="F96">
        <v>1438</v>
      </c>
      <c r="G96">
        <v>2032897</v>
      </c>
      <c r="H96">
        <v>482076</v>
      </c>
      <c r="I96">
        <v>182987</v>
      </c>
      <c r="J96">
        <v>238833</v>
      </c>
      <c r="K96">
        <v>3151</v>
      </c>
      <c r="L96">
        <v>5618</v>
      </c>
      <c r="M96">
        <v>0</v>
      </c>
      <c r="N96">
        <v>60213</v>
      </c>
      <c r="O96">
        <v>976</v>
      </c>
      <c r="P96">
        <v>4990</v>
      </c>
      <c r="Q96">
        <v>3001761</v>
      </c>
      <c r="R96">
        <v>944124</v>
      </c>
      <c r="S96">
        <v>7315206</v>
      </c>
      <c r="T96">
        <v>6847046</v>
      </c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12.75">
      <c r="A97">
        <v>208</v>
      </c>
      <c r="B97" t="s">
        <v>128</v>
      </c>
      <c r="C97" s="12">
        <v>7010</v>
      </c>
      <c r="D97" s="12">
        <v>2008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ht="12.75">
      <c r="A98">
        <v>209</v>
      </c>
      <c r="B98" t="s">
        <v>166</v>
      </c>
      <c r="C98" s="12"/>
      <c r="D98" s="12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2.75">
      <c r="A99">
        <v>904</v>
      </c>
      <c r="B99" t="s">
        <v>112</v>
      </c>
      <c r="C99" s="12">
        <v>7010</v>
      </c>
      <c r="D99" s="12">
        <v>2008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2.75">
      <c r="A100">
        <v>915</v>
      </c>
      <c r="B100" t="s">
        <v>129</v>
      </c>
      <c r="C100" s="12">
        <v>7010</v>
      </c>
      <c r="D100" s="12">
        <v>2008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20" ht="12.75">
      <c r="A101">
        <v>919</v>
      </c>
      <c r="B101" t="s">
        <v>164</v>
      </c>
      <c r="C101" s="12">
        <v>7010</v>
      </c>
      <c r="D101" s="12">
        <v>2008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</row>
    <row r="102" spans="1:20" ht="12.75">
      <c r="A102"/>
      <c r="B102"/>
      <c r="C102" s="12"/>
      <c r="D102" s="1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ht="12.75">
      <c r="A103"/>
      <c r="B103"/>
      <c r="C103" s="12"/>
      <c r="D103" s="12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ht="12.75">
      <c r="A104" t="s">
        <v>33</v>
      </c>
      <c r="B104" t="s">
        <v>67</v>
      </c>
      <c r="C104" s="12" t="s">
        <v>66</v>
      </c>
      <c r="D104" s="12" t="s">
        <v>65</v>
      </c>
      <c r="E104" s="15" t="s">
        <v>64</v>
      </c>
      <c r="F104" s="16" t="s">
        <v>63</v>
      </c>
      <c r="G104" s="16" t="s">
        <v>62</v>
      </c>
      <c r="H104" s="16" t="s">
        <v>61</v>
      </c>
      <c r="I104" s="16" t="s">
        <v>60</v>
      </c>
      <c r="J104" s="16" t="s">
        <v>59</v>
      </c>
      <c r="K104" s="16" t="s">
        <v>58</v>
      </c>
      <c r="L104" s="16" t="s">
        <v>57</v>
      </c>
      <c r="M104" s="16" t="s">
        <v>56</v>
      </c>
      <c r="N104" s="16" t="s">
        <v>55</v>
      </c>
      <c r="O104" s="16" t="s">
        <v>54</v>
      </c>
      <c r="P104" s="16" t="s">
        <v>53</v>
      </c>
      <c r="Q104" s="16" t="s">
        <v>52</v>
      </c>
      <c r="R104" s="16" t="s">
        <v>51</v>
      </c>
      <c r="S104" s="16" t="s">
        <v>50</v>
      </c>
      <c r="T104" s="16" t="s">
        <v>49</v>
      </c>
    </row>
    <row r="105" spans="1:34" ht="12.75">
      <c r="A105">
        <v>1</v>
      </c>
      <c r="B105" t="s">
        <v>151</v>
      </c>
      <c r="C105" s="12">
        <v>7010</v>
      </c>
      <c r="D105" s="12">
        <v>2009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12.75">
      <c r="A106">
        <v>3</v>
      </c>
      <c r="B106" t="s">
        <v>152</v>
      </c>
      <c r="C106" s="12">
        <v>7010</v>
      </c>
      <c r="D106" s="12">
        <v>2009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12.75">
      <c r="A107">
        <v>8</v>
      </c>
      <c r="B107" t="s">
        <v>110</v>
      </c>
      <c r="C107" s="12">
        <v>7010</v>
      </c>
      <c r="D107" s="12">
        <v>2009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12.75">
      <c r="A108">
        <v>10</v>
      </c>
      <c r="B108" t="s">
        <v>157</v>
      </c>
      <c r="C108" s="12">
        <v>7010</v>
      </c>
      <c r="D108" s="12">
        <v>2009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12.75">
      <c r="A109">
        <v>14</v>
      </c>
      <c r="B109" t="s">
        <v>148</v>
      </c>
      <c r="C109" s="12">
        <v>7010</v>
      </c>
      <c r="D109" s="12">
        <v>2009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12.75">
      <c r="A110">
        <v>20</v>
      </c>
      <c r="B110" t="s">
        <v>121</v>
      </c>
      <c r="C110" s="12">
        <v>7010</v>
      </c>
      <c r="D110" s="12">
        <v>2009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2.75">
      <c r="A111">
        <v>21</v>
      </c>
      <c r="B111" t="s">
        <v>83</v>
      </c>
      <c r="C111" s="12">
        <v>7010</v>
      </c>
      <c r="D111" s="12">
        <v>2009</v>
      </c>
      <c r="E111">
        <v>3.2</v>
      </c>
      <c r="F111">
        <v>124</v>
      </c>
      <c r="G111">
        <v>285432</v>
      </c>
      <c r="H111">
        <v>66061</v>
      </c>
      <c r="I111">
        <v>0</v>
      </c>
      <c r="J111">
        <v>20962</v>
      </c>
      <c r="K111">
        <v>626</v>
      </c>
      <c r="L111">
        <v>298</v>
      </c>
      <c r="M111">
        <v>0</v>
      </c>
      <c r="N111">
        <v>17366</v>
      </c>
      <c r="O111">
        <v>2393</v>
      </c>
      <c r="P111">
        <v>0</v>
      </c>
      <c r="Q111">
        <v>393138</v>
      </c>
      <c r="R111">
        <v>160524</v>
      </c>
      <c r="S111">
        <v>624655</v>
      </c>
      <c r="T111">
        <v>556217</v>
      </c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12.75">
      <c r="A112">
        <v>22</v>
      </c>
      <c r="B112" t="s">
        <v>101</v>
      </c>
      <c r="C112" s="12">
        <v>7010</v>
      </c>
      <c r="D112" s="12">
        <v>2009</v>
      </c>
      <c r="E112">
        <v>17.96</v>
      </c>
      <c r="F112">
        <v>839</v>
      </c>
      <c r="G112">
        <v>1423704</v>
      </c>
      <c r="H112">
        <v>390918</v>
      </c>
      <c r="I112">
        <v>28196</v>
      </c>
      <c r="J112">
        <v>135407</v>
      </c>
      <c r="K112">
        <v>0</v>
      </c>
      <c r="L112">
        <v>11132</v>
      </c>
      <c r="M112">
        <v>0</v>
      </c>
      <c r="N112">
        <v>30711</v>
      </c>
      <c r="O112">
        <v>106010</v>
      </c>
      <c r="P112">
        <v>2620</v>
      </c>
      <c r="Q112">
        <v>2123458</v>
      </c>
      <c r="R112">
        <v>750561</v>
      </c>
      <c r="S112">
        <v>2171704</v>
      </c>
      <c r="T112">
        <v>1846399</v>
      </c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12.75">
      <c r="A113">
        <v>23</v>
      </c>
      <c r="B113" t="s">
        <v>107</v>
      </c>
      <c r="C113" s="12">
        <v>7010</v>
      </c>
      <c r="D113" s="12">
        <v>2009</v>
      </c>
      <c r="E113">
        <v>2.93</v>
      </c>
      <c r="F113">
        <v>244</v>
      </c>
      <c r="G113">
        <v>216005</v>
      </c>
      <c r="H113">
        <v>50679</v>
      </c>
      <c r="I113">
        <v>0</v>
      </c>
      <c r="J113">
        <v>2896</v>
      </c>
      <c r="K113">
        <v>0</v>
      </c>
      <c r="L113">
        <v>0</v>
      </c>
      <c r="M113">
        <v>0</v>
      </c>
      <c r="N113">
        <v>9780</v>
      </c>
      <c r="O113">
        <v>1143</v>
      </c>
      <c r="P113">
        <v>0</v>
      </c>
      <c r="Q113">
        <v>280503</v>
      </c>
      <c r="R113">
        <v>131576</v>
      </c>
      <c r="S113">
        <v>444391</v>
      </c>
      <c r="T113">
        <v>306612</v>
      </c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12.75">
      <c r="A114">
        <v>26</v>
      </c>
      <c r="B114" t="s">
        <v>86</v>
      </c>
      <c r="C114" s="12">
        <v>7010</v>
      </c>
      <c r="D114" s="12">
        <v>2009</v>
      </c>
      <c r="E114">
        <v>0</v>
      </c>
      <c r="F114">
        <v>1244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2.75">
      <c r="A115">
        <v>29</v>
      </c>
      <c r="B115" t="s">
        <v>123</v>
      </c>
      <c r="C115" s="12">
        <v>7010</v>
      </c>
      <c r="D115" s="12">
        <v>2009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12.75">
      <c r="A116">
        <v>32</v>
      </c>
      <c r="B116" t="s">
        <v>89</v>
      </c>
      <c r="C116" s="12">
        <v>7010</v>
      </c>
      <c r="D116" s="12">
        <v>2009</v>
      </c>
      <c r="E116">
        <v>135</v>
      </c>
      <c r="F116">
        <v>38359</v>
      </c>
      <c r="G116">
        <v>6600032</v>
      </c>
      <c r="H116">
        <v>2047737</v>
      </c>
      <c r="I116">
        <v>21562</v>
      </c>
      <c r="J116">
        <v>593075</v>
      </c>
      <c r="K116">
        <v>3235</v>
      </c>
      <c r="L116">
        <v>-33310</v>
      </c>
      <c r="M116">
        <v>79432</v>
      </c>
      <c r="N116">
        <v>281565</v>
      </c>
      <c r="O116">
        <v>20340</v>
      </c>
      <c r="P116">
        <v>63657</v>
      </c>
      <c r="Q116">
        <v>9550011</v>
      </c>
      <c r="R116">
        <v>5753859</v>
      </c>
      <c r="S116">
        <v>60205501</v>
      </c>
      <c r="T116">
        <v>56032030</v>
      </c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2.75">
      <c r="A117">
        <v>35</v>
      </c>
      <c r="B117" t="s">
        <v>118</v>
      </c>
      <c r="C117" s="12">
        <v>7010</v>
      </c>
      <c r="D117" s="12">
        <v>2009</v>
      </c>
      <c r="E117">
        <v>11.93</v>
      </c>
      <c r="F117">
        <v>252</v>
      </c>
      <c r="G117">
        <v>882736</v>
      </c>
      <c r="H117">
        <v>177269</v>
      </c>
      <c r="I117">
        <v>0</v>
      </c>
      <c r="J117">
        <v>44798</v>
      </c>
      <c r="K117">
        <v>0</v>
      </c>
      <c r="L117">
        <v>3251</v>
      </c>
      <c r="M117">
        <v>1564</v>
      </c>
      <c r="N117">
        <v>30679</v>
      </c>
      <c r="O117">
        <v>3756</v>
      </c>
      <c r="P117">
        <v>653</v>
      </c>
      <c r="Q117">
        <v>1143400</v>
      </c>
      <c r="R117">
        <v>678227</v>
      </c>
      <c r="S117">
        <v>2499121</v>
      </c>
      <c r="T117">
        <v>2250601</v>
      </c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12.75">
      <c r="A118">
        <v>37</v>
      </c>
      <c r="B118" t="s">
        <v>74</v>
      </c>
      <c r="C118" s="12">
        <v>7010</v>
      </c>
      <c r="D118" s="12">
        <v>2009</v>
      </c>
      <c r="E118">
        <v>46.45</v>
      </c>
      <c r="F118">
        <v>2209</v>
      </c>
      <c r="G118">
        <v>3522963</v>
      </c>
      <c r="H118">
        <v>847233</v>
      </c>
      <c r="I118">
        <v>545340</v>
      </c>
      <c r="J118">
        <v>233710</v>
      </c>
      <c r="K118">
        <v>0</v>
      </c>
      <c r="L118">
        <v>56563</v>
      </c>
      <c r="M118">
        <v>20727</v>
      </c>
      <c r="N118">
        <v>100630</v>
      </c>
      <c r="O118">
        <v>1133</v>
      </c>
      <c r="P118">
        <v>99453</v>
      </c>
      <c r="Q118">
        <v>5228846</v>
      </c>
      <c r="R118">
        <v>2854126</v>
      </c>
      <c r="S118">
        <v>19031755</v>
      </c>
      <c r="T118">
        <v>12860250</v>
      </c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12.75">
      <c r="A119">
        <v>38</v>
      </c>
      <c r="B119" t="s">
        <v>103</v>
      </c>
      <c r="C119" s="12">
        <v>7010</v>
      </c>
      <c r="D119" s="12">
        <v>2009</v>
      </c>
      <c r="E119">
        <v>3.04</v>
      </c>
      <c r="F119">
        <v>356</v>
      </c>
      <c r="G119">
        <v>308052</v>
      </c>
      <c r="H119">
        <v>89587</v>
      </c>
      <c r="I119">
        <v>4</v>
      </c>
      <c r="J119">
        <v>17471</v>
      </c>
      <c r="K119">
        <v>0</v>
      </c>
      <c r="L119">
        <v>8335</v>
      </c>
      <c r="M119">
        <v>0</v>
      </c>
      <c r="N119">
        <v>73448</v>
      </c>
      <c r="O119">
        <v>2547</v>
      </c>
      <c r="P119">
        <v>0</v>
      </c>
      <c r="Q119">
        <v>499444</v>
      </c>
      <c r="R119">
        <v>298703</v>
      </c>
      <c r="S119">
        <v>868164</v>
      </c>
      <c r="T119">
        <v>763318</v>
      </c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12.75">
      <c r="A120">
        <v>39</v>
      </c>
      <c r="B120" t="s">
        <v>126</v>
      </c>
      <c r="C120" s="12">
        <v>7010</v>
      </c>
      <c r="D120" s="12">
        <v>2009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12.75">
      <c r="A121">
        <v>43</v>
      </c>
      <c r="B121" t="s">
        <v>158</v>
      </c>
      <c r="C121" s="12">
        <v>7010</v>
      </c>
      <c r="D121" s="12">
        <v>2009</v>
      </c>
      <c r="E121">
        <v>0</v>
      </c>
      <c r="F121">
        <v>0</v>
      </c>
      <c r="G121">
        <v>296</v>
      </c>
      <c r="H121">
        <v>3889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4185</v>
      </c>
      <c r="R121">
        <v>461</v>
      </c>
      <c r="S121">
        <v>0</v>
      </c>
      <c r="T121">
        <v>0</v>
      </c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12.75">
      <c r="A122">
        <v>45</v>
      </c>
      <c r="B122" t="s">
        <v>114</v>
      </c>
      <c r="C122" s="12">
        <v>7010</v>
      </c>
      <c r="D122" s="12">
        <v>2009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12.75">
      <c r="A123">
        <v>46</v>
      </c>
      <c r="B123" t="s">
        <v>87</v>
      </c>
      <c r="C123" s="12">
        <v>7010</v>
      </c>
      <c r="D123" s="12">
        <v>2009</v>
      </c>
      <c r="E123">
        <v>6.78</v>
      </c>
      <c r="F123">
        <v>396</v>
      </c>
      <c r="G123">
        <v>729591</v>
      </c>
      <c r="H123">
        <v>142857</v>
      </c>
      <c r="I123">
        <v>141507</v>
      </c>
      <c r="J123">
        <v>125101</v>
      </c>
      <c r="K123">
        <v>4930</v>
      </c>
      <c r="L123">
        <v>4968</v>
      </c>
      <c r="M123">
        <v>9649</v>
      </c>
      <c r="N123">
        <v>20953</v>
      </c>
      <c r="O123">
        <v>22255</v>
      </c>
      <c r="P123">
        <v>0</v>
      </c>
      <c r="Q123">
        <v>1201811</v>
      </c>
      <c r="R123">
        <v>378419</v>
      </c>
      <c r="S123">
        <v>1848937</v>
      </c>
      <c r="T123">
        <v>1695837</v>
      </c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2.75">
      <c r="A124">
        <v>50</v>
      </c>
      <c r="B124" t="s">
        <v>141</v>
      </c>
      <c r="C124" s="12">
        <v>7010</v>
      </c>
      <c r="D124" s="12">
        <v>2009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220690</v>
      </c>
      <c r="S124">
        <v>0</v>
      </c>
      <c r="T124">
        <v>0</v>
      </c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12.75">
      <c r="A125">
        <v>54</v>
      </c>
      <c r="B125" t="s">
        <v>75</v>
      </c>
      <c r="C125" s="12">
        <v>7010</v>
      </c>
      <c r="D125" s="12">
        <v>2009</v>
      </c>
      <c r="E125">
        <v>0.46</v>
      </c>
      <c r="F125">
        <v>103</v>
      </c>
      <c r="G125">
        <v>33595</v>
      </c>
      <c r="H125">
        <v>10251</v>
      </c>
      <c r="I125">
        <v>1041</v>
      </c>
      <c r="J125">
        <v>10925</v>
      </c>
      <c r="K125">
        <v>360</v>
      </c>
      <c r="L125">
        <v>375</v>
      </c>
      <c r="M125">
        <v>0</v>
      </c>
      <c r="N125">
        <v>12548</v>
      </c>
      <c r="O125">
        <v>0</v>
      </c>
      <c r="P125">
        <v>0</v>
      </c>
      <c r="Q125">
        <v>69095</v>
      </c>
      <c r="R125">
        <v>35286</v>
      </c>
      <c r="S125">
        <v>235425</v>
      </c>
      <c r="T125">
        <v>163331</v>
      </c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ht="12.75">
      <c r="A126">
        <v>56</v>
      </c>
      <c r="B126" t="s">
        <v>160</v>
      </c>
      <c r="C126" s="12">
        <v>7010</v>
      </c>
      <c r="D126" s="12">
        <v>2009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ht="12.75">
      <c r="A127">
        <v>58</v>
      </c>
      <c r="B127" t="s">
        <v>162</v>
      </c>
      <c r="C127" s="12">
        <v>7010</v>
      </c>
      <c r="D127" s="12">
        <v>2009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ht="12.75">
      <c r="A128">
        <v>63</v>
      </c>
      <c r="B128" t="s">
        <v>106</v>
      </c>
      <c r="C128" s="12">
        <v>7010</v>
      </c>
      <c r="D128" s="12">
        <v>2009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ht="12.75">
      <c r="A129">
        <v>78</v>
      </c>
      <c r="B129" t="s">
        <v>90</v>
      </c>
      <c r="C129" s="12">
        <v>7010</v>
      </c>
      <c r="D129" s="12">
        <v>2009</v>
      </c>
      <c r="E129">
        <v>0</v>
      </c>
      <c r="F129">
        <v>1152</v>
      </c>
      <c r="G129">
        <v>0</v>
      </c>
      <c r="H129">
        <v>0</v>
      </c>
      <c r="I129">
        <v>404350</v>
      </c>
      <c r="J129">
        <v>230281</v>
      </c>
      <c r="K129">
        <v>0</v>
      </c>
      <c r="L129">
        <v>0</v>
      </c>
      <c r="M129">
        <v>0</v>
      </c>
      <c r="N129">
        <v>88125</v>
      </c>
      <c r="O129">
        <v>6027</v>
      </c>
      <c r="P129">
        <v>0</v>
      </c>
      <c r="Q129">
        <v>728783</v>
      </c>
      <c r="R129">
        <v>768801</v>
      </c>
      <c r="S129">
        <v>6632952</v>
      </c>
      <c r="T129">
        <v>6416781</v>
      </c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ht="12.75">
      <c r="A130">
        <v>79</v>
      </c>
      <c r="B130" t="s">
        <v>133</v>
      </c>
      <c r="C130" s="12">
        <v>7010</v>
      </c>
      <c r="D130" s="12">
        <v>2009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ht="12.75">
      <c r="A131">
        <v>80</v>
      </c>
      <c r="B131" t="s">
        <v>134</v>
      </c>
      <c r="C131" s="12">
        <v>7010</v>
      </c>
      <c r="D131" s="12">
        <v>2009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ht="12.75">
      <c r="A132">
        <v>81</v>
      </c>
      <c r="B132" t="s">
        <v>76</v>
      </c>
      <c r="C132" s="12">
        <v>7010</v>
      </c>
      <c r="D132" s="12">
        <v>2009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ht="12.75">
      <c r="A133">
        <v>82</v>
      </c>
      <c r="B133" t="s">
        <v>109</v>
      </c>
      <c r="C133" s="12">
        <v>7010</v>
      </c>
      <c r="D133" s="12">
        <v>2009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ht="12.75">
      <c r="A134">
        <v>84</v>
      </c>
      <c r="B134" t="s">
        <v>138</v>
      </c>
      <c r="C134" s="12">
        <v>7010</v>
      </c>
      <c r="D134" s="12">
        <v>2009</v>
      </c>
      <c r="E134">
        <v>137.3</v>
      </c>
      <c r="F134">
        <v>9326</v>
      </c>
      <c r="G134">
        <v>10557010</v>
      </c>
      <c r="H134">
        <v>3025863</v>
      </c>
      <c r="I134">
        <v>0</v>
      </c>
      <c r="J134">
        <v>1115680</v>
      </c>
      <c r="K134">
        <v>822</v>
      </c>
      <c r="L134">
        <v>18708</v>
      </c>
      <c r="M134">
        <v>0</v>
      </c>
      <c r="N134">
        <v>875990</v>
      </c>
      <c r="O134">
        <v>23719</v>
      </c>
      <c r="P134">
        <v>350000</v>
      </c>
      <c r="Q134">
        <v>15267792</v>
      </c>
      <c r="R134">
        <v>10597881</v>
      </c>
      <c r="S134">
        <v>48684097</v>
      </c>
      <c r="T134">
        <v>45262370</v>
      </c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ht="12.75">
      <c r="A135">
        <v>85</v>
      </c>
      <c r="B135" t="s">
        <v>100</v>
      </c>
      <c r="C135" s="12">
        <v>7010</v>
      </c>
      <c r="D135" s="12">
        <v>2009</v>
      </c>
      <c r="E135">
        <v>8.35</v>
      </c>
      <c r="F135">
        <v>128</v>
      </c>
      <c r="G135">
        <v>649924</v>
      </c>
      <c r="H135">
        <v>176856</v>
      </c>
      <c r="I135">
        <v>140193</v>
      </c>
      <c r="J135">
        <v>49140</v>
      </c>
      <c r="K135">
        <v>0</v>
      </c>
      <c r="L135">
        <v>4067</v>
      </c>
      <c r="M135">
        <v>3334</v>
      </c>
      <c r="N135">
        <v>31997</v>
      </c>
      <c r="O135">
        <v>6794</v>
      </c>
      <c r="P135">
        <v>0</v>
      </c>
      <c r="Q135">
        <v>1062305</v>
      </c>
      <c r="R135">
        <v>424675</v>
      </c>
      <c r="S135">
        <v>653756</v>
      </c>
      <c r="T135">
        <v>527179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.75">
      <c r="A136">
        <v>96</v>
      </c>
      <c r="B136" t="s">
        <v>91</v>
      </c>
      <c r="C136" s="12">
        <v>7010</v>
      </c>
      <c r="D136" s="12">
        <v>2009</v>
      </c>
      <c r="E136">
        <v>3.58</v>
      </c>
      <c r="F136">
        <v>62</v>
      </c>
      <c r="G136">
        <v>233370</v>
      </c>
      <c r="H136">
        <v>52750</v>
      </c>
      <c r="I136">
        <v>45386</v>
      </c>
      <c r="J136">
        <v>23561</v>
      </c>
      <c r="K136">
        <v>318</v>
      </c>
      <c r="L136">
        <v>279059</v>
      </c>
      <c r="M136">
        <v>0</v>
      </c>
      <c r="N136">
        <v>39615</v>
      </c>
      <c r="O136">
        <v>11337</v>
      </c>
      <c r="P136">
        <v>0</v>
      </c>
      <c r="Q136">
        <v>685396</v>
      </c>
      <c r="R136">
        <v>268100</v>
      </c>
      <c r="S136">
        <v>36781</v>
      </c>
      <c r="T136">
        <v>5388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ht="12.75">
      <c r="A137">
        <v>102</v>
      </c>
      <c r="B137" t="s">
        <v>161</v>
      </c>
      <c r="C137" s="12">
        <v>7010</v>
      </c>
      <c r="D137" s="12">
        <v>2009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ht="12.75">
      <c r="A138">
        <v>104</v>
      </c>
      <c r="B138" t="s">
        <v>156</v>
      </c>
      <c r="C138" s="12">
        <v>7010</v>
      </c>
      <c r="D138" s="12">
        <v>2009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ht="12.75">
      <c r="A139">
        <v>106</v>
      </c>
      <c r="B139" t="s">
        <v>71</v>
      </c>
      <c r="C139" s="12">
        <v>7010</v>
      </c>
      <c r="D139" s="12">
        <v>2009</v>
      </c>
      <c r="E139">
        <v>6.62</v>
      </c>
      <c r="F139">
        <v>415</v>
      </c>
      <c r="G139">
        <v>688142</v>
      </c>
      <c r="H139">
        <v>147052</v>
      </c>
      <c r="I139">
        <v>0</v>
      </c>
      <c r="J139">
        <v>66653</v>
      </c>
      <c r="K139">
        <v>0</v>
      </c>
      <c r="L139">
        <v>44974</v>
      </c>
      <c r="M139">
        <v>253</v>
      </c>
      <c r="N139">
        <v>59017</v>
      </c>
      <c r="O139">
        <v>320</v>
      </c>
      <c r="P139">
        <v>0</v>
      </c>
      <c r="Q139">
        <v>1006411</v>
      </c>
      <c r="R139">
        <v>814586</v>
      </c>
      <c r="S139">
        <v>1565755</v>
      </c>
      <c r="T139">
        <v>1271798</v>
      </c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ht="12.75">
      <c r="A140">
        <v>107</v>
      </c>
      <c r="B140" t="s">
        <v>84</v>
      </c>
      <c r="C140" s="12">
        <v>7010</v>
      </c>
      <c r="D140" s="12">
        <v>2009</v>
      </c>
      <c r="E140">
        <v>1.6</v>
      </c>
      <c r="F140">
        <v>73</v>
      </c>
      <c r="G140">
        <v>94902</v>
      </c>
      <c r="H140">
        <v>21490</v>
      </c>
      <c r="I140">
        <v>0</v>
      </c>
      <c r="J140">
        <v>3789</v>
      </c>
      <c r="K140">
        <v>0</v>
      </c>
      <c r="L140">
        <v>-5067</v>
      </c>
      <c r="M140">
        <v>0</v>
      </c>
      <c r="N140">
        <v>5254</v>
      </c>
      <c r="O140">
        <v>2211</v>
      </c>
      <c r="P140">
        <v>0</v>
      </c>
      <c r="Q140">
        <v>122579</v>
      </c>
      <c r="R140">
        <v>49530</v>
      </c>
      <c r="S140">
        <v>308597</v>
      </c>
      <c r="T140">
        <v>308597</v>
      </c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ht="12.75">
      <c r="A141"/>
      <c r="B141"/>
      <c r="C141" s="12"/>
      <c r="D141" s="12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ht="12.75">
      <c r="A142">
        <v>111</v>
      </c>
      <c r="B142" t="s">
        <v>117</v>
      </c>
      <c r="C142" s="12">
        <v>7010</v>
      </c>
      <c r="D142" s="12">
        <v>2009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ht="12.75">
      <c r="A143">
        <v>125</v>
      </c>
      <c r="B143" t="s">
        <v>108</v>
      </c>
      <c r="C143" s="12">
        <v>7010</v>
      </c>
      <c r="D143" s="12">
        <v>2009</v>
      </c>
      <c r="E143">
        <v>11.31</v>
      </c>
      <c r="F143">
        <v>648</v>
      </c>
      <c r="G143">
        <v>704094</v>
      </c>
      <c r="H143">
        <v>173751</v>
      </c>
      <c r="I143">
        <v>0</v>
      </c>
      <c r="J143">
        <v>11738</v>
      </c>
      <c r="K143">
        <v>0</v>
      </c>
      <c r="L143">
        <v>0</v>
      </c>
      <c r="M143">
        <v>0</v>
      </c>
      <c r="N143">
        <v>16313</v>
      </c>
      <c r="O143">
        <v>1739</v>
      </c>
      <c r="P143">
        <v>0</v>
      </c>
      <c r="Q143">
        <v>907635</v>
      </c>
      <c r="R143">
        <v>574057</v>
      </c>
      <c r="S143">
        <v>3317213</v>
      </c>
      <c r="T143">
        <v>3152013</v>
      </c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ht="12.75">
      <c r="A144">
        <v>126</v>
      </c>
      <c r="B144" t="s">
        <v>125</v>
      </c>
      <c r="C144" s="12">
        <v>7010</v>
      </c>
      <c r="D144" s="12">
        <v>2009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ht="12.75">
      <c r="A145">
        <v>128</v>
      </c>
      <c r="B145" t="s">
        <v>105</v>
      </c>
      <c r="C145" s="12">
        <v>7010</v>
      </c>
      <c r="D145" s="12">
        <v>2009</v>
      </c>
      <c r="E145">
        <v>0</v>
      </c>
      <c r="F145">
        <v>2335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ht="12.75">
      <c r="A146">
        <v>129</v>
      </c>
      <c r="B146" t="s">
        <v>143</v>
      </c>
      <c r="C146" s="12">
        <v>7010</v>
      </c>
      <c r="D146" s="12">
        <v>2009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ht="12.75">
      <c r="A147">
        <v>130</v>
      </c>
      <c r="B147" t="s">
        <v>132</v>
      </c>
      <c r="C147" s="12">
        <v>7010</v>
      </c>
      <c r="D147" s="12">
        <v>2009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ht="12.75">
      <c r="A148">
        <v>131</v>
      </c>
      <c r="B148" t="s">
        <v>85</v>
      </c>
      <c r="C148" s="12">
        <v>7010</v>
      </c>
      <c r="D148" s="12">
        <v>2009</v>
      </c>
      <c r="E148">
        <v>54.91</v>
      </c>
      <c r="F148">
        <v>6115</v>
      </c>
      <c r="G148">
        <v>4819389</v>
      </c>
      <c r="H148">
        <v>1090772</v>
      </c>
      <c r="I148">
        <v>254055</v>
      </c>
      <c r="J148">
        <v>783161</v>
      </c>
      <c r="K148">
        <v>0</v>
      </c>
      <c r="L148">
        <v>99800</v>
      </c>
      <c r="M148">
        <v>31313</v>
      </c>
      <c r="N148">
        <v>372330</v>
      </c>
      <c r="O148">
        <v>15198</v>
      </c>
      <c r="P148">
        <v>316</v>
      </c>
      <c r="Q148">
        <v>7465702</v>
      </c>
      <c r="R148">
        <v>4646602</v>
      </c>
      <c r="S148">
        <v>28185032</v>
      </c>
      <c r="T148">
        <v>26808506</v>
      </c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ht="12.75">
      <c r="A149">
        <v>132</v>
      </c>
      <c r="B149" t="s">
        <v>88</v>
      </c>
      <c r="C149" s="12">
        <v>7010</v>
      </c>
      <c r="D149" s="12">
        <v>2009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ht="12.75">
      <c r="A150">
        <v>134</v>
      </c>
      <c r="B150" t="s">
        <v>77</v>
      </c>
      <c r="C150" s="12">
        <v>7010</v>
      </c>
      <c r="D150" s="12">
        <v>2009</v>
      </c>
      <c r="E150">
        <v>13.43</v>
      </c>
      <c r="F150">
        <v>1307</v>
      </c>
      <c r="G150">
        <v>1276254</v>
      </c>
      <c r="H150">
        <v>274901</v>
      </c>
      <c r="I150">
        <v>120355</v>
      </c>
      <c r="J150">
        <v>75293</v>
      </c>
      <c r="K150">
        <v>1013</v>
      </c>
      <c r="L150">
        <v>176943</v>
      </c>
      <c r="M150">
        <v>0</v>
      </c>
      <c r="N150">
        <v>99975</v>
      </c>
      <c r="O150">
        <v>4945</v>
      </c>
      <c r="P150">
        <v>0</v>
      </c>
      <c r="Q150">
        <v>2029679</v>
      </c>
      <c r="R150">
        <v>778291</v>
      </c>
      <c r="S150">
        <v>2048293</v>
      </c>
      <c r="T150">
        <v>1671087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ht="12.75">
      <c r="A151">
        <v>137</v>
      </c>
      <c r="B151" t="s">
        <v>80</v>
      </c>
      <c r="C151" s="12">
        <v>7010</v>
      </c>
      <c r="D151" s="12">
        <v>2009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ht="12.75">
      <c r="A152">
        <v>138</v>
      </c>
      <c r="B152" t="s">
        <v>165</v>
      </c>
      <c r="C152" s="12">
        <v>7010</v>
      </c>
      <c r="D152" s="12">
        <v>2009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ht="12.75">
      <c r="A153">
        <v>139</v>
      </c>
      <c r="B153" t="s">
        <v>136</v>
      </c>
      <c r="C153" s="12">
        <v>7010</v>
      </c>
      <c r="D153" s="12">
        <v>2009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ht="12.75">
      <c r="A154">
        <v>140</v>
      </c>
      <c r="B154" t="s">
        <v>78</v>
      </c>
      <c r="C154" s="12">
        <v>7010</v>
      </c>
      <c r="D154" s="12">
        <v>2009</v>
      </c>
      <c r="E154">
        <v>4.33</v>
      </c>
      <c r="F154">
        <v>372</v>
      </c>
      <c r="G154">
        <v>321125</v>
      </c>
      <c r="H154">
        <v>79306</v>
      </c>
      <c r="I154">
        <v>0</v>
      </c>
      <c r="J154">
        <v>25705</v>
      </c>
      <c r="K154">
        <v>0</v>
      </c>
      <c r="L154">
        <v>29909</v>
      </c>
      <c r="M154">
        <v>0</v>
      </c>
      <c r="N154">
        <v>172245</v>
      </c>
      <c r="O154">
        <v>1854</v>
      </c>
      <c r="P154">
        <v>0</v>
      </c>
      <c r="Q154">
        <v>630144</v>
      </c>
      <c r="R154">
        <v>660126</v>
      </c>
      <c r="S154">
        <v>875761</v>
      </c>
      <c r="T154">
        <v>545949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ht="12.75">
      <c r="A155"/>
      <c r="B155"/>
      <c r="C155" s="12"/>
      <c r="D155" s="12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ht="12.75">
      <c r="A156">
        <v>142</v>
      </c>
      <c r="B156" t="s">
        <v>124</v>
      </c>
      <c r="C156" s="12">
        <v>7010</v>
      </c>
      <c r="D156" s="12">
        <v>2009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ht="12.75">
      <c r="A157">
        <v>145</v>
      </c>
      <c r="B157" t="s">
        <v>135</v>
      </c>
      <c r="C157" s="12">
        <v>7010</v>
      </c>
      <c r="D157" s="12">
        <v>2009</v>
      </c>
      <c r="E157">
        <v>63</v>
      </c>
      <c r="F157">
        <v>1994</v>
      </c>
      <c r="G157">
        <v>5202381</v>
      </c>
      <c r="H157">
        <v>1503884</v>
      </c>
      <c r="I157">
        <v>691800</v>
      </c>
      <c r="J157">
        <v>431750</v>
      </c>
      <c r="K157">
        <v>308</v>
      </c>
      <c r="L157">
        <v>53344</v>
      </c>
      <c r="M157">
        <v>0</v>
      </c>
      <c r="N157">
        <v>89803</v>
      </c>
      <c r="O157">
        <v>19627</v>
      </c>
      <c r="P157">
        <v>0</v>
      </c>
      <c r="Q157">
        <v>7992897</v>
      </c>
      <c r="R157">
        <v>3062507</v>
      </c>
      <c r="S157">
        <v>10264198</v>
      </c>
      <c r="T157">
        <v>10025793</v>
      </c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ht="12.75">
      <c r="A158">
        <v>147</v>
      </c>
      <c r="B158" t="s">
        <v>102</v>
      </c>
      <c r="C158" s="12">
        <v>7010</v>
      </c>
      <c r="D158" s="12">
        <v>2009</v>
      </c>
      <c r="E158">
        <v>9.48</v>
      </c>
      <c r="F158">
        <v>276</v>
      </c>
      <c r="G158">
        <v>680785</v>
      </c>
      <c r="H158">
        <v>173434</v>
      </c>
      <c r="I158">
        <v>0</v>
      </c>
      <c r="J158">
        <v>35465</v>
      </c>
      <c r="K158">
        <v>0</v>
      </c>
      <c r="L158">
        <v>84842</v>
      </c>
      <c r="M158">
        <v>6928</v>
      </c>
      <c r="N158">
        <v>22227</v>
      </c>
      <c r="O158">
        <v>7781</v>
      </c>
      <c r="P158">
        <v>0</v>
      </c>
      <c r="Q158">
        <v>1011462</v>
      </c>
      <c r="R158">
        <v>495433</v>
      </c>
      <c r="S158">
        <v>1576146</v>
      </c>
      <c r="T158">
        <v>1450017</v>
      </c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ht="12.75">
      <c r="A159">
        <v>148</v>
      </c>
      <c r="B159" t="s">
        <v>127</v>
      </c>
      <c r="C159" s="12">
        <v>7010</v>
      </c>
      <c r="D159" s="12">
        <v>2009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ht="12.75">
      <c r="A160">
        <v>150</v>
      </c>
      <c r="B160" t="s">
        <v>73</v>
      </c>
      <c r="C160" s="12">
        <v>7010</v>
      </c>
      <c r="D160" s="12">
        <v>2009</v>
      </c>
      <c r="E160">
        <v>1.35</v>
      </c>
      <c r="F160">
        <v>73</v>
      </c>
      <c r="G160">
        <v>171674</v>
      </c>
      <c r="H160">
        <v>43969</v>
      </c>
      <c r="I160">
        <v>0</v>
      </c>
      <c r="J160">
        <v>16666</v>
      </c>
      <c r="K160">
        <v>0</v>
      </c>
      <c r="L160">
        <v>11326</v>
      </c>
      <c r="M160">
        <v>0</v>
      </c>
      <c r="N160">
        <v>1933</v>
      </c>
      <c r="O160">
        <v>1232</v>
      </c>
      <c r="P160">
        <v>0</v>
      </c>
      <c r="Q160">
        <v>246800</v>
      </c>
      <c r="R160">
        <v>106979</v>
      </c>
      <c r="S160">
        <v>641808</v>
      </c>
      <c r="T160">
        <v>544147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ht="12.75">
      <c r="A161">
        <v>152</v>
      </c>
      <c r="B161" t="s">
        <v>81</v>
      </c>
      <c r="C161" s="12">
        <v>7010</v>
      </c>
      <c r="D161" s="12">
        <v>2009</v>
      </c>
      <c r="E161">
        <v>0</v>
      </c>
      <c r="F161">
        <v>828</v>
      </c>
      <c r="G161">
        <v>0</v>
      </c>
      <c r="H161">
        <v>0</v>
      </c>
      <c r="I161">
        <v>0</v>
      </c>
      <c r="J161">
        <v>78285</v>
      </c>
      <c r="K161">
        <v>0</v>
      </c>
      <c r="L161">
        <v>19692</v>
      </c>
      <c r="M161">
        <v>3284</v>
      </c>
      <c r="N161">
        <v>19174</v>
      </c>
      <c r="O161">
        <v>3193</v>
      </c>
      <c r="P161">
        <v>0</v>
      </c>
      <c r="Q161">
        <v>123628</v>
      </c>
      <c r="R161">
        <v>375258</v>
      </c>
      <c r="S161">
        <v>2237000</v>
      </c>
      <c r="T161">
        <v>1782253</v>
      </c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ht="12.75">
      <c r="A162">
        <v>153</v>
      </c>
      <c r="B162" t="s">
        <v>96</v>
      </c>
      <c r="C162" s="12">
        <v>7010</v>
      </c>
      <c r="D162" s="12">
        <v>2009</v>
      </c>
      <c r="E162">
        <v>2.08</v>
      </c>
      <c r="F162">
        <v>43</v>
      </c>
      <c r="G162">
        <v>167566</v>
      </c>
      <c r="H162">
        <v>42828</v>
      </c>
      <c r="I162">
        <v>0</v>
      </c>
      <c r="J162">
        <v>21121</v>
      </c>
      <c r="K162">
        <v>0</v>
      </c>
      <c r="L162">
        <v>24247</v>
      </c>
      <c r="M162">
        <v>0</v>
      </c>
      <c r="N162">
        <v>19140</v>
      </c>
      <c r="O162">
        <v>70</v>
      </c>
      <c r="P162">
        <v>0</v>
      </c>
      <c r="Q162">
        <v>274972</v>
      </c>
      <c r="R162">
        <v>104167</v>
      </c>
      <c r="S162">
        <v>195124</v>
      </c>
      <c r="T162">
        <v>166723</v>
      </c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ht="12.75">
      <c r="A163">
        <v>155</v>
      </c>
      <c r="B163" t="s">
        <v>94</v>
      </c>
      <c r="C163" s="12">
        <v>7010</v>
      </c>
      <c r="D163" s="12">
        <v>2009</v>
      </c>
      <c r="E163">
        <v>14.17</v>
      </c>
      <c r="F163">
        <v>0</v>
      </c>
      <c r="G163">
        <v>1133555</v>
      </c>
      <c r="H163">
        <v>294983</v>
      </c>
      <c r="I163">
        <v>21600</v>
      </c>
      <c r="J163">
        <v>70793</v>
      </c>
      <c r="K163">
        <v>2883</v>
      </c>
      <c r="L163">
        <v>3460</v>
      </c>
      <c r="M163">
        <v>90121</v>
      </c>
      <c r="N163">
        <v>47078</v>
      </c>
      <c r="O163">
        <v>10482</v>
      </c>
      <c r="P163">
        <v>70582</v>
      </c>
      <c r="Q163">
        <v>1604373</v>
      </c>
      <c r="R163">
        <v>2274625</v>
      </c>
      <c r="S163">
        <v>8558447</v>
      </c>
      <c r="T163">
        <v>1823043</v>
      </c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ht="12.75">
      <c r="A164">
        <v>156</v>
      </c>
      <c r="B164" t="s">
        <v>95</v>
      </c>
      <c r="C164" s="12">
        <v>7010</v>
      </c>
      <c r="D164" s="12">
        <v>2009</v>
      </c>
      <c r="E164">
        <v>7.59</v>
      </c>
      <c r="F164">
        <v>120</v>
      </c>
      <c r="G164">
        <v>704838</v>
      </c>
      <c r="H164">
        <v>158010</v>
      </c>
      <c r="I164">
        <v>26000</v>
      </c>
      <c r="J164">
        <v>30378</v>
      </c>
      <c r="K164">
        <v>612</v>
      </c>
      <c r="L164">
        <v>3029</v>
      </c>
      <c r="M164">
        <v>0</v>
      </c>
      <c r="N164">
        <v>42315</v>
      </c>
      <c r="O164">
        <v>8041</v>
      </c>
      <c r="P164">
        <v>2400</v>
      </c>
      <c r="Q164">
        <v>970823</v>
      </c>
      <c r="R164">
        <v>489446</v>
      </c>
      <c r="S164">
        <v>1126471</v>
      </c>
      <c r="T164">
        <v>988824</v>
      </c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ht="12.75">
      <c r="A165">
        <v>157</v>
      </c>
      <c r="B165" t="s">
        <v>146</v>
      </c>
      <c r="C165" s="12">
        <v>7010</v>
      </c>
      <c r="D165" s="12">
        <v>2009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ht="12.75">
      <c r="A166">
        <v>158</v>
      </c>
      <c r="B166" t="s">
        <v>113</v>
      </c>
      <c r="C166" s="12">
        <v>7010</v>
      </c>
      <c r="D166" s="12">
        <v>2009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ht="12.75">
      <c r="A167">
        <v>159</v>
      </c>
      <c r="B167" t="s">
        <v>142</v>
      </c>
      <c r="C167" s="12">
        <v>7010</v>
      </c>
      <c r="D167" s="12">
        <v>2009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ht="12.75">
      <c r="A168">
        <v>161</v>
      </c>
      <c r="B168" t="s">
        <v>163</v>
      </c>
      <c r="C168" s="12">
        <v>7010</v>
      </c>
      <c r="D168" s="12">
        <v>2009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ht="12.75">
      <c r="A169">
        <v>162</v>
      </c>
      <c r="B169" t="s">
        <v>139</v>
      </c>
      <c r="C169" s="12">
        <v>7010</v>
      </c>
      <c r="D169" s="12">
        <v>2009</v>
      </c>
      <c r="E169">
        <v>49.76</v>
      </c>
      <c r="F169">
        <v>3939</v>
      </c>
      <c r="G169">
        <v>3927506</v>
      </c>
      <c r="H169">
        <v>1218505</v>
      </c>
      <c r="I169">
        <v>19344</v>
      </c>
      <c r="J169">
        <v>343231</v>
      </c>
      <c r="K169">
        <v>1258</v>
      </c>
      <c r="L169">
        <v>17474</v>
      </c>
      <c r="M169">
        <v>149</v>
      </c>
      <c r="N169">
        <v>0</v>
      </c>
      <c r="O169">
        <v>9095</v>
      </c>
      <c r="P169">
        <v>11460</v>
      </c>
      <c r="Q169">
        <v>5525102</v>
      </c>
      <c r="R169">
        <v>1620866</v>
      </c>
      <c r="S169">
        <v>23410273</v>
      </c>
      <c r="T169">
        <v>23367364</v>
      </c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ht="12.75">
      <c r="A170">
        <v>164</v>
      </c>
      <c r="B170" t="s">
        <v>119</v>
      </c>
      <c r="C170" s="12">
        <v>7010</v>
      </c>
      <c r="D170" s="12">
        <v>2009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ht="12.75">
      <c r="A171">
        <v>165</v>
      </c>
      <c r="B171" t="s">
        <v>79</v>
      </c>
      <c r="C171" s="12">
        <v>7010</v>
      </c>
      <c r="D171" s="12">
        <v>2009</v>
      </c>
      <c r="E171">
        <v>3.84</v>
      </c>
      <c r="F171">
        <v>110</v>
      </c>
      <c r="G171">
        <v>249250</v>
      </c>
      <c r="H171">
        <v>53478</v>
      </c>
      <c r="I171">
        <v>0</v>
      </c>
      <c r="J171">
        <v>15255</v>
      </c>
      <c r="K171">
        <v>109</v>
      </c>
      <c r="L171">
        <v>6559</v>
      </c>
      <c r="M171">
        <v>0</v>
      </c>
      <c r="N171">
        <v>6241</v>
      </c>
      <c r="O171">
        <v>3267</v>
      </c>
      <c r="P171">
        <v>0</v>
      </c>
      <c r="Q171">
        <v>334159</v>
      </c>
      <c r="R171">
        <v>187038</v>
      </c>
      <c r="S171">
        <v>602789</v>
      </c>
      <c r="T171">
        <v>513853</v>
      </c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ht="12.75">
      <c r="A172">
        <v>167</v>
      </c>
      <c r="B172" t="s">
        <v>120</v>
      </c>
      <c r="C172" s="12">
        <v>7010</v>
      </c>
      <c r="D172" s="12">
        <v>2009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ht="12.75">
      <c r="A173">
        <v>168</v>
      </c>
      <c r="B173" t="s">
        <v>72</v>
      </c>
      <c r="C173" s="12">
        <v>7010</v>
      </c>
      <c r="D173" s="12">
        <v>2009</v>
      </c>
      <c r="E173">
        <v>24.67</v>
      </c>
      <c r="F173">
        <v>1413</v>
      </c>
      <c r="G173">
        <v>1907896</v>
      </c>
      <c r="H173">
        <v>430795</v>
      </c>
      <c r="I173">
        <v>69860</v>
      </c>
      <c r="J173">
        <v>303281</v>
      </c>
      <c r="K173">
        <v>0</v>
      </c>
      <c r="L173">
        <v>103792</v>
      </c>
      <c r="M173">
        <v>0</v>
      </c>
      <c r="N173">
        <v>62601</v>
      </c>
      <c r="O173">
        <v>5680</v>
      </c>
      <c r="P173">
        <v>0</v>
      </c>
      <c r="Q173">
        <v>2883905</v>
      </c>
      <c r="R173">
        <v>1651974</v>
      </c>
      <c r="S173">
        <v>9081867</v>
      </c>
      <c r="T173">
        <v>7928543</v>
      </c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ht="12.75">
      <c r="A174"/>
      <c r="B174"/>
      <c r="C174" s="12"/>
      <c r="D174" s="12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ht="12.75">
      <c r="A175">
        <v>170</v>
      </c>
      <c r="B175" t="s">
        <v>150</v>
      </c>
      <c r="C175" s="12">
        <v>7010</v>
      </c>
      <c r="D175" s="12">
        <v>2009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ht="12.75">
      <c r="A176">
        <v>172</v>
      </c>
      <c r="B176" t="s">
        <v>104</v>
      </c>
      <c r="C176" s="12">
        <v>7010</v>
      </c>
      <c r="D176" s="12">
        <v>2009</v>
      </c>
      <c r="E176">
        <v>20.51</v>
      </c>
      <c r="F176">
        <v>0</v>
      </c>
      <c r="G176">
        <v>1437244</v>
      </c>
      <c r="H176">
        <v>355925</v>
      </c>
      <c r="I176">
        <v>13489</v>
      </c>
      <c r="J176">
        <v>56353</v>
      </c>
      <c r="K176">
        <v>759</v>
      </c>
      <c r="L176">
        <v>24039</v>
      </c>
      <c r="M176">
        <v>2105</v>
      </c>
      <c r="N176">
        <v>229956</v>
      </c>
      <c r="O176">
        <v>5137</v>
      </c>
      <c r="P176">
        <v>0</v>
      </c>
      <c r="Q176">
        <v>2125007</v>
      </c>
      <c r="R176">
        <v>1456938</v>
      </c>
      <c r="S176">
        <v>1997707</v>
      </c>
      <c r="T176">
        <v>1711550</v>
      </c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ht="12.75">
      <c r="A177">
        <v>173</v>
      </c>
      <c r="B177" t="s">
        <v>82</v>
      </c>
      <c r="C177" s="12">
        <v>7010</v>
      </c>
      <c r="D177" s="12">
        <v>2009</v>
      </c>
      <c r="E177">
        <v>0.58</v>
      </c>
      <c r="F177">
        <v>33</v>
      </c>
      <c r="G177">
        <v>58450</v>
      </c>
      <c r="H177">
        <v>13466</v>
      </c>
      <c r="I177">
        <v>0</v>
      </c>
      <c r="J177">
        <v>4573</v>
      </c>
      <c r="K177">
        <v>0</v>
      </c>
      <c r="L177">
        <v>950</v>
      </c>
      <c r="M177">
        <v>0</v>
      </c>
      <c r="N177">
        <v>0</v>
      </c>
      <c r="O177">
        <v>960</v>
      </c>
      <c r="P177">
        <v>0</v>
      </c>
      <c r="Q177">
        <v>78399</v>
      </c>
      <c r="R177">
        <v>51757</v>
      </c>
      <c r="S177">
        <v>353893</v>
      </c>
      <c r="T177">
        <v>228140</v>
      </c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ht="12.75">
      <c r="A178">
        <v>175</v>
      </c>
      <c r="B178" t="s">
        <v>131</v>
      </c>
      <c r="C178" s="12">
        <v>7010</v>
      </c>
      <c r="D178" s="12">
        <v>2009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ht="12.75">
      <c r="A179">
        <v>176</v>
      </c>
      <c r="B179" t="s">
        <v>153</v>
      </c>
      <c r="C179" s="12">
        <v>7010</v>
      </c>
      <c r="D179" s="12">
        <v>2009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ht="12.75">
      <c r="A180"/>
      <c r="B180"/>
      <c r="C180" s="12"/>
      <c r="D180" s="12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ht="12.75">
      <c r="A181">
        <v>180</v>
      </c>
      <c r="B181" t="s">
        <v>93</v>
      </c>
      <c r="C181" s="12">
        <v>7010</v>
      </c>
      <c r="D181" s="12">
        <v>2009</v>
      </c>
      <c r="E181">
        <v>17.88</v>
      </c>
      <c r="F181">
        <v>631</v>
      </c>
      <c r="G181">
        <v>1805268</v>
      </c>
      <c r="H181">
        <v>395914</v>
      </c>
      <c r="I181">
        <v>0</v>
      </c>
      <c r="J181">
        <v>89505</v>
      </c>
      <c r="K181">
        <v>0</v>
      </c>
      <c r="L181">
        <v>5756</v>
      </c>
      <c r="M181">
        <v>950</v>
      </c>
      <c r="N181">
        <v>7470</v>
      </c>
      <c r="O181">
        <v>2108</v>
      </c>
      <c r="P181">
        <v>0</v>
      </c>
      <c r="Q181">
        <v>2306971</v>
      </c>
      <c r="R181">
        <v>696795</v>
      </c>
      <c r="S181">
        <v>5408997</v>
      </c>
      <c r="T181">
        <v>4786489</v>
      </c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ht="12.75">
      <c r="A182">
        <v>183</v>
      </c>
      <c r="B182" t="s">
        <v>111</v>
      </c>
      <c r="C182" s="12">
        <v>7010</v>
      </c>
      <c r="D182" s="12">
        <v>2009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ht="12.75">
      <c r="A183">
        <v>186</v>
      </c>
      <c r="B183" t="s">
        <v>130</v>
      </c>
      <c r="C183" s="12">
        <v>7010</v>
      </c>
      <c r="D183" s="12">
        <v>2009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ht="12.75">
      <c r="A184">
        <v>191</v>
      </c>
      <c r="B184" t="s">
        <v>99</v>
      </c>
      <c r="C184" s="12">
        <v>7010</v>
      </c>
      <c r="D184" s="12">
        <v>2009</v>
      </c>
      <c r="E184">
        <v>0.02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48496</v>
      </c>
      <c r="O184">
        <v>0</v>
      </c>
      <c r="P184">
        <v>0</v>
      </c>
      <c r="Q184">
        <v>48496</v>
      </c>
      <c r="R184">
        <v>255501</v>
      </c>
      <c r="S184">
        <v>0</v>
      </c>
      <c r="T184">
        <v>0</v>
      </c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ht="12.75">
      <c r="A185">
        <v>193</v>
      </c>
      <c r="B185" t="s">
        <v>137</v>
      </c>
      <c r="C185" s="12">
        <v>7010</v>
      </c>
      <c r="D185" s="12">
        <v>2009</v>
      </c>
      <c r="E185">
        <v>5.26</v>
      </c>
      <c r="F185">
        <v>192</v>
      </c>
      <c r="G185">
        <v>438376</v>
      </c>
      <c r="H185">
        <v>114465</v>
      </c>
      <c r="I185">
        <v>0</v>
      </c>
      <c r="J185">
        <v>57368</v>
      </c>
      <c r="K185">
        <v>15</v>
      </c>
      <c r="L185">
        <v>4228</v>
      </c>
      <c r="M185">
        <v>0</v>
      </c>
      <c r="N185">
        <v>32892</v>
      </c>
      <c r="O185">
        <v>-60</v>
      </c>
      <c r="P185">
        <v>0</v>
      </c>
      <c r="Q185">
        <v>647284</v>
      </c>
      <c r="R185">
        <v>371202</v>
      </c>
      <c r="S185">
        <v>1483330</v>
      </c>
      <c r="T185">
        <v>1394226</v>
      </c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ht="12.75">
      <c r="A186">
        <v>194</v>
      </c>
      <c r="B186" t="s">
        <v>140</v>
      </c>
      <c r="C186" s="12">
        <v>7010</v>
      </c>
      <c r="D186" s="12">
        <v>2009</v>
      </c>
      <c r="E186">
        <v>2.09</v>
      </c>
      <c r="F186">
        <v>65</v>
      </c>
      <c r="G186">
        <v>176876</v>
      </c>
      <c r="H186">
        <v>54096</v>
      </c>
      <c r="I186">
        <v>4249</v>
      </c>
      <c r="J186">
        <v>12547</v>
      </c>
      <c r="K186">
        <v>0</v>
      </c>
      <c r="L186">
        <v>-62</v>
      </c>
      <c r="M186">
        <v>0</v>
      </c>
      <c r="N186">
        <v>4863</v>
      </c>
      <c r="O186">
        <v>1230</v>
      </c>
      <c r="P186">
        <v>0</v>
      </c>
      <c r="Q186">
        <v>253799</v>
      </c>
      <c r="R186">
        <v>105276</v>
      </c>
      <c r="S186">
        <v>506475</v>
      </c>
      <c r="T186">
        <v>460389</v>
      </c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ht="12.75">
      <c r="A187">
        <v>195</v>
      </c>
      <c r="B187" t="s">
        <v>149</v>
      </c>
      <c r="C187" s="12">
        <v>7010</v>
      </c>
      <c r="D187" s="12">
        <v>2009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ht="12.75">
      <c r="A188">
        <v>197</v>
      </c>
      <c r="B188" t="s">
        <v>70</v>
      </c>
      <c r="C188" s="12">
        <v>7010</v>
      </c>
      <c r="D188" s="12">
        <v>2009</v>
      </c>
      <c r="E188">
        <v>21.42</v>
      </c>
      <c r="F188">
        <v>1544</v>
      </c>
      <c r="G188">
        <v>1839045</v>
      </c>
      <c r="H188">
        <v>142924</v>
      </c>
      <c r="I188">
        <v>77120</v>
      </c>
      <c r="J188">
        <v>78830</v>
      </c>
      <c r="K188">
        <v>747</v>
      </c>
      <c r="L188">
        <v>44914</v>
      </c>
      <c r="M188">
        <v>6844</v>
      </c>
      <c r="N188">
        <v>184484</v>
      </c>
      <c r="O188">
        <v>23987</v>
      </c>
      <c r="P188">
        <v>0</v>
      </c>
      <c r="Q188">
        <v>2398895</v>
      </c>
      <c r="R188">
        <v>2176250</v>
      </c>
      <c r="S188">
        <v>7697151</v>
      </c>
      <c r="T188">
        <v>7172422</v>
      </c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ht="12.75">
      <c r="A189">
        <v>198</v>
      </c>
      <c r="B189" t="s">
        <v>92</v>
      </c>
      <c r="C189" s="12">
        <v>7010</v>
      </c>
      <c r="D189" s="12">
        <v>2009</v>
      </c>
      <c r="E189">
        <v>0</v>
      </c>
      <c r="F189">
        <v>633</v>
      </c>
      <c r="G189">
        <v>1074</v>
      </c>
      <c r="H189">
        <v>256</v>
      </c>
      <c r="I189">
        <v>0</v>
      </c>
      <c r="J189">
        <v>0</v>
      </c>
      <c r="K189">
        <v>0</v>
      </c>
      <c r="L189">
        <v>30</v>
      </c>
      <c r="M189">
        <v>0</v>
      </c>
      <c r="N189">
        <v>32055</v>
      </c>
      <c r="O189">
        <v>0</v>
      </c>
      <c r="P189">
        <v>0</v>
      </c>
      <c r="Q189">
        <v>33415</v>
      </c>
      <c r="R189">
        <v>442473</v>
      </c>
      <c r="S189">
        <v>1630248</v>
      </c>
      <c r="T189">
        <v>1407936</v>
      </c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ht="12.75">
      <c r="A190">
        <v>199</v>
      </c>
      <c r="B190" t="s">
        <v>97</v>
      </c>
      <c r="C190" s="12">
        <v>7010</v>
      </c>
      <c r="D190" s="12">
        <v>2009</v>
      </c>
      <c r="E190">
        <v>15.1</v>
      </c>
      <c r="F190">
        <v>517</v>
      </c>
      <c r="G190">
        <v>1138312</v>
      </c>
      <c r="H190">
        <v>267196</v>
      </c>
      <c r="I190">
        <v>0</v>
      </c>
      <c r="J190">
        <v>0</v>
      </c>
      <c r="K190">
        <v>0</v>
      </c>
      <c r="L190">
        <v>0</v>
      </c>
      <c r="M190">
        <v>5997</v>
      </c>
      <c r="N190">
        <v>170398</v>
      </c>
      <c r="O190">
        <v>156</v>
      </c>
      <c r="P190">
        <v>2040</v>
      </c>
      <c r="Q190">
        <v>1580019</v>
      </c>
      <c r="R190">
        <v>1138717</v>
      </c>
      <c r="S190">
        <v>1766993</v>
      </c>
      <c r="T190">
        <v>1419899</v>
      </c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ht="12.75">
      <c r="A191">
        <v>201</v>
      </c>
      <c r="B191" t="s">
        <v>145</v>
      </c>
      <c r="C191" s="12">
        <v>7010</v>
      </c>
      <c r="D191" s="12">
        <v>2009</v>
      </c>
      <c r="E191">
        <v>57.45</v>
      </c>
      <c r="F191">
        <v>1904</v>
      </c>
      <c r="G191">
        <v>4605884</v>
      </c>
      <c r="H191">
        <v>1051035</v>
      </c>
      <c r="I191">
        <v>205563</v>
      </c>
      <c r="J191">
        <v>346376</v>
      </c>
      <c r="K191">
        <v>381</v>
      </c>
      <c r="L191">
        <v>19239</v>
      </c>
      <c r="M191">
        <v>42078</v>
      </c>
      <c r="N191">
        <v>240369</v>
      </c>
      <c r="O191">
        <v>43093</v>
      </c>
      <c r="P191">
        <v>7001</v>
      </c>
      <c r="Q191">
        <v>6547017</v>
      </c>
      <c r="R191">
        <v>2835918</v>
      </c>
      <c r="S191">
        <v>26029443</v>
      </c>
      <c r="T191">
        <v>24052000</v>
      </c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ht="12.75">
      <c r="A192">
        <v>202</v>
      </c>
      <c r="B192" t="s">
        <v>144</v>
      </c>
      <c r="C192" s="12">
        <v>7010</v>
      </c>
      <c r="D192" s="12">
        <v>2009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ht="12.75">
      <c r="A193">
        <v>204</v>
      </c>
      <c r="B193" t="s">
        <v>147</v>
      </c>
      <c r="C193" s="12">
        <v>7010</v>
      </c>
      <c r="D193" s="12">
        <v>2009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ht="12.75">
      <c r="A194">
        <v>205</v>
      </c>
      <c r="B194" t="s">
        <v>159</v>
      </c>
      <c r="C194" s="12">
        <v>7010</v>
      </c>
      <c r="D194" s="12">
        <v>2009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:34" ht="12.75">
      <c r="A195">
        <v>206</v>
      </c>
      <c r="B195" t="s">
        <v>155</v>
      </c>
      <c r="C195" s="12">
        <v>7010</v>
      </c>
      <c r="D195" s="12">
        <v>2009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ht="12.75">
      <c r="A196">
        <v>207</v>
      </c>
      <c r="B196" t="s">
        <v>98</v>
      </c>
      <c r="C196" s="12">
        <v>7010</v>
      </c>
      <c r="D196" s="12">
        <v>2009</v>
      </c>
      <c r="E196">
        <v>24.24</v>
      </c>
      <c r="F196">
        <v>1366</v>
      </c>
      <c r="G196">
        <v>1952810</v>
      </c>
      <c r="H196">
        <v>500797</v>
      </c>
      <c r="I196">
        <v>121530</v>
      </c>
      <c r="J196">
        <v>240533</v>
      </c>
      <c r="K196">
        <v>3623</v>
      </c>
      <c r="L196">
        <v>9815</v>
      </c>
      <c r="M196">
        <v>0</v>
      </c>
      <c r="N196">
        <v>61525</v>
      </c>
      <c r="O196">
        <v>3190</v>
      </c>
      <c r="P196">
        <v>0</v>
      </c>
      <c r="Q196">
        <v>2893823</v>
      </c>
      <c r="R196">
        <v>1098064</v>
      </c>
      <c r="S196">
        <v>7258878</v>
      </c>
      <c r="T196">
        <v>6773226</v>
      </c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:34" ht="12.75">
      <c r="A197">
        <v>208</v>
      </c>
      <c r="B197" t="s">
        <v>128</v>
      </c>
      <c r="C197" s="12">
        <v>7010</v>
      </c>
      <c r="D197" s="12">
        <v>2009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ht="12.75">
      <c r="A198">
        <v>209</v>
      </c>
      <c r="B198" t="s">
        <v>166</v>
      </c>
      <c r="C198" s="12">
        <v>7010</v>
      </c>
      <c r="D198" s="12">
        <v>2009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ht="12.75">
      <c r="A199">
        <v>904</v>
      </c>
      <c r="B199" t="s">
        <v>112</v>
      </c>
      <c r="C199" s="12">
        <v>7010</v>
      </c>
      <c r="D199" s="12">
        <v>2009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ht="12.75">
      <c r="A200">
        <v>915</v>
      </c>
      <c r="B200" t="s">
        <v>129</v>
      </c>
      <c r="C200" s="12">
        <v>7010</v>
      </c>
      <c r="D200" s="12">
        <v>2009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ht="12.75">
      <c r="A201">
        <v>919</v>
      </c>
      <c r="B201" t="s">
        <v>164</v>
      </c>
      <c r="C201" s="12">
        <v>7010</v>
      </c>
      <c r="D201" s="12">
        <v>2009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ht="12.75">
      <c r="A202"/>
      <c r="B202"/>
      <c r="C202" s="12"/>
      <c r="D202" s="1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ht="12.75">
      <c r="A203"/>
      <c r="B203"/>
      <c r="C203" s="12"/>
      <c r="D203" s="12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ht="12.75">
      <c r="A204"/>
      <c r="B204"/>
      <c r="C204" s="12"/>
      <c r="D204" s="12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ht="12.75">
      <c r="A205"/>
      <c r="B205"/>
      <c r="C205" s="12"/>
      <c r="D205" s="12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ht="12.75">
      <c r="A206"/>
      <c r="B206"/>
      <c r="C206" s="12"/>
      <c r="D206" s="12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ht="12.75">
      <c r="A207"/>
      <c r="B207"/>
      <c r="C207" s="12"/>
      <c r="D207" s="12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ht="12.75">
      <c r="A208"/>
      <c r="B208"/>
      <c r="C208" s="12"/>
      <c r="D208" s="12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ht="12.75">
      <c r="A209"/>
      <c r="B209"/>
      <c r="C209" s="12"/>
      <c r="D209" s="12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ht="12.75">
      <c r="A210"/>
      <c r="B210"/>
      <c r="C210" s="12"/>
      <c r="D210" s="12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ht="12.75">
      <c r="A211"/>
      <c r="B211"/>
      <c r="C211" s="12"/>
      <c r="D211" s="12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ht="12.75">
      <c r="A212"/>
      <c r="B212"/>
      <c r="C212" s="12"/>
      <c r="D212" s="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ht="12.75">
      <c r="A213"/>
      <c r="B213"/>
      <c r="C213" s="12"/>
      <c r="D213" s="12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ht="12.75">
      <c r="A214"/>
      <c r="B214"/>
      <c r="C214" s="12"/>
      <c r="D214" s="12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34" ht="12.75">
      <c r="A215"/>
      <c r="B215"/>
      <c r="C215" s="12"/>
      <c r="D215" s="12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ht="12.75">
      <c r="A216"/>
      <c r="B216"/>
      <c r="C216" s="12"/>
      <c r="D216" s="12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:34" ht="12.75">
      <c r="A217"/>
      <c r="B217"/>
      <c r="C217" s="12"/>
      <c r="D217" s="12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34" ht="12.75">
      <c r="A218"/>
      <c r="B218"/>
      <c r="C218" s="12"/>
      <c r="D218" s="12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ht="12.75">
      <c r="A219"/>
      <c r="B219"/>
      <c r="C219" s="12"/>
      <c r="D219" s="12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ht="12.75">
      <c r="A220"/>
      <c r="B220"/>
      <c r="C220" s="12"/>
      <c r="D220" s="12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ht="12.75">
      <c r="A221"/>
      <c r="B221"/>
      <c r="C221" s="12"/>
      <c r="D221" s="12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:34" ht="12.75">
      <c r="A222"/>
      <c r="B222"/>
      <c r="C222" s="12"/>
      <c r="D222" s="1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:34" ht="12.75">
      <c r="A223"/>
      <c r="B223"/>
      <c r="C223" s="12"/>
      <c r="D223" s="12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:34" ht="12.75">
      <c r="A224"/>
      <c r="B224"/>
      <c r="C224" s="12"/>
      <c r="D224" s="12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:34" ht="12.75">
      <c r="A225"/>
      <c r="B225"/>
      <c r="C225" s="12"/>
      <c r="D225" s="12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:34" ht="12.75">
      <c r="A226"/>
      <c r="B226"/>
      <c r="C226" s="12"/>
      <c r="D226" s="12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ht="12.75">
      <c r="A227"/>
      <c r="B227"/>
      <c r="C227" s="12"/>
      <c r="D227" s="12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ht="12.75">
      <c r="A228"/>
      <c r="B228"/>
      <c r="C228" s="12"/>
      <c r="D228" s="12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ht="12.75">
      <c r="A229"/>
      <c r="B229"/>
      <c r="C229" s="12"/>
      <c r="D229" s="12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ht="12.75">
      <c r="A230"/>
      <c r="B230"/>
      <c r="C230" s="12"/>
      <c r="D230" s="12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ht="12.75">
      <c r="A231"/>
      <c r="B231"/>
      <c r="C231" s="12"/>
      <c r="D231" s="12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ht="12.75">
      <c r="A232"/>
      <c r="B232"/>
      <c r="C232" s="12"/>
      <c r="D232" s="1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ht="12.75">
      <c r="A233"/>
      <c r="B233"/>
      <c r="C233" s="12"/>
      <c r="D233" s="12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34" ht="12.75">
      <c r="A234"/>
      <c r="B234"/>
      <c r="C234" s="12"/>
      <c r="D234" s="12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:34" ht="12.75">
      <c r="A235"/>
      <c r="B235"/>
      <c r="C235" s="12"/>
      <c r="D235" s="12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:34" ht="12.75">
      <c r="A236"/>
      <c r="B236"/>
      <c r="C236" s="12"/>
      <c r="D236" s="12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ht="12.75">
      <c r="A237"/>
      <c r="B237"/>
      <c r="C237" s="12"/>
      <c r="D237" s="12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ht="12.75">
      <c r="A238"/>
      <c r="B238"/>
      <c r="C238" s="12"/>
      <c r="D238" s="12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34" ht="12.75">
      <c r="A239"/>
      <c r="B239"/>
      <c r="C239" s="12"/>
      <c r="D239" s="12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ht="12.75">
      <c r="A240"/>
      <c r="B240"/>
      <c r="C240" s="12"/>
      <c r="D240" s="12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:34" ht="12.75">
      <c r="A241"/>
      <c r="B241"/>
      <c r="C241" s="12"/>
      <c r="D241" s="12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ht="12.75">
      <c r="A242"/>
      <c r="B242"/>
      <c r="C242" s="12"/>
      <c r="D242" s="1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ht="12.75">
      <c r="A243"/>
      <c r="B243"/>
      <c r="C243" s="12"/>
      <c r="D243" s="12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34" ht="12.75">
      <c r="A244"/>
      <c r="B244"/>
      <c r="C244" s="12"/>
      <c r="D244" s="12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ht="12.75">
      <c r="A245"/>
      <c r="B245"/>
      <c r="C245" s="12"/>
      <c r="D245" s="12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ht="12.75">
      <c r="A246"/>
      <c r="B246"/>
      <c r="C246" s="12"/>
      <c r="D246" s="12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ht="12.75">
      <c r="A247"/>
      <c r="B247"/>
      <c r="C247" s="12"/>
      <c r="D247" s="12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34" ht="12.75">
      <c r="A248"/>
      <c r="B248"/>
      <c r="C248" s="12"/>
      <c r="D248" s="12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:34" ht="12.75">
      <c r="A249"/>
      <c r="B249"/>
      <c r="C249" s="12"/>
      <c r="D249" s="12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:34" ht="12.75">
      <c r="A250"/>
      <c r="B250"/>
      <c r="C250" s="12"/>
      <c r="D250" s="12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1:34" ht="12.75">
      <c r="A251"/>
      <c r="B251"/>
      <c r="C251" s="12"/>
      <c r="D251" s="12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1:34" ht="12.75">
      <c r="A252"/>
      <c r="B252"/>
      <c r="C252" s="12"/>
      <c r="D252" s="1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1:34" ht="12.75">
      <c r="A253"/>
      <c r="B253"/>
      <c r="C253" s="12"/>
      <c r="D253" s="12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1:34" ht="12.75">
      <c r="A254"/>
      <c r="B254"/>
      <c r="C254" s="12"/>
      <c r="D254" s="12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1:34" ht="12.75">
      <c r="A255"/>
      <c r="B255"/>
      <c r="C255" s="12"/>
      <c r="D255" s="12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ht="12.75">
      <c r="A256"/>
      <c r="B256"/>
      <c r="C256" s="12"/>
      <c r="D256" s="12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4" ht="12.75">
      <c r="A257"/>
      <c r="B257"/>
      <c r="C257" s="12"/>
      <c r="D257" s="12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1:34" ht="12.75">
      <c r="A258"/>
      <c r="B258"/>
      <c r="C258" s="12"/>
      <c r="D258" s="12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34" ht="12.75">
      <c r="A259"/>
      <c r="B259"/>
      <c r="C259" s="12"/>
      <c r="D259" s="12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1:34" ht="12.75">
      <c r="A260"/>
      <c r="B260"/>
      <c r="C260" s="12"/>
      <c r="D260" s="12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ht="12.75">
      <c r="A261"/>
      <c r="B261"/>
      <c r="C261" s="12"/>
      <c r="D261" s="12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34" ht="12.75">
      <c r="A262"/>
      <c r="B262"/>
      <c r="C262" s="12"/>
      <c r="D262" s="1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34" ht="12.75">
      <c r="A263"/>
      <c r="B263"/>
      <c r="C263" s="12"/>
      <c r="D263" s="12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ht="12.75">
      <c r="A264"/>
      <c r="B264"/>
      <c r="C264" s="12"/>
      <c r="D264" s="12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1:34" ht="12.75">
      <c r="A265"/>
      <c r="B265"/>
      <c r="C265" s="12"/>
      <c r="D265" s="12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spans="1:34" ht="12.75">
      <c r="A266"/>
      <c r="B266"/>
      <c r="C266" s="12"/>
      <c r="D266" s="12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1:34" ht="12.75">
      <c r="A267"/>
      <c r="B267"/>
      <c r="C267" s="12"/>
      <c r="D267" s="12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1:34" ht="12.75">
      <c r="A268"/>
      <c r="B268"/>
      <c r="C268" s="12"/>
      <c r="D268" s="12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1:34" ht="12.75">
      <c r="A269"/>
      <c r="B269"/>
      <c r="C269" s="12"/>
      <c r="D269" s="12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1:34" ht="12.75">
      <c r="A270"/>
      <c r="B270"/>
      <c r="C270" s="12"/>
      <c r="D270" s="12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1:34" ht="12.75">
      <c r="A271"/>
      <c r="B271"/>
      <c r="C271" s="12"/>
      <c r="D271" s="12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ht="12.75">
      <c r="A272"/>
      <c r="B272"/>
      <c r="C272" s="12"/>
      <c r="D272" s="1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34" ht="12.75">
      <c r="A273"/>
      <c r="B273"/>
      <c r="C273" s="12"/>
      <c r="D273" s="12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spans="1:34" ht="12.75">
      <c r="A274"/>
      <c r="B274"/>
      <c r="C274" s="12"/>
      <c r="D274" s="12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ht="12.75">
      <c r="A275"/>
      <c r="B275"/>
      <c r="C275" s="12"/>
      <c r="D275" s="12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spans="1:34" ht="12.75">
      <c r="A276"/>
      <c r="B276"/>
      <c r="C276" s="12"/>
      <c r="D276" s="12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4" ht="12.75">
      <c r="A277"/>
      <c r="B277"/>
      <c r="C277" s="12"/>
      <c r="D277" s="12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1" bestFit="1" customWidth="1"/>
    <col min="2" max="2" width="6.125" style="1" bestFit="1" customWidth="1"/>
    <col min="3" max="3" width="38.75390625" style="1" bestFit="1" customWidth="1"/>
    <col min="4" max="4" width="10.75390625" style="1" bestFit="1" customWidth="1"/>
    <col min="5" max="5" width="6.875" style="1" bestFit="1" customWidth="1"/>
    <col min="6" max="6" width="8.875" style="1" bestFit="1" customWidth="1"/>
    <col min="7" max="7" width="10.75390625" style="1" bestFit="1" customWidth="1"/>
    <col min="8" max="8" width="5.875" style="1" bestFit="1" customWidth="1"/>
    <col min="9" max="9" width="8.875" style="1" bestFit="1" customWidth="1"/>
    <col min="10" max="10" width="2.625" style="1" customWidth="1"/>
    <col min="11" max="11" width="8.125" style="1" bestFit="1" customWidth="1"/>
    <col min="12" max="16384" width="9.00390625" style="1" customWidth="1"/>
  </cols>
  <sheetData>
    <row r="1" spans="1:10" ht="1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</row>
    <row r="2" spans="1:11" ht="1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ht="12">
      <c r="A3" s="3"/>
      <c r="B3" s="3"/>
      <c r="C3" s="3"/>
      <c r="D3" s="3"/>
      <c r="E3" s="3"/>
      <c r="F3" s="2"/>
      <c r="G3" s="3"/>
      <c r="H3" s="3"/>
      <c r="I3" s="3"/>
      <c r="J3" s="3"/>
      <c r="K3" s="1">
        <v>138</v>
      </c>
    </row>
    <row r="4" spans="1:10" ht="1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0" ht="12">
      <c r="A5" s="2" t="s">
        <v>38</v>
      </c>
      <c r="B5" s="3"/>
      <c r="C5" s="3"/>
      <c r="D5" s="3"/>
      <c r="E5" s="3"/>
      <c r="F5" s="3"/>
      <c r="G5" s="3"/>
      <c r="H5" s="3"/>
      <c r="I5" s="3"/>
      <c r="J5" s="3"/>
    </row>
    <row r="7" spans="5:9" ht="12">
      <c r="E7" s="14">
        <f>ROUND(+Labor!D5,0)</f>
        <v>2008</v>
      </c>
      <c r="F7" s="4">
        <f>+E7</f>
        <v>2008</v>
      </c>
      <c r="G7" s="4"/>
      <c r="H7" s="6">
        <f>+F7+1</f>
        <v>2009</v>
      </c>
      <c r="I7" s="4">
        <f>+H7</f>
        <v>2009</v>
      </c>
    </row>
    <row r="8" spans="1:11" ht="12">
      <c r="A8" s="4"/>
      <c r="B8" s="4"/>
      <c r="C8" s="4"/>
      <c r="D8" s="6" t="s">
        <v>6</v>
      </c>
      <c r="F8" s="6" t="s">
        <v>2</v>
      </c>
      <c r="G8" s="6" t="s">
        <v>6</v>
      </c>
      <c r="I8" s="6" t="s">
        <v>2</v>
      </c>
      <c r="J8" s="6"/>
      <c r="K8" s="4" t="s">
        <v>68</v>
      </c>
    </row>
    <row r="9" spans="1:11" ht="12">
      <c r="A9" s="4"/>
      <c r="B9" s="4" t="s">
        <v>33</v>
      </c>
      <c r="C9" s="4" t="s">
        <v>34</v>
      </c>
      <c r="D9" s="6" t="s">
        <v>7</v>
      </c>
      <c r="E9" s="6" t="s">
        <v>4</v>
      </c>
      <c r="F9" s="6" t="s">
        <v>4</v>
      </c>
      <c r="G9" s="6" t="s">
        <v>7</v>
      </c>
      <c r="H9" s="6" t="s">
        <v>4</v>
      </c>
      <c r="I9" s="6" t="s">
        <v>4</v>
      </c>
      <c r="J9" s="6"/>
      <c r="K9" s="4" t="s">
        <v>69</v>
      </c>
    </row>
    <row r="10" spans="2:11" ht="12">
      <c r="B10" s="1">
        <f>+Labor!A5</f>
        <v>1</v>
      </c>
      <c r="C10" s="1" t="str">
        <f>+Labor!B5</f>
        <v>SWEDISH HEALTH SERVICES</v>
      </c>
      <c r="D10" s="7">
        <f>ROUND(SUM(Labor!Q5:R5),0)</f>
        <v>0</v>
      </c>
      <c r="E10" s="7">
        <f>ROUND(+Labor!F5,0)</f>
        <v>0</v>
      </c>
      <c r="F10" s="8">
        <f>IF(D10=0,"",IF(E10=0,"",ROUND(D10/E10,2)))</f>
      </c>
      <c r="G10" s="7">
        <f>ROUND(SUM(Labor!Q105:R105),0)</f>
        <v>0</v>
      </c>
      <c r="H10" s="7">
        <f>ROUND(+Labor!F105,0)</f>
        <v>0</v>
      </c>
      <c r="I10" s="8">
        <f>IF(G10=0,"",IF(H10=0,"",ROUND(G10/H10,2)))</f>
      </c>
      <c r="J10" s="8"/>
      <c r="K10" s="9">
        <f>IF(D10=0,"",IF(E10=0,"",IF(G10=0,"",IF(H10=0,"",ROUND(I10/F10-1,4)))))</f>
      </c>
    </row>
    <row r="11" spans="2:11" ht="12">
      <c r="B11" s="1">
        <f>+Labor!A6</f>
        <v>3</v>
      </c>
      <c r="C11" s="1" t="str">
        <f>+Labor!B6</f>
        <v>SWEDISH MEDICAL CENTER CHERRY HILL</v>
      </c>
      <c r="D11" s="7">
        <f>ROUND(SUM(Labor!Q6:R6),0)</f>
        <v>0</v>
      </c>
      <c r="E11" s="7">
        <f>ROUND(+Labor!F6,0)</f>
        <v>0</v>
      </c>
      <c r="F11" s="8">
        <f aca="true" t="shared" si="0" ref="F11:F74">IF(D11=0,"",IF(E11=0,"",ROUND(D11/E11,2)))</f>
      </c>
      <c r="G11" s="7">
        <f>ROUND(SUM(Labor!Q106:R106),0)</f>
        <v>0</v>
      </c>
      <c r="H11" s="7">
        <f>ROUND(+Labor!F106,0)</f>
        <v>0</v>
      </c>
      <c r="I11" s="8">
        <f aca="true" t="shared" si="1" ref="I11:I74">IF(G11=0,"",IF(H11=0,"",ROUND(G11/H11,2)))</f>
      </c>
      <c r="J11" s="8"/>
      <c r="K11" s="9">
        <f aca="true" t="shared" si="2" ref="K11:K74">IF(D11=0,"",IF(E11=0,"",IF(G11=0,"",IF(H11=0,"",ROUND(I11/F11-1,4)))))</f>
      </c>
    </row>
    <row r="12" spans="2:11" ht="12">
      <c r="B12" s="1">
        <f>+Labor!A7</f>
        <v>8</v>
      </c>
      <c r="C12" s="1" t="str">
        <f>+Labor!B7</f>
        <v>KLICKITAT VALLEY HOSPITAL</v>
      </c>
      <c r="D12" s="7">
        <f>ROUND(SUM(Labor!Q7:R7),0)</f>
        <v>0</v>
      </c>
      <c r="E12" s="7">
        <f>ROUND(+Labor!F7,0)</f>
        <v>2</v>
      </c>
      <c r="F12" s="8">
        <f t="shared" si="0"/>
      </c>
      <c r="G12" s="7">
        <f>ROUND(SUM(Labor!Q107:R107),0)</f>
        <v>0</v>
      </c>
      <c r="H12" s="7">
        <f>ROUND(+Labor!F107,0)</f>
        <v>0</v>
      </c>
      <c r="I12" s="8">
        <f t="shared" si="1"/>
      </c>
      <c r="J12" s="8"/>
      <c r="K12" s="9">
        <f t="shared" si="2"/>
      </c>
    </row>
    <row r="13" spans="2:11" ht="12">
      <c r="B13" s="1">
        <f>+Labor!A8</f>
        <v>10</v>
      </c>
      <c r="C13" s="1" t="str">
        <f>+Labor!B8</f>
        <v>VIRGINIA MASON MEDICAL CENTER</v>
      </c>
      <c r="D13" s="7">
        <f>ROUND(SUM(Labor!Q8:R8),0)</f>
        <v>0</v>
      </c>
      <c r="E13" s="7">
        <f>ROUND(+Labor!F8,0)</f>
        <v>0</v>
      </c>
      <c r="F13" s="8">
        <f t="shared" si="0"/>
      </c>
      <c r="G13" s="7">
        <f>ROUND(SUM(Labor!Q108:R108),0)</f>
        <v>0</v>
      </c>
      <c r="H13" s="7">
        <f>ROUND(+Labor!F108,0)</f>
        <v>0</v>
      </c>
      <c r="I13" s="8">
        <f t="shared" si="1"/>
      </c>
      <c r="J13" s="8"/>
      <c r="K13" s="9">
        <f t="shared" si="2"/>
      </c>
    </row>
    <row r="14" spans="2:11" ht="12">
      <c r="B14" s="1">
        <f>+Labor!A9</f>
        <v>14</v>
      </c>
      <c r="C14" s="1" t="str">
        <f>+Labor!B9</f>
        <v>SEATTLE CHILDRENS HOSPITAL</v>
      </c>
      <c r="D14" s="7">
        <f>ROUND(SUM(Labor!Q9:R9),0)</f>
        <v>0</v>
      </c>
      <c r="E14" s="7">
        <f>ROUND(+Labor!F9,0)</f>
        <v>0</v>
      </c>
      <c r="F14" s="8">
        <f t="shared" si="0"/>
      </c>
      <c r="G14" s="7">
        <f>ROUND(SUM(Labor!Q109:R109),0)</f>
        <v>0</v>
      </c>
      <c r="H14" s="7">
        <f>ROUND(+Labor!F109,0)</f>
        <v>0</v>
      </c>
      <c r="I14" s="8">
        <f t="shared" si="1"/>
      </c>
      <c r="J14" s="8"/>
      <c r="K14" s="9">
        <f t="shared" si="2"/>
      </c>
    </row>
    <row r="15" spans="2:11" ht="12">
      <c r="B15" s="1">
        <f>+Labor!A10</f>
        <v>20</v>
      </c>
      <c r="C15" s="1" t="str">
        <f>+Labor!B10</f>
        <v>GROUP HEALTH CENTRAL</v>
      </c>
      <c r="D15" s="7">
        <f>ROUND(SUM(Labor!Q10:R10),0)</f>
        <v>0</v>
      </c>
      <c r="E15" s="7">
        <f>ROUND(+Labor!F10,0)</f>
        <v>0</v>
      </c>
      <c r="F15" s="8">
        <f t="shared" si="0"/>
      </c>
      <c r="G15" s="7">
        <f>ROUND(SUM(Labor!Q110:R110),0)</f>
        <v>0</v>
      </c>
      <c r="H15" s="7">
        <f>ROUND(+Labor!F110,0)</f>
        <v>0</v>
      </c>
      <c r="I15" s="8">
        <f t="shared" si="1"/>
      </c>
      <c r="J15" s="8"/>
      <c r="K15" s="9">
        <f t="shared" si="2"/>
      </c>
    </row>
    <row r="16" spans="2:11" ht="12">
      <c r="B16" s="1">
        <f>+Labor!A11</f>
        <v>21</v>
      </c>
      <c r="C16" s="1" t="str">
        <f>+Labor!B11</f>
        <v>NEWPORT COMMUNITY HOSPITAL</v>
      </c>
      <c r="D16" s="7">
        <f>ROUND(SUM(Labor!Q11:R11),0)</f>
        <v>484691</v>
      </c>
      <c r="E16" s="7">
        <f>ROUND(+Labor!F11,0)</f>
        <v>107</v>
      </c>
      <c r="F16" s="8">
        <f t="shared" si="0"/>
        <v>4529.82</v>
      </c>
      <c r="G16" s="7">
        <f>ROUND(SUM(Labor!Q111:R111),0)</f>
        <v>553662</v>
      </c>
      <c r="H16" s="7">
        <f>ROUND(+Labor!F111,0)</f>
        <v>124</v>
      </c>
      <c r="I16" s="8">
        <f t="shared" si="1"/>
        <v>4465.02</v>
      </c>
      <c r="J16" s="8"/>
      <c r="K16" s="9">
        <f t="shared" si="2"/>
        <v>-0.0143</v>
      </c>
    </row>
    <row r="17" spans="2:11" ht="12">
      <c r="B17" s="1">
        <f>+Labor!A12</f>
        <v>22</v>
      </c>
      <c r="C17" s="1" t="str">
        <f>+Labor!B12</f>
        <v>LOURDES MEDICAL CENTER</v>
      </c>
      <c r="D17" s="7">
        <f>ROUND(SUM(Labor!Q12:R12),0)</f>
        <v>2387518</v>
      </c>
      <c r="E17" s="7">
        <f>ROUND(+Labor!F12,0)</f>
        <v>925</v>
      </c>
      <c r="F17" s="8">
        <f t="shared" si="0"/>
        <v>2581.1</v>
      </c>
      <c r="G17" s="7">
        <f>ROUND(SUM(Labor!Q112:R112),0)</f>
        <v>2874019</v>
      </c>
      <c r="H17" s="7">
        <f>ROUND(+Labor!F112,0)</f>
        <v>839</v>
      </c>
      <c r="I17" s="8">
        <f t="shared" si="1"/>
        <v>3425.53</v>
      </c>
      <c r="J17" s="8"/>
      <c r="K17" s="9">
        <f t="shared" si="2"/>
        <v>0.3272</v>
      </c>
    </row>
    <row r="18" spans="2:11" ht="12">
      <c r="B18" s="1">
        <f>+Labor!A13</f>
        <v>23</v>
      </c>
      <c r="C18" s="1" t="str">
        <f>+Labor!B13</f>
        <v>OKANOGAN-DOUGLAS DISTRICT HOSPITAL</v>
      </c>
      <c r="D18" s="7">
        <f>ROUND(SUM(Labor!Q13:R13),0)</f>
        <v>371234</v>
      </c>
      <c r="E18" s="7">
        <f>ROUND(+Labor!F13,0)</f>
        <v>251</v>
      </c>
      <c r="F18" s="8">
        <f t="shared" si="0"/>
        <v>1479.02</v>
      </c>
      <c r="G18" s="7">
        <f>ROUND(SUM(Labor!Q113:R113),0)</f>
        <v>412079</v>
      </c>
      <c r="H18" s="7">
        <f>ROUND(+Labor!F113,0)</f>
        <v>244</v>
      </c>
      <c r="I18" s="8">
        <f t="shared" si="1"/>
        <v>1688.85</v>
      </c>
      <c r="J18" s="8"/>
      <c r="K18" s="9">
        <f t="shared" si="2"/>
        <v>0.1419</v>
      </c>
    </row>
    <row r="19" spans="2:11" ht="12">
      <c r="B19" s="1">
        <f>+Labor!A14</f>
        <v>26</v>
      </c>
      <c r="C19" s="1" t="str">
        <f>+Labor!B14</f>
        <v>PEACEHEALTH SAINT JOHN MEDICAL CENTER</v>
      </c>
      <c r="D19" s="7">
        <f>ROUND(SUM(Labor!Q14:R14),0)</f>
        <v>0</v>
      </c>
      <c r="E19" s="7">
        <f>ROUND(+Labor!F14,0)</f>
        <v>1290</v>
      </c>
      <c r="F19" s="8">
        <f t="shared" si="0"/>
      </c>
      <c r="G19" s="7">
        <f>ROUND(SUM(Labor!Q114:R114),0)</f>
        <v>0</v>
      </c>
      <c r="H19" s="7">
        <f>ROUND(+Labor!F114,0)</f>
        <v>1244</v>
      </c>
      <c r="I19" s="8">
        <f t="shared" si="1"/>
      </c>
      <c r="J19" s="8"/>
      <c r="K19" s="9">
        <f t="shared" si="2"/>
      </c>
    </row>
    <row r="20" spans="2:11" ht="12">
      <c r="B20" s="1">
        <f>+Labor!A15</f>
        <v>29</v>
      </c>
      <c r="C20" s="1" t="str">
        <f>+Labor!B15</f>
        <v>HARBORVIEW MEDICAL CENTER</v>
      </c>
      <c r="D20" s="7">
        <f>ROUND(SUM(Labor!Q15:R15),0)</f>
        <v>0</v>
      </c>
      <c r="E20" s="7">
        <f>ROUND(+Labor!F15,0)</f>
        <v>0</v>
      </c>
      <c r="F20" s="8">
        <f t="shared" si="0"/>
      </c>
      <c r="G20" s="7">
        <f>ROUND(SUM(Labor!Q115:R115),0)</f>
        <v>0</v>
      </c>
      <c r="H20" s="7">
        <f>ROUND(+Labor!F115,0)</f>
        <v>0</v>
      </c>
      <c r="I20" s="8">
        <f t="shared" si="1"/>
      </c>
      <c r="J20" s="8"/>
      <c r="K20" s="9">
        <f t="shared" si="2"/>
      </c>
    </row>
    <row r="21" spans="2:11" ht="12">
      <c r="B21" s="1">
        <f>+Labor!A16</f>
        <v>32</v>
      </c>
      <c r="C21" s="1" t="str">
        <f>+Labor!B16</f>
        <v>SAINT JOSEPH MEDICAL CENTER</v>
      </c>
      <c r="D21" s="7">
        <f>ROUND(SUM(Labor!Q16:R16),0)</f>
        <v>18798232</v>
      </c>
      <c r="E21" s="7">
        <f>ROUND(+Labor!F16,0)</f>
        <v>39254</v>
      </c>
      <c r="F21" s="8">
        <f t="shared" si="0"/>
        <v>478.89</v>
      </c>
      <c r="G21" s="7">
        <f>ROUND(SUM(Labor!Q116:R116),0)</f>
        <v>15303870</v>
      </c>
      <c r="H21" s="7">
        <f>ROUND(+Labor!F116,0)</f>
        <v>38359</v>
      </c>
      <c r="I21" s="8">
        <f t="shared" si="1"/>
        <v>398.96</v>
      </c>
      <c r="J21" s="8"/>
      <c r="K21" s="9">
        <f t="shared" si="2"/>
        <v>-0.1669</v>
      </c>
    </row>
    <row r="22" spans="2:11" ht="12">
      <c r="B22" s="1">
        <f>+Labor!A17</f>
        <v>35</v>
      </c>
      <c r="C22" s="1" t="str">
        <f>+Labor!B17</f>
        <v>ENUMCLAW REGIONAL HOSPITAL</v>
      </c>
      <c r="D22" s="7">
        <f>ROUND(SUM(Labor!Q17:R17),0)</f>
        <v>854031</v>
      </c>
      <c r="E22" s="7">
        <f>ROUND(+Labor!F17,0)</f>
        <v>220</v>
      </c>
      <c r="F22" s="8">
        <f t="shared" si="0"/>
        <v>3881.96</v>
      </c>
      <c r="G22" s="7">
        <f>ROUND(SUM(Labor!Q117:R117),0)</f>
        <v>1821627</v>
      </c>
      <c r="H22" s="7">
        <f>ROUND(+Labor!F117,0)</f>
        <v>252</v>
      </c>
      <c r="I22" s="8">
        <f t="shared" si="1"/>
        <v>7228.68</v>
      </c>
      <c r="J22" s="8"/>
      <c r="K22" s="9">
        <f t="shared" si="2"/>
        <v>0.8621</v>
      </c>
    </row>
    <row r="23" spans="2:11" ht="12">
      <c r="B23" s="1">
        <f>+Labor!A18</f>
        <v>37</v>
      </c>
      <c r="C23" s="1" t="str">
        <f>+Labor!B18</f>
        <v>DEACONESS MEDICAL CENTER</v>
      </c>
      <c r="D23" s="7">
        <f>ROUND(SUM(Labor!Q18:R18),0)</f>
        <v>5097771</v>
      </c>
      <c r="E23" s="7">
        <f>ROUND(+Labor!F18,0)</f>
        <v>1702</v>
      </c>
      <c r="F23" s="8">
        <f t="shared" si="0"/>
        <v>2995.17</v>
      </c>
      <c r="G23" s="7">
        <f>ROUND(SUM(Labor!Q118:R118),0)</f>
        <v>8082972</v>
      </c>
      <c r="H23" s="7">
        <f>ROUND(+Labor!F118,0)</f>
        <v>2209</v>
      </c>
      <c r="I23" s="8">
        <f t="shared" si="1"/>
        <v>3659.11</v>
      </c>
      <c r="J23" s="8"/>
      <c r="K23" s="9">
        <f t="shared" si="2"/>
        <v>0.2217</v>
      </c>
    </row>
    <row r="24" spans="2:11" ht="12">
      <c r="B24" s="1">
        <f>+Labor!A19</f>
        <v>38</v>
      </c>
      <c r="C24" s="1" t="str">
        <f>+Labor!B19</f>
        <v>OLYMPIC MEDICAL CENTER</v>
      </c>
      <c r="D24" s="7">
        <f>ROUND(SUM(Labor!Q19:R19),0)</f>
        <v>717580</v>
      </c>
      <c r="E24" s="7">
        <f>ROUND(+Labor!F19,0)</f>
        <v>361</v>
      </c>
      <c r="F24" s="8">
        <f t="shared" si="0"/>
        <v>1987.76</v>
      </c>
      <c r="G24" s="7">
        <f>ROUND(SUM(Labor!Q119:R119),0)</f>
        <v>798147</v>
      </c>
      <c r="H24" s="7">
        <f>ROUND(+Labor!F119,0)</f>
        <v>356</v>
      </c>
      <c r="I24" s="8">
        <f t="shared" si="1"/>
        <v>2241.99</v>
      </c>
      <c r="J24" s="8"/>
      <c r="K24" s="9">
        <f t="shared" si="2"/>
        <v>0.1279</v>
      </c>
    </row>
    <row r="25" spans="2:11" ht="12">
      <c r="B25" s="1">
        <f>+Labor!A20</f>
        <v>39</v>
      </c>
      <c r="C25" s="1" t="str">
        <f>+Labor!B20</f>
        <v>KENNEWICK GENERAL HOSPITAL</v>
      </c>
      <c r="D25" s="7">
        <f>ROUND(SUM(Labor!Q20:R20),0)</f>
        <v>0</v>
      </c>
      <c r="E25" s="7">
        <f>ROUND(+Labor!F20,0)</f>
        <v>0</v>
      </c>
      <c r="F25" s="8">
        <f t="shared" si="0"/>
      </c>
      <c r="G25" s="7">
        <f>ROUND(SUM(Labor!Q120:R120),0)</f>
        <v>0</v>
      </c>
      <c r="H25" s="7">
        <f>ROUND(+Labor!F120,0)</f>
        <v>0</v>
      </c>
      <c r="I25" s="8">
        <f t="shared" si="1"/>
      </c>
      <c r="J25" s="8"/>
      <c r="K25" s="9">
        <f t="shared" si="2"/>
      </c>
    </row>
    <row r="26" spans="2:11" ht="12">
      <c r="B26" s="1">
        <f>+Labor!A21</f>
        <v>43</v>
      </c>
      <c r="C26" s="1" t="str">
        <f>+Labor!B21</f>
        <v>WALLA WALLA GENERAL HOSPITAL</v>
      </c>
      <c r="D26" s="7">
        <f>ROUND(SUM(Labor!Q21:R21),0)</f>
        <v>0</v>
      </c>
      <c r="E26" s="7">
        <f>ROUND(+Labor!F21,0)</f>
        <v>0</v>
      </c>
      <c r="F26" s="8">
        <f t="shared" si="0"/>
      </c>
      <c r="G26" s="7">
        <f>ROUND(SUM(Labor!Q121:R121),0)</f>
        <v>4646</v>
      </c>
      <c r="H26" s="7">
        <f>ROUND(+Labor!F121,0)</f>
        <v>0</v>
      </c>
      <c r="I26" s="8">
        <f t="shared" si="1"/>
      </c>
      <c r="J26" s="8"/>
      <c r="K26" s="9">
        <f t="shared" si="2"/>
      </c>
    </row>
    <row r="27" spans="2:11" ht="12">
      <c r="B27" s="1">
        <f>+Labor!A22</f>
        <v>45</v>
      </c>
      <c r="C27" s="1" t="str">
        <f>+Labor!B22</f>
        <v>COLUMBIA BASIN HOSPITAL</v>
      </c>
      <c r="D27" s="7">
        <f>ROUND(SUM(Labor!Q22:R22),0)</f>
        <v>0</v>
      </c>
      <c r="E27" s="7">
        <f>ROUND(+Labor!F22,0)</f>
        <v>0</v>
      </c>
      <c r="F27" s="8">
        <f t="shared" si="0"/>
      </c>
      <c r="G27" s="7">
        <f>ROUND(SUM(Labor!Q122:R122),0)</f>
        <v>0</v>
      </c>
      <c r="H27" s="7">
        <f>ROUND(+Labor!F122,0)</f>
        <v>0</v>
      </c>
      <c r="I27" s="8">
        <f t="shared" si="1"/>
      </c>
      <c r="J27" s="8"/>
      <c r="K27" s="9">
        <f t="shared" si="2"/>
      </c>
    </row>
    <row r="28" spans="2:11" ht="12">
      <c r="B28" s="1">
        <f>+Labor!A23</f>
        <v>46</v>
      </c>
      <c r="C28" s="1" t="str">
        <f>+Labor!B23</f>
        <v>PROSSER MEMORIAL HOSPITAL</v>
      </c>
      <c r="D28" s="7">
        <f>ROUND(SUM(Labor!Q23:R23),0)</f>
        <v>1023681</v>
      </c>
      <c r="E28" s="7">
        <f>ROUND(+Labor!F23,0)</f>
        <v>344</v>
      </c>
      <c r="F28" s="8">
        <f t="shared" si="0"/>
        <v>2975.82</v>
      </c>
      <c r="G28" s="7">
        <f>ROUND(SUM(Labor!Q123:R123),0)</f>
        <v>1580230</v>
      </c>
      <c r="H28" s="7">
        <f>ROUND(+Labor!F123,0)</f>
        <v>396</v>
      </c>
      <c r="I28" s="8">
        <f t="shared" si="1"/>
        <v>3990.48</v>
      </c>
      <c r="J28" s="8"/>
      <c r="K28" s="9">
        <f t="shared" si="2"/>
        <v>0.341</v>
      </c>
    </row>
    <row r="29" spans="2:11" ht="12">
      <c r="B29" s="1">
        <f>+Labor!A24</f>
        <v>50</v>
      </c>
      <c r="C29" s="1" t="str">
        <f>+Labor!B24</f>
        <v>PROVIDENCE SAINT MARY MEDICAL CENTER</v>
      </c>
      <c r="D29" s="7">
        <f>ROUND(SUM(Labor!Q24:R24),0)</f>
        <v>314084</v>
      </c>
      <c r="E29" s="7">
        <f>ROUND(+Labor!F24,0)</f>
        <v>0</v>
      </c>
      <c r="F29" s="8">
        <f t="shared" si="0"/>
      </c>
      <c r="G29" s="7">
        <f>ROUND(SUM(Labor!Q124:R124),0)</f>
        <v>220690</v>
      </c>
      <c r="H29" s="7">
        <f>ROUND(+Labor!F124,0)</f>
        <v>0</v>
      </c>
      <c r="I29" s="8">
        <f t="shared" si="1"/>
      </c>
      <c r="J29" s="8"/>
      <c r="K29" s="9">
        <f t="shared" si="2"/>
      </c>
    </row>
    <row r="30" spans="2:11" ht="12">
      <c r="B30" s="1">
        <f>+Labor!A25</f>
        <v>54</v>
      </c>
      <c r="C30" s="1" t="str">
        <f>+Labor!B25</f>
        <v>FORKS COMMUNITY HOSPITAL</v>
      </c>
      <c r="D30" s="7">
        <f>ROUND(SUM(Labor!Q25:R25),0)</f>
        <v>133149</v>
      </c>
      <c r="E30" s="7">
        <f>ROUND(+Labor!F25,0)</f>
        <v>121</v>
      </c>
      <c r="F30" s="8">
        <f t="shared" si="0"/>
        <v>1100.4</v>
      </c>
      <c r="G30" s="7">
        <f>ROUND(SUM(Labor!Q125:R125),0)</f>
        <v>104381</v>
      </c>
      <c r="H30" s="7">
        <f>ROUND(+Labor!F125,0)</f>
        <v>103</v>
      </c>
      <c r="I30" s="8">
        <f t="shared" si="1"/>
        <v>1013.41</v>
      </c>
      <c r="J30" s="8"/>
      <c r="K30" s="9">
        <f t="shared" si="2"/>
        <v>-0.0791</v>
      </c>
    </row>
    <row r="31" spans="2:11" ht="12">
      <c r="B31" s="1">
        <f>+Labor!A26</f>
        <v>56</v>
      </c>
      <c r="C31" s="1" t="str">
        <f>+Labor!B26</f>
        <v>WILLAPA HARBOR HOSPITAL</v>
      </c>
      <c r="D31" s="7">
        <f>ROUND(SUM(Labor!Q26:R26),0)</f>
        <v>0</v>
      </c>
      <c r="E31" s="7">
        <f>ROUND(+Labor!F26,0)</f>
        <v>0</v>
      </c>
      <c r="F31" s="8">
        <f t="shared" si="0"/>
      </c>
      <c r="G31" s="7">
        <f>ROUND(SUM(Labor!Q126:R126),0)</f>
        <v>0</v>
      </c>
      <c r="H31" s="7">
        <f>ROUND(+Labor!F126,0)</f>
        <v>0</v>
      </c>
      <c r="I31" s="8">
        <f t="shared" si="1"/>
      </c>
      <c r="J31" s="8"/>
      <c r="K31" s="9">
        <f t="shared" si="2"/>
      </c>
    </row>
    <row r="32" spans="2:11" ht="12">
      <c r="B32" s="1">
        <f>+Labor!A27</f>
        <v>58</v>
      </c>
      <c r="C32" s="1" t="str">
        <f>+Labor!B27</f>
        <v>YAKIMA VALLEY MEMORIAL HOSPITAL</v>
      </c>
      <c r="D32" s="7">
        <f>ROUND(SUM(Labor!Q27:R27),0)</f>
        <v>0</v>
      </c>
      <c r="E32" s="7">
        <f>ROUND(+Labor!F27,0)</f>
        <v>0</v>
      </c>
      <c r="F32" s="8">
        <f t="shared" si="0"/>
      </c>
      <c r="G32" s="7">
        <f>ROUND(SUM(Labor!Q127:R127),0)</f>
        <v>0</v>
      </c>
      <c r="H32" s="7">
        <f>ROUND(+Labor!F127,0)</f>
        <v>0</v>
      </c>
      <c r="I32" s="8">
        <f t="shared" si="1"/>
      </c>
      <c r="J32" s="8"/>
      <c r="K32" s="9">
        <f t="shared" si="2"/>
      </c>
    </row>
    <row r="33" spans="2:11" ht="12">
      <c r="B33" s="1">
        <f>+Labor!A28</f>
        <v>63</v>
      </c>
      <c r="C33" s="1" t="str">
        <f>+Labor!B28</f>
        <v>GRAYS HARBOR COMMUNITY HOSPITAL</v>
      </c>
      <c r="D33" s="7">
        <f>ROUND(SUM(Labor!Q28:R28),0)</f>
        <v>0</v>
      </c>
      <c r="E33" s="7">
        <f>ROUND(+Labor!F28,0)</f>
        <v>0</v>
      </c>
      <c r="F33" s="8">
        <f t="shared" si="0"/>
      </c>
      <c r="G33" s="7">
        <f>ROUND(SUM(Labor!Q128:R128),0)</f>
        <v>0</v>
      </c>
      <c r="H33" s="7">
        <f>ROUND(+Labor!F128,0)</f>
        <v>0</v>
      </c>
      <c r="I33" s="8">
        <f t="shared" si="1"/>
      </c>
      <c r="J33" s="8"/>
      <c r="K33" s="9">
        <f t="shared" si="2"/>
      </c>
    </row>
    <row r="34" spans="2:11" ht="12">
      <c r="B34" s="1">
        <f>+Labor!A29</f>
        <v>78</v>
      </c>
      <c r="C34" s="1" t="str">
        <f>+Labor!B29</f>
        <v>SAMARITAN HOSPITAL</v>
      </c>
      <c r="D34" s="7">
        <f>ROUND(SUM(Labor!Q29:R29),0)</f>
        <v>912387</v>
      </c>
      <c r="E34" s="7">
        <f>ROUND(+Labor!F29,0)</f>
        <v>1120</v>
      </c>
      <c r="F34" s="8">
        <f t="shared" si="0"/>
        <v>814.63</v>
      </c>
      <c r="G34" s="7">
        <f>ROUND(SUM(Labor!Q129:R129),0)</f>
        <v>1497584</v>
      </c>
      <c r="H34" s="7">
        <f>ROUND(+Labor!F129,0)</f>
        <v>1152</v>
      </c>
      <c r="I34" s="8">
        <f t="shared" si="1"/>
        <v>1299.99</v>
      </c>
      <c r="J34" s="8"/>
      <c r="K34" s="9">
        <f t="shared" si="2"/>
        <v>0.5958</v>
      </c>
    </row>
    <row r="35" spans="2:11" ht="12">
      <c r="B35" s="1">
        <f>+Labor!A30</f>
        <v>79</v>
      </c>
      <c r="C35" s="1" t="str">
        <f>+Labor!B30</f>
        <v>OCEAN BEACH HOSPITAL</v>
      </c>
      <c r="D35" s="7">
        <f>ROUND(SUM(Labor!Q30:R30),0)</f>
        <v>0</v>
      </c>
      <c r="E35" s="7">
        <f>ROUND(+Labor!F30,0)</f>
        <v>0</v>
      </c>
      <c r="F35" s="8">
        <f t="shared" si="0"/>
      </c>
      <c r="G35" s="7">
        <f>ROUND(SUM(Labor!Q130:R130),0)</f>
        <v>0</v>
      </c>
      <c r="H35" s="7">
        <f>ROUND(+Labor!F130,0)</f>
        <v>0</v>
      </c>
      <c r="I35" s="8">
        <f t="shared" si="1"/>
      </c>
      <c r="J35" s="8"/>
      <c r="K35" s="9">
        <f t="shared" si="2"/>
      </c>
    </row>
    <row r="36" spans="2:11" ht="12">
      <c r="B36" s="1">
        <f>+Labor!A31</f>
        <v>80</v>
      </c>
      <c r="C36" s="1" t="str">
        <f>+Labor!B31</f>
        <v>ODESSA MEMORIAL HOSPITAL</v>
      </c>
      <c r="D36" s="7">
        <f>ROUND(SUM(Labor!Q31:R31),0)</f>
        <v>0</v>
      </c>
      <c r="E36" s="7">
        <f>ROUND(+Labor!F31,0)</f>
        <v>0</v>
      </c>
      <c r="F36" s="8">
        <f t="shared" si="0"/>
      </c>
      <c r="G36" s="7">
        <f>ROUND(SUM(Labor!Q131:R131),0)</f>
        <v>0</v>
      </c>
      <c r="H36" s="7">
        <f>ROUND(+Labor!F131,0)</f>
        <v>0</v>
      </c>
      <c r="I36" s="8">
        <f t="shared" si="1"/>
      </c>
      <c r="J36" s="8"/>
      <c r="K36" s="9">
        <f t="shared" si="2"/>
      </c>
    </row>
    <row r="37" spans="2:11" ht="12">
      <c r="B37" s="1">
        <f>+Labor!A32</f>
        <v>81</v>
      </c>
      <c r="C37" s="1" t="str">
        <f>+Labor!B32</f>
        <v>GOOD SAMARITAN HOSPITAL</v>
      </c>
      <c r="D37" s="7">
        <f>ROUND(SUM(Labor!Q32:R32),0)</f>
        <v>8022829</v>
      </c>
      <c r="E37" s="7">
        <f>ROUND(+Labor!F32,0)</f>
        <v>3016</v>
      </c>
      <c r="F37" s="8">
        <f t="shared" si="0"/>
        <v>2660.09</v>
      </c>
      <c r="G37" s="7">
        <f>ROUND(SUM(Labor!Q132:R132),0)</f>
        <v>0</v>
      </c>
      <c r="H37" s="7">
        <f>ROUND(+Labor!F132,0)</f>
        <v>0</v>
      </c>
      <c r="I37" s="8">
        <f t="shared" si="1"/>
      </c>
      <c r="J37" s="8"/>
      <c r="K37" s="9">
        <f t="shared" si="2"/>
      </c>
    </row>
    <row r="38" spans="2:11" ht="12">
      <c r="B38" s="1">
        <f>+Labor!A33</f>
        <v>82</v>
      </c>
      <c r="C38" s="1" t="str">
        <f>+Labor!B33</f>
        <v>GARFIELD COUNTY MEMORIAL HOSPITAL</v>
      </c>
      <c r="D38" s="7">
        <f>ROUND(SUM(Labor!Q33:R33),0)</f>
        <v>0</v>
      </c>
      <c r="E38" s="7">
        <f>ROUND(+Labor!F33,0)</f>
        <v>0</v>
      </c>
      <c r="F38" s="8">
        <f t="shared" si="0"/>
      </c>
      <c r="G38" s="7">
        <f>ROUND(SUM(Labor!Q133:R133),0)</f>
        <v>0</v>
      </c>
      <c r="H38" s="7">
        <f>ROUND(+Labor!F133,0)</f>
        <v>0</v>
      </c>
      <c r="I38" s="8">
        <f t="shared" si="1"/>
      </c>
      <c r="J38" s="8"/>
      <c r="K38" s="9">
        <f t="shared" si="2"/>
      </c>
    </row>
    <row r="39" spans="2:11" ht="12">
      <c r="B39" s="1">
        <f>+Labor!A34</f>
        <v>84</v>
      </c>
      <c r="C39" s="1" t="str">
        <f>+Labor!B34</f>
        <v>PROVIDENCE REGIONAL MEDICAL CENTER EVERETT</v>
      </c>
      <c r="D39" s="7">
        <f>ROUND(SUM(Labor!Q34:R34),0)</f>
        <v>27935272</v>
      </c>
      <c r="E39" s="7">
        <f>ROUND(+Labor!F34,0)</f>
        <v>10955</v>
      </c>
      <c r="F39" s="8">
        <f t="shared" si="0"/>
        <v>2550</v>
      </c>
      <c r="G39" s="7">
        <f>ROUND(SUM(Labor!Q134:R134),0)</f>
        <v>25865673</v>
      </c>
      <c r="H39" s="7">
        <f>ROUND(+Labor!F134,0)</f>
        <v>9326</v>
      </c>
      <c r="I39" s="8">
        <f t="shared" si="1"/>
        <v>2773.5</v>
      </c>
      <c r="J39" s="8"/>
      <c r="K39" s="9">
        <f t="shared" si="2"/>
        <v>0.0876</v>
      </c>
    </row>
    <row r="40" spans="2:11" ht="12">
      <c r="B40" s="1">
        <f>+Labor!A35</f>
        <v>85</v>
      </c>
      <c r="C40" s="1" t="str">
        <f>+Labor!B35</f>
        <v>JEFFERSON HEALTHCARE HOSPITAL</v>
      </c>
      <c r="D40" s="7">
        <f>ROUND(SUM(Labor!Q35:R35),0)</f>
        <v>1315377</v>
      </c>
      <c r="E40" s="7">
        <f>ROUND(+Labor!F35,0)</f>
        <v>109</v>
      </c>
      <c r="F40" s="8">
        <f t="shared" si="0"/>
        <v>12067.68</v>
      </c>
      <c r="G40" s="7">
        <f>ROUND(SUM(Labor!Q135:R135),0)</f>
        <v>1486980</v>
      </c>
      <c r="H40" s="7">
        <f>ROUND(+Labor!F135,0)</f>
        <v>128</v>
      </c>
      <c r="I40" s="8">
        <f t="shared" si="1"/>
        <v>11617.03</v>
      </c>
      <c r="J40" s="8"/>
      <c r="K40" s="9">
        <f t="shared" si="2"/>
        <v>-0.0373</v>
      </c>
    </row>
    <row r="41" spans="2:11" ht="12">
      <c r="B41" s="1">
        <f>+Labor!A36</f>
        <v>96</v>
      </c>
      <c r="C41" s="1" t="str">
        <f>+Labor!B36</f>
        <v>SKYLINE HOSPITAL</v>
      </c>
      <c r="D41" s="7">
        <f>ROUND(SUM(Labor!Q36:R36),0)</f>
        <v>825330</v>
      </c>
      <c r="E41" s="7">
        <f>ROUND(+Labor!F36,0)</f>
        <v>63</v>
      </c>
      <c r="F41" s="8">
        <f t="shared" si="0"/>
        <v>13100.48</v>
      </c>
      <c r="G41" s="7">
        <f>ROUND(SUM(Labor!Q136:R136),0)</f>
        <v>953496</v>
      </c>
      <c r="H41" s="7">
        <f>ROUND(+Labor!F136,0)</f>
        <v>62</v>
      </c>
      <c r="I41" s="8">
        <f t="shared" si="1"/>
        <v>15378.97</v>
      </c>
      <c r="J41" s="8"/>
      <c r="K41" s="9">
        <f t="shared" si="2"/>
        <v>0.1739</v>
      </c>
    </row>
    <row r="42" spans="2:11" ht="12">
      <c r="B42" s="1">
        <f>+Labor!A37</f>
        <v>102</v>
      </c>
      <c r="C42" s="1" t="str">
        <f>+Labor!B37</f>
        <v>YAKIMA REGIONAL MEDICAL AND CARDIAC CENTER</v>
      </c>
      <c r="D42" s="7">
        <f>ROUND(SUM(Labor!Q37:R37),0)</f>
        <v>0</v>
      </c>
      <c r="E42" s="7">
        <f>ROUND(+Labor!F37,0)</f>
        <v>0</v>
      </c>
      <c r="F42" s="8">
        <f t="shared" si="0"/>
      </c>
      <c r="G42" s="7">
        <f>ROUND(SUM(Labor!Q137:R137),0)</f>
        <v>0</v>
      </c>
      <c r="H42" s="7">
        <f>ROUND(+Labor!F137,0)</f>
        <v>0</v>
      </c>
      <c r="I42" s="8">
        <f t="shared" si="1"/>
      </c>
      <c r="J42" s="8"/>
      <c r="K42" s="9">
        <f t="shared" si="2"/>
      </c>
    </row>
    <row r="43" spans="2:11" ht="12">
      <c r="B43" s="1">
        <f>+Labor!A38</f>
        <v>104</v>
      </c>
      <c r="C43" s="1" t="str">
        <f>+Labor!B38</f>
        <v>VALLEY GENERAL HOSPITAL</v>
      </c>
      <c r="D43" s="7">
        <f>ROUND(SUM(Labor!Q38:R38),0)</f>
        <v>0</v>
      </c>
      <c r="E43" s="7">
        <f>ROUND(+Labor!F38,0)</f>
        <v>0</v>
      </c>
      <c r="F43" s="8">
        <f t="shared" si="0"/>
      </c>
      <c r="G43" s="7">
        <f>ROUND(SUM(Labor!Q138:R138),0)</f>
        <v>0</v>
      </c>
      <c r="H43" s="7">
        <f>ROUND(+Labor!F138,0)</f>
        <v>0</v>
      </c>
      <c r="I43" s="8">
        <f t="shared" si="1"/>
      </c>
      <c r="J43" s="8"/>
      <c r="K43" s="9">
        <f t="shared" si="2"/>
      </c>
    </row>
    <row r="44" spans="2:11" ht="12">
      <c r="B44" s="1">
        <f>+Labor!A39</f>
        <v>106</v>
      </c>
      <c r="C44" s="1" t="str">
        <f>+Labor!B39</f>
        <v>CASCADE VALLEY HOSPITAL</v>
      </c>
      <c r="D44" s="7">
        <f>ROUND(SUM(Labor!Q39:R39),0)</f>
        <v>1441027</v>
      </c>
      <c r="E44" s="7">
        <f>ROUND(+Labor!F39,0)</f>
        <v>454</v>
      </c>
      <c r="F44" s="8">
        <f t="shared" si="0"/>
        <v>3174.07</v>
      </c>
      <c r="G44" s="7">
        <f>ROUND(SUM(Labor!Q139:R139),0)</f>
        <v>1820997</v>
      </c>
      <c r="H44" s="7">
        <f>ROUND(+Labor!F139,0)</f>
        <v>415</v>
      </c>
      <c r="I44" s="8">
        <f t="shared" si="1"/>
        <v>4387.94</v>
      </c>
      <c r="J44" s="8"/>
      <c r="K44" s="9">
        <f t="shared" si="2"/>
        <v>0.3824</v>
      </c>
    </row>
    <row r="45" spans="2:11" ht="12">
      <c r="B45" s="1">
        <f>+Labor!A40</f>
        <v>107</v>
      </c>
      <c r="C45" s="1" t="str">
        <f>+Labor!B40</f>
        <v>NORTH VALLEY HOSPITAL</v>
      </c>
      <c r="D45" s="7">
        <f>ROUND(SUM(Labor!Q40:R40),0)</f>
        <v>203275</v>
      </c>
      <c r="E45" s="7">
        <f>ROUND(+Labor!F40,0)</f>
        <v>86</v>
      </c>
      <c r="F45" s="8">
        <f t="shared" si="0"/>
        <v>2363.66</v>
      </c>
      <c r="G45" s="7">
        <f>ROUND(SUM(Labor!Q140:R140),0)</f>
        <v>172109</v>
      </c>
      <c r="H45" s="7">
        <f>ROUND(+Labor!F140,0)</f>
        <v>73</v>
      </c>
      <c r="I45" s="8">
        <f t="shared" si="1"/>
        <v>2357.66</v>
      </c>
      <c r="J45" s="8"/>
      <c r="K45" s="9">
        <f t="shared" si="2"/>
        <v>-0.0025</v>
      </c>
    </row>
    <row r="46" spans="2:11" ht="12">
      <c r="B46" s="1">
        <f>+Labor!A41</f>
        <v>108</v>
      </c>
      <c r="C46" s="1" t="str">
        <f>+Labor!B41</f>
        <v>TRI-STATE MEMORIAL HOSPITAL</v>
      </c>
      <c r="D46" s="7">
        <f>ROUND(SUM(Labor!Q41:R41),0)</f>
        <v>0</v>
      </c>
      <c r="E46" s="7">
        <f>ROUND(+Labor!F41,0)</f>
        <v>0</v>
      </c>
      <c r="F46" s="8">
        <f t="shared" si="0"/>
      </c>
      <c r="G46" s="7">
        <f>ROUND(SUM(Labor!Q141:R141),0)</f>
        <v>0</v>
      </c>
      <c r="H46" s="7">
        <f>ROUND(+Labor!F141,0)</f>
        <v>0</v>
      </c>
      <c r="I46" s="8">
        <f t="shared" si="1"/>
      </c>
      <c r="J46" s="8"/>
      <c r="K46" s="9">
        <f t="shared" si="2"/>
      </c>
    </row>
    <row r="47" spans="2:11" ht="12">
      <c r="B47" s="1">
        <f>+Labor!A42</f>
        <v>111</v>
      </c>
      <c r="C47" s="1" t="str">
        <f>+Labor!B42</f>
        <v>EAST ADAMS RURAL HOSPITAL</v>
      </c>
      <c r="D47" s="7">
        <f>ROUND(SUM(Labor!Q42:R42),0)</f>
        <v>0</v>
      </c>
      <c r="E47" s="7">
        <f>ROUND(+Labor!F42,0)</f>
        <v>0</v>
      </c>
      <c r="F47" s="8">
        <f t="shared" si="0"/>
      </c>
      <c r="G47" s="7">
        <f>ROUND(SUM(Labor!Q142:R142),0)</f>
        <v>0</v>
      </c>
      <c r="H47" s="7">
        <f>ROUND(+Labor!F142,0)</f>
        <v>0</v>
      </c>
      <c r="I47" s="8">
        <f t="shared" si="1"/>
      </c>
      <c r="J47" s="8"/>
      <c r="K47" s="9">
        <f t="shared" si="2"/>
      </c>
    </row>
    <row r="48" spans="2:11" ht="12">
      <c r="B48" s="1">
        <f>+Labor!A43</f>
        <v>125</v>
      </c>
      <c r="C48" s="1" t="str">
        <f>+Labor!B43</f>
        <v>OTHELLO COMMUNITY HOSPITAL</v>
      </c>
      <c r="D48" s="7">
        <f>ROUND(SUM(Labor!Q43:R43),0)</f>
        <v>162125</v>
      </c>
      <c r="E48" s="7">
        <f>ROUND(+Labor!F43,0)</f>
        <v>627</v>
      </c>
      <c r="F48" s="8">
        <f t="shared" si="0"/>
        <v>258.57</v>
      </c>
      <c r="G48" s="7">
        <f>ROUND(SUM(Labor!Q143:R143),0)</f>
        <v>1481692</v>
      </c>
      <c r="H48" s="7">
        <f>ROUND(+Labor!F143,0)</f>
        <v>648</v>
      </c>
      <c r="I48" s="8">
        <f t="shared" si="1"/>
        <v>2286.56</v>
      </c>
      <c r="J48" s="8"/>
      <c r="K48" s="9">
        <f t="shared" si="2"/>
        <v>7.8431</v>
      </c>
    </row>
    <row r="49" spans="2:11" ht="12">
      <c r="B49" s="1">
        <f>+Labor!A44</f>
        <v>126</v>
      </c>
      <c r="C49" s="1" t="str">
        <f>+Labor!B44</f>
        <v>HIGHLINE MEDICAL CENTER</v>
      </c>
      <c r="D49" s="7">
        <f>ROUND(SUM(Labor!Q44:R44),0)</f>
        <v>0</v>
      </c>
      <c r="E49" s="7">
        <f>ROUND(+Labor!F44,0)</f>
        <v>0</v>
      </c>
      <c r="F49" s="8">
        <f t="shared" si="0"/>
      </c>
      <c r="G49" s="7">
        <f>ROUND(SUM(Labor!Q144:R144),0)</f>
        <v>0</v>
      </c>
      <c r="H49" s="7">
        <f>ROUND(+Labor!F144,0)</f>
        <v>0</v>
      </c>
      <c r="I49" s="8">
        <f t="shared" si="1"/>
      </c>
      <c r="J49" s="8"/>
      <c r="K49" s="9">
        <f t="shared" si="2"/>
      </c>
    </row>
    <row r="50" spans="2:11" ht="12">
      <c r="B50" s="1">
        <f>+Labor!A45</f>
        <v>128</v>
      </c>
      <c r="C50" s="1" t="str">
        <f>+Labor!B45</f>
        <v>UNIVERSITY OF WASHINGTON MEDICAL CENTER</v>
      </c>
      <c r="D50" s="7">
        <f>ROUND(SUM(Labor!Q45:R45),0)</f>
        <v>49082</v>
      </c>
      <c r="E50" s="7">
        <f>ROUND(+Labor!F45,0)</f>
        <v>2368</v>
      </c>
      <c r="F50" s="8">
        <f t="shared" si="0"/>
        <v>20.73</v>
      </c>
      <c r="G50" s="7">
        <f>ROUND(SUM(Labor!Q145:R145),0)</f>
        <v>0</v>
      </c>
      <c r="H50" s="7">
        <f>ROUND(+Labor!F145,0)</f>
        <v>2335</v>
      </c>
      <c r="I50" s="8">
        <f t="shared" si="1"/>
      </c>
      <c r="J50" s="8"/>
      <c r="K50" s="9">
        <f t="shared" si="2"/>
      </c>
    </row>
    <row r="51" spans="2:11" ht="12">
      <c r="B51" s="1">
        <f>+Labor!A46</f>
        <v>129</v>
      </c>
      <c r="C51" s="1" t="str">
        <f>+Labor!B46</f>
        <v>QUINCY VALLEY MEDICAL CENTER</v>
      </c>
      <c r="D51" s="7">
        <f>ROUND(SUM(Labor!Q46:R46),0)</f>
        <v>0</v>
      </c>
      <c r="E51" s="7">
        <f>ROUND(+Labor!F46,0)</f>
        <v>0</v>
      </c>
      <c r="F51" s="8">
        <f t="shared" si="0"/>
      </c>
      <c r="G51" s="7">
        <f>ROUND(SUM(Labor!Q146:R146),0)</f>
        <v>0</v>
      </c>
      <c r="H51" s="7">
        <f>ROUND(+Labor!F146,0)</f>
        <v>0</v>
      </c>
      <c r="I51" s="8">
        <f t="shared" si="1"/>
      </c>
      <c r="J51" s="8"/>
      <c r="K51" s="9">
        <f t="shared" si="2"/>
      </c>
    </row>
    <row r="52" spans="2:11" ht="12">
      <c r="B52" s="1">
        <f>+Labor!A47</f>
        <v>130</v>
      </c>
      <c r="C52" s="1" t="str">
        <f>+Labor!B47</f>
        <v>NORTHWEST HOSPITAL &amp; MEDICAL CENTER</v>
      </c>
      <c r="D52" s="7">
        <f>ROUND(SUM(Labor!Q47:R47),0)</f>
        <v>0</v>
      </c>
      <c r="E52" s="7">
        <f>ROUND(+Labor!F47,0)</f>
        <v>0</v>
      </c>
      <c r="F52" s="8">
        <f t="shared" si="0"/>
      </c>
      <c r="G52" s="7">
        <f>ROUND(SUM(Labor!Q147:R147),0)</f>
        <v>0</v>
      </c>
      <c r="H52" s="7">
        <f>ROUND(+Labor!F147,0)</f>
        <v>0</v>
      </c>
      <c r="I52" s="8">
        <f t="shared" si="1"/>
      </c>
      <c r="J52" s="8"/>
      <c r="K52" s="9">
        <f t="shared" si="2"/>
      </c>
    </row>
    <row r="53" spans="2:11" ht="12">
      <c r="B53" s="1">
        <f>+Labor!A48</f>
        <v>131</v>
      </c>
      <c r="C53" s="1" t="str">
        <f>+Labor!B48</f>
        <v>OVERLAKE HOSPITAL MEDICAL CENTER</v>
      </c>
      <c r="D53" s="7">
        <f>ROUND(SUM(Labor!Q48:R48),0)</f>
        <v>11123248</v>
      </c>
      <c r="E53" s="7">
        <f>ROUND(+Labor!F48,0)</f>
        <v>4959</v>
      </c>
      <c r="F53" s="8">
        <f t="shared" si="0"/>
        <v>2243.04</v>
      </c>
      <c r="G53" s="7">
        <f>ROUND(SUM(Labor!Q148:R148),0)</f>
        <v>12112304</v>
      </c>
      <c r="H53" s="7">
        <f>ROUND(+Labor!F148,0)</f>
        <v>6115</v>
      </c>
      <c r="I53" s="8">
        <f t="shared" si="1"/>
        <v>1980.75</v>
      </c>
      <c r="J53" s="8"/>
      <c r="K53" s="9">
        <f t="shared" si="2"/>
        <v>-0.1169</v>
      </c>
    </row>
    <row r="54" spans="2:11" ht="12">
      <c r="B54" s="1">
        <f>+Labor!A49</f>
        <v>132</v>
      </c>
      <c r="C54" s="1" t="str">
        <f>+Labor!B49</f>
        <v>SAINT CLARE HOSPITAL</v>
      </c>
      <c r="D54" s="7">
        <f>ROUND(SUM(Labor!Q49:R49),0)</f>
        <v>107616</v>
      </c>
      <c r="E54" s="7">
        <f>ROUND(+Labor!F49,0)</f>
        <v>0</v>
      </c>
      <c r="F54" s="8">
        <f t="shared" si="0"/>
      </c>
      <c r="G54" s="7">
        <f>ROUND(SUM(Labor!Q149:R149),0)</f>
        <v>0</v>
      </c>
      <c r="H54" s="7">
        <f>ROUND(+Labor!F149,0)</f>
        <v>0</v>
      </c>
      <c r="I54" s="8">
        <f t="shared" si="1"/>
      </c>
      <c r="J54" s="8"/>
      <c r="K54" s="9">
        <f t="shared" si="2"/>
      </c>
    </row>
    <row r="55" spans="2:11" ht="12">
      <c r="B55" s="1">
        <f>+Labor!A50</f>
        <v>134</v>
      </c>
      <c r="C55" s="1" t="str">
        <f>+Labor!B50</f>
        <v>ISLAND HOSPITAL</v>
      </c>
      <c r="D55" s="7">
        <f>ROUND(SUM(Labor!Q50:R50),0)</f>
        <v>2526673</v>
      </c>
      <c r="E55" s="7">
        <f>ROUND(+Labor!F50,0)</f>
        <v>1072</v>
      </c>
      <c r="F55" s="8">
        <f t="shared" si="0"/>
        <v>2356.97</v>
      </c>
      <c r="G55" s="7">
        <f>ROUND(SUM(Labor!Q150:R150),0)</f>
        <v>2807970</v>
      </c>
      <c r="H55" s="7">
        <f>ROUND(+Labor!F150,0)</f>
        <v>1307</v>
      </c>
      <c r="I55" s="8">
        <f t="shared" si="1"/>
        <v>2148.41</v>
      </c>
      <c r="J55" s="8"/>
      <c r="K55" s="9">
        <f t="shared" si="2"/>
        <v>-0.0885</v>
      </c>
    </row>
    <row r="56" spans="2:11" ht="12">
      <c r="B56" s="1">
        <f>+Labor!A51</f>
        <v>137</v>
      </c>
      <c r="C56" s="1" t="str">
        <f>+Labor!B51</f>
        <v>LINCOLN HOSPITAL</v>
      </c>
      <c r="D56" s="7">
        <f>ROUND(SUM(Labor!Q51:R51),0)</f>
        <v>0</v>
      </c>
      <c r="E56" s="7">
        <f>ROUND(+Labor!F51,0)</f>
        <v>0</v>
      </c>
      <c r="F56" s="8">
        <f t="shared" si="0"/>
      </c>
      <c r="G56" s="7">
        <f>ROUND(SUM(Labor!Q151:R151),0)</f>
        <v>0</v>
      </c>
      <c r="H56" s="7">
        <f>ROUND(+Labor!F151,0)</f>
        <v>0</v>
      </c>
      <c r="I56" s="8">
        <f t="shared" si="1"/>
      </c>
      <c r="J56" s="8"/>
      <c r="K56" s="9">
        <f t="shared" si="2"/>
      </c>
    </row>
    <row r="57" spans="2:11" ht="12">
      <c r="B57" s="1">
        <f>+Labor!A52</f>
        <v>138</v>
      </c>
      <c r="C57" s="1" t="str">
        <f>+Labor!B52</f>
        <v>SWEDISH EDMONDS</v>
      </c>
      <c r="D57" s="7">
        <f>ROUND(SUM(Labor!Q52:R52),0)</f>
        <v>0</v>
      </c>
      <c r="E57" s="7">
        <f>ROUND(+Labor!F52,0)</f>
        <v>0</v>
      </c>
      <c r="F57" s="8">
        <f t="shared" si="0"/>
      </c>
      <c r="G57" s="7">
        <f>ROUND(SUM(Labor!Q152:R152),0)</f>
        <v>0</v>
      </c>
      <c r="H57" s="7">
        <f>ROUND(+Labor!F152,0)</f>
        <v>0</v>
      </c>
      <c r="I57" s="8">
        <f t="shared" si="1"/>
      </c>
      <c r="J57" s="8"/>
      <c r="K57" s="9">
        <f t="shared" si="2"/>
      </c>
    </row>
    <row r="58" spans="2:11" ht="12">
      <c r="B58" s="1">
        <f>+Labor!A53</f>
        <v>139</v>
      </c>
      <c r="C58" s="1" t="str">
        <f>+Labor!B53</f>
        <v>PROVIDENCE HOLY FAMILY HOSPITAL</v>
      </c>
      <c r="D58" s="7">
        <f>ROUND(SUM(Labor!Q53:R53),0)</f>
        <v>0</v>
      </c>
      <c r="E58" s="7">
        <f>ROUND(+Labor!F53,0)</f>
        <v>0</v>
      </c>
      <c r="F58" s="8">
        <f t="shared" si="0"/>
      </c>
      <c r="G58" s="7">
        <f>ROUND(SUM(Labor!Q153:R153),0)</f>
        <v>0</v>
      </c>
      <c r="H58" s="7">
        <f>ROUND(+Labor!F153,0)</f>
        <v>0</v>
      </c>
      <c r="I58" s="8">
        <f t="shared" si="1"/>
      </c>
      <c r="J58" s="8"/>
      <c r="K58" s="9">
        <f t="shared" si="2"/>
      </c>
    </row>
    <row r="59" spans="2:11" ht="12">
      <c r="B59" s="1">
        <f>+Labor!A54</f>
        <v>140</v>
      </c>
      <c r="C59" s="1" t="str">
        <f>+Labor!B54</f>
        <v>KITTITAS VALLEY HOSPITAL</v>
      </c>
      <c r="D59" s="7">
        <f>ROUND(SUM(Labor!Q54:R54),0)</f>
        <v>1210443</v>
      </c>
      <c r="E59" s="7">
        <f>ROUND(+Labor!F54,0)</f>
        <v>334</v>
      </c>
      <c r="F59" s="8">
        <f t="shared" si="0"/>
        <v>3624.08</v>
      </c>
      <c r="G59" s="7">
        <f>ROUND(SUM(Labor!Q154:R154),0)</f>
        <v>1290270</v>
      </c>
      <c r="H59" s="7">
        <f>ROUND(+Labor!F154,0)</f>
        <v>372</v>
      </c>
      <c r="I59" s="8">
        <f t="shared" si="1"/>
        <v>3468.47</v>
      </c>
      <c r="J59" s="8"/>
      <c r="K59" s="9">
        <f t="shared" si="2"/>
        <v>-0.0429</v>
      </c>
    </row>
    <row r="60" spans="2:11" ht="12">
      <c r="B60" s="1">
        <f>+Labor!A55</f>
        <v>141</v>
      </c>
      <c r="C60" s="1" t="str">
        <f>+Labor!B55</f>
        <v>DAYTON GENERAL HOSPITAL</v>
      </c>
      <c r="D60" s="7">
        <f>ROUND(SUM(Labor!Q55:R55),0)</f>
        <v>0</v>
      </c>
      <c r="E60" s="7">
        <f>ROUND(+Labor!F55,0)</f>
        <v>0</v>
      </c>
      <c r="F60" s="8">
        <f t="shared" si="0"/>
      </c>
      <c r="G60" s="7">
        <f>ROUND(SUM(Labor!Q155:R155),0)</f>
        <v>0</v>
      </c>
      <c r="H60" s="7">
        <f>ROUND(+Labor!F155,0)</f>
        <v>0</v>
      </c>
      <c r="I60" s="8">
        <f t="shared" si="1"/>
      </c>
      <c r="J60" s="8"/>
      <c r="K60" s="9">
        <f t="shared" si="2"/>
      </c>
    </row>
    <row r="61" spans="2:11" ht="12">
      <c r="B61" s="1">
        <f>+Labor!A56</f>
        <v>142</v>
      </c>
      <c r="C61" s="1" t="str">
        <f>+Labor!B56</f>
        <v>HARRISON MEDICAL CENTER</v>
      </c>
      <c r="D61" s="7">
        <f>ROUND(SUM(Labor!Q56:R56),0)</f>
        <v>0</v>
      </c>
      <c r="E61" s="7">
        <f>ROUND(+Labor!F56,0)</f>
        <v>0</v>
      </c>
      <c r="F61" s="8">
        <f t="shared" si="0"/>
      </c>
      <c r="G61" s="7">
        <f>ROUND(SUM(Labor!Q156:R156),0)</f>
        <v>0</v>
      </c>
      <c r="H61" s="7">
        <f>ROUND(+Labor!F156,0)</f>
        <v>0</v>
      </c>
      <c r="I61" s="8">
        <f t="shared" si="1"/>
      </c>
      <c r="J61" s="8"/>
      <c r="K61" s="9">
        <f t="shared" si="2"/>
      </c>
    </row>
    <row r="62" spans="2:11" ht="12">
      <c r="B62" s="1">
        <f>+Labor!A57</f>
        <v>145</v>
      </c>
      <c r="C62" s="1" t="str">
        <f>+Labor!B57</f>
        <v>PEACEHEALTH SAINT JOSEPH HOSPITAL</v>
      </c>
      <c r="D62" s="7">
        <f>ROUND(SUM(Labor!Q57:R57),0)</f>
        <v>6530248</v>
      </c>
      <c r="E62" s="7">
        <f>ROUND(+Labor!F57,0)</f>
        <v>2041</v>
      </c>
      <c r="F62" s="8">
        <f t="shared" si="0"/>
        <v>3199.53</v>
      </c>
      <c r="G62" s="7">
        <f>ROUND(SUM(Labor!Q157:R157),0)</f>
        <v>11055404</v>
      </c>
      <c r="H62" s="7">
        <f>ROUND(+Labor!F157,0)</f>
        <v>1994</v>
      </c>
      <c r="I62" s="8">
        <f t="shared" si="1"/>
        <v>5544.34</v>
      </c>
      <c r="J62" s="8"/>
      <c r="K62" s="9">
        <f t="shared" si="2"/>
        <v>0.7329</v>
      </c>
    </row>
    <row r="63" spans="2:11" ht="12">
      <c r="B63" s="1">
        <f>+Labor!A58</f>
        <v>147</v>
      </c>
      <c r="C63" s="1" t="str">
        <f>+Labor!B58</f>
        <v>MID VALLEY HOSPITAL</v>
      </c>
      <c r="D63" s="7">
        <f>ROUND(SUM(Labor!Q58:R58),0)</f>
        <v>1170335</v>
      </c>
      <c r="E63" s="7">
        <f>ROUND(+Labor!F58,0)</f>
        <v>267</v>
      </c>
      <c r="F63" s="8">
        <f t="shared" si="0"/>
        <v>4383.28</v>
      </c>
      <c r="G63" s="7">
        <f>ROUND(SUM(Labor!Q158:R158),0)</f>
        <v>1506895</v>
      </c>
      <c r="H63" s="7">
        <f>ROUND(+Labor!F158,0)</f>
        <v>276</v>
      </c>
      <c r="I63" s="8">
        <f t="shared" si="1"/>
        <v>5459.76</v>
      </c>
      <c r="J63" s="8"/>
      <c r="K63" s="9">
        <f t="shared" si="2"/>
        <v>0.2456</v>
      </c>
    </row>
    <row r="64" spans="2:11" ht="12">
      <c r="B64" s="1">
        <f>+Labor!A59</f>
        <v>148</v>
      </c>
      <c r="C64" s="1" t="str">
        <f>+Labor!B59</f>
        <v>KINDRED HOSPITAL - SEATTLE</v>
      </c>
      <c r="D64" s="7">
        <f>ROUND(SUM(Labor!Q59:R59),0)</f>
        <v>0</v>
      </c>
      <c r="E64" s="7">
        <f>ROUND(+Labor!F59,0)</f>
        <v>0</v>
      </c>
      <c r="F64" s="8">
        <f t="shared" si="0"/>
      </c>
      <c r="G64" s="7">
        <f>ROUND(SUM(Labor!Q159:R159),0)</f>
        <v>0</v>
      </c>
      <c r="H64" s="7">
        <f>ROUND(+Labor!F159,0)</f>
        <v>0</v>
      </c>
      <c r="I64" s="8">
        <f t="shared" si="1"/>
      </c>
      <c r="J64" s="8"/>
      <c r="K64" s="9">
        <f t="shared" si="2"/>
      </c>
    </row>
    <row r="65" spans="2:11" ht="12">
      <c r="B65" s="1">
        <f>+Labor!A60</f>
        <v>150</v>
      </c>
      <c r="C65" s="1" t="str">
        <f>+Labor!B60</f>
        <v>COULEE COMMUNITY HOSPITAL</v>
      </c>
      <c r="D65" s="7">
        <f>ROUND(SUM(Labor!Q60:R60),0)</f>
        <v>279042</v>
      </c>
      <c r="E65" s="7">
        <f>ROUND(+Labor!F60,0)</f>
        <v>90</v>
      </c>
      <c r="F65" s="8">
        <f t="shared" si="0"/>
        <v>3100.47</v>
      </c>
      <c r="G65" s="7">
        <f>ROUND(SUM(Labor!Q160:R160),0)</f>
        <v>353779</v>
      </c>
      <c r="H65" s="7">
        <f>ROUND(+Labor!F160,0)</f>
        <v>73</v>
      </c>
      <c r="I65" s="8">
        <f t="shared" si="1"/>
        <v>4846.29</v>
      </c>
      <c r="J65" s="8"/>
      <c r="K65" s="9">
        <f t="shared" si="2"/>
        <v>0.5631</v>
      </c>
    </row>
    <row r="66" spans="2:11" ht="12">
      <c r="B66" s="1">
        <f>+Labor!A61</f>
        <v>152</v>
      </c>
      <c r="C66" s="1" t="str">
        <f>+Labor!B61</f>
        <v>MASON GENERAL HOSPITAL</v>
      </c>
      <c r="D66" s="7">
        <f>ROUND(SUM(Labor!Q61:R61),0)</f>
        <v>406990</v>
      </c>
      <c r="E66" s="7">
        <f>ROUND(+Labor!F61,0)</f>
        <v>607</v>
      </c>
      <c r="F66" s="8">
        <f t="shared" si="0"/>
        <v>670.49</v>
      </c>
      <c r="G66" s="7">
        <f>ROUND(SUM(Labor!Q161:R161),0)</f>
        <v>498886</v>
      </c>
      <c r="H66" s="7">
        <f>ROUND(+Labor!F161,0)</f>
        <v>828</v>
      </c>
      <c r="I66" s="8">
        <f t="shared" si="1"/>
        <v>602.52</v>
      </c>
      <c r="J66" s="8"/>
      <c r="K66" s="9">
        <f t="shared" si="2"/>
        <v>-0.1014</v>
      </c>
    </row>
    <row r="67" spans="2:11" ht="12">
      <c r="B67" s="1">
        <f>+Labor!A62</f>
        <v>153</v>
      </c>
      <c r="C67" s="1" t="str">
        <f>+Labor!B62</f>
        <v>WHITMAN HOSPITAL AND MEDICAL CENTER</v>
      </c>
      <c r="D67" s="7">
        <f>ROUND(SUM(Labor!Q62:R62),0)</f>
        <v>378710</v>
      </c>
      <c r="E67" s="7">
        <f>ROUND(+Labor!F62,0)</f>
        <v>40</v>
      </c>
      <c r="F67" s="8">
        <f t="shared" si="0"/>
        <v>9467.75</v>
      </c>
      <c r="G67" s="7">
        <f>ROUND(SUM(Labor!Q162:R162),0)</f>
        <v>379139</v>
      </c>
      <c r="H67" s="7">
        <f>ROUND(+Labor!F162,0)</f>
        <v>43</v>
      </c>
      <c r="I67" s="8">
        <f t="shared" si="1"/>
        <v>8817.19</v>
      </c>
      <c r="J67" s="8"/>
      <c r="K67" s="9">
        <f t="shared" si="2"/>
        <v>-0.0687</v>
      </c>
    </row>
    <row r="68" spans="2:11" ht="12">
      <c r="B68" s="1">
        <f>+Labor!A63</f>
        <v>155</v>
      </c>
      <c r="C68" s="1" t="str">
        <f>+Labor!B63</f>
        <v>VALLEY MEDICAL CENTER</v>
      </c>
      <c r="D68" s="7">
        <f>ROUND(SUM(Labor!Q63:R63),0)</f>
        <v>2905966</v>
      </c>
      <c r="E68" s="7">
        <f>ROUND(+Labor!F63,0)</f>
        <v>0</v>
      </c>
      <c r="F68" s="8">
        <f t="shared" si="0"/>
      </c>
      <c r="G68" s="7">
        <f>ROUND(SUM(Labor!Q163:R163),0)</f>
        <v>3878998</v>
      </c>
      <c r="H68" s="7">
        <f>ROUND(+Labor!F163,0)</f>
        <v>0</v>
      </c>
      <c r="I68" s="8">
        <f t="shared" si="1"/>
      </c>
      <c r="J68" s="8"/>
      <c r="K68" s="9">
        <f t="shared" si="2"/>
      </c>
    </row>
    <row r="69" spans="2:11" ht="12">
      <c r="B69" s="1">
        <f>+Labor!A64</f>
        <v>156</v>
      </c>
      <c r="C69" s="1" t="str">
        <f>+Labor!B64</f>
        <v>WHIDBEY GENERAL HOSPITAL</v>
      </c>
      <c r="D69" s="7">
        <f>ROUND(SUM(Labor!Q64:R64),0)</f>
        <v>1425257</v>
      </c>
      <c r="E69" s="7">
        <f>ROUND(+Labor!F64,0)</f>
        <v>138</v>
      </c>
      <c r="F69" s="8">
        <f t="shared" si="0"/>
        <v>10327.95</v>
      </c>
      <c r="G69" s="7">
        <f>ROUND(SUM(Labor!Q164:R164),0)</f>
        <v>1460269</v>
      </c>
      <c r="H69" s="7">
        <f>ROUND(+Labor!F164,0)</f>
        <v>120</v>
      </c>
      <c r="I69" s="8">
        <f t="shared" si="1"/>
        <v>12168.91</v>
      </c>
      <c r="J69" s="8"/>
      <c r="K69" s="9">
        <f t="shared" si="2"/>
        <v>0.1783</v>
      </c>
    </row>
    <row r="70" spans="2:11" ht="12">
      <c r="B70" s="1">
        <f>+Labor!A65</f>
        <v>157</v>
      </c>
      <c r="C70" s="1" t="str">
        <f>+Labor!B65</f>
        <v>SAINT LUKES REHABILIATION INSTITUTE</v>
      </c>
      <c r="D70" s="7">
        <f>ROUND(SUM(Labor!Q65:R65),0)</f>
        <v>0</v>
      </c>
      <c r="E70" s="7">
        <f>ROUND(+Labor!F65,0)</f>
        <v>0</v>
      </c>
      <c r="F70" s="8">
        <f t="shared" si="0"/>
      </c>
      <c r="G70" s="7">
        <f>ROUND(SUM(Labor!Q165:R165),0)</f>
        <v>0</v>
      </c>
      <c r="H70" s="7">
        <f>ROUND(+Labor!F165,0)</f>
        <v>0</v>
      </c>
      <c r="I70" s="8">
        <f t="shared" si="1"/>
      </c>
      <c r="J70" s="8"/>
      <c r="K70" s="9">
        <f t="shared" si="2"/>
      </c>
    </row>
    <row r="71" spans="2:11" ht="12">
      <c r="B71" s="1">
        <f>+Labor!A66</f>
        <v>158</v>
      </c>
      <c r="C71" s="1" t="str">
        <f>+Labor!B66</f>
        <v>CASCADE MEDICAL CENTER</v>
      </c>
      <c r="D71" s="7">
        <f>ROUND(SUM(Labor!Q66:R66),0)</f>
        <v>0</v>
      </c>
      <c r="E71" s="7">
        <f>ROUND(+Labor!F66,0)</f>
        <v>0</v>
      </c>
      <c r="F71" s="8">
        <f t="shared" si="0"/>
      </c>
      <c r="G71" s="7">
        <f>ROUND(SUM(Labor!Q166:R166),0)</f>
        <v>0</v>
      </c>
      <c r="H71" s="7">
        <f>ROUND(+Labor!F166,0)</f>
        <v>0</v>
      </c>
      <c r="I71" s="8">
        <f t="shared" si="1"/>
      </c>
      <c r="J71" s="8"/>
      <c r="K71" s="9">
        <f t="shared" si="2"/>
      </c>
    </row>
    <row r="72" spans="2:11" ht="12">
      <c r="B72" s="1">
        <f>+Labor!A67</f>
        <v>159</v>
      </c>
      <c r="C72" s="1" t="str">
        <f>+Labor!B67</f>
        <v>PROVIDENCE SAINT PETER HOSPITAL</v>
      </c>
      <c r="D72" s="7">
        <f>ROUND(SUM(Labor!Q67:R67),0)</f>
        <v>0</v>
      </c>
      <c r="E72" s="7">
        <f>ROUND(+Labor!F67,0)</f>
        <v>0</v>
      </c>
      <c r="F72" s="8">
        <f t="shared" si="0"/>
      </c>
      <c r="G72" s="7">
        <f>ROUND(SUM(Labor!Q167:R167),0)</f>
        <v>0</v>
      </c>
      <c r="H72" s="7">
        <f>ROUND(+Labor!F167,0)</f>
        <v>0</v>
      </c>
      <c r="I72" s="8">
        <f t="shared" si="1"/>
      </c>
      <c r="J72" s="8"/>
      <c r="K72" s="9">
        <f t="shared" si="2"/>
      </c>
    </row>
    <row r="73" spans="2:11" ht="12">
      <c r="B73" s="1">
        <f>+Labor!A68</f>
        <v>161</v>
      </c>
      <c r="C73" s="1" t="str">
        <f>+Labor!B68</f>
        <v>KADLEC REGIONAL MEDICAL CENTER</v>
      </c>
      <c r="D73" s="7">
        <f>ROUND(SUM(Labor!Q68:R68),0)</f>
        <v>0</v>
      </c>
      <c r="E73" s="7">
        <f>ROUND(+Labor!F68,0)</f>
        <v>0</v>
      </c>
      <c r="F73" s="8">
        <f t="shared" si="0"/>
      </c>
      <c r="G73" s="7">
        <f>ROUND(SUM(Labor!Q168:R168),0)</f>
        <v>0</v>
      </c>
      <c r="H73" s="7">
        <f>ROUND(+Labor!F168,0)</f>
        <v>0</v>
      </c>
      <c r="I73" s="8">
        <f t="shared" si="1"/>
      </c>
      <c r="J73" s="8"/>
      <c r="K73" s="9">
        <f t="shared" si="2"/>
      </c>
    </row>
    <row r="74" spans="2:11" ht="12">
      <c r="B74" s="1">
        <f>+Labor!A69</f>
        <v>162</v>
      </c>
      <c r="C74" s="1" t="str">
        <f>+Labor!B69</f>
        <v>PROVIDENCE SACRED HEART MEDICAL CENTER</v>
      </c>
      <c r="D74" s="7">
        <f>ROUND(SUM(Labor!Q69:R69),0)</f>
        <v>0</v>
      </c>
      <c r="E74" s="7">
        <f>ROUND(+Labor!F69,0)</f>
        <v>0</v>
      </c>
      <c r="F74" s="8">
        <f t="shared" si="0"/>
      </c>
      <c r="G74" s="7">
        <f>ROUND(SUM(Labor!Q169:R169),0)</f>
        <v>7145968</v>
      </c>
      <c r="H74" s="7">
        <f>ROUND(+Labor!F169,0)</f>
        <v>3939</v>
      </c>
      <c r="I74" s="8">
        <f t="shared" si="1"/>
        <v>1814.16</v>
      </c>
      <c r="J74" s="8"/>
      <c r="K74" s="9">
        <f t="shared" si="2"/>
      </c>
    </row>
    <row r="75" spans="2:11" ht="12">
      <c r="B75" s="1">
        <f>+Labor!A70</f>
        <v>164</v>
      </c>
      <c r="C75" s="1" t="str">
        <f>+Labor!B70</f>
        <v>EVERGREEN HOSPITAL MEDICAL CENTER</v>
      </c>
      <c r="D75" s="7">
        <f>ROUND(SUM(Labor!Q70:R70),0)</f>
        <v>0</v>
      </c>
      <c r="E75" s="7">
        <f>ROUND(+Labor!F70,0)</f>
        <v>0</v>
      </c>
      <c r="F75" s="8">
        <f aca="true" t="shared" si="3" ref="F75:F106">IF(D75=0,"",IF(E75=0,"",ROUND(D75/E75,2)))</f>
      </c>
      <c r="G75" s="7">
        <f>ROUND(SUM(Labor!Q170:R170),0)</f>
        <v>0</v>
      </c>
      <c r="H75" s="7">
        <f>ROUND(+Labor!F170,0)</f>
        <v>0</v>
      </c>
      <c r="I75" s="8">
        <f aca="true" t="shared" si="4" ref="I75:I106">IF(G75=0,"",IF(H75=0,"",ROUND(G75/H75,2)))</f>
      </c>
      <c r="J75" s="8"/>
      <c r="K75" s="9">
        <f aca="true" t="shared" si="5" ref="K75:K106">IF(D75=0,"",IF(E75=0,"",IF(G75=0,"",IF(H75=0,"",ROUND(I75/F75-1,4)))))</f>
      </c>
    </row>
    <row r="76" spans="2:11" ht="12">
      <c r="B76" s="1">
        <f>+Labor!A71</f>
        <v>165</v>
      </c>
      <c r="C76" s="1" t="str">
        <f>+Labor!B71</f>
        <v>LAKE CHELAN COMMUNITY HOSPITAL</v>
      </c>
      <c r="D76" s="7">
        <f>ROUND(SUM(Labor!Q71:R71),0)</f>
        <v>440561</v>
      </c>
      <c r="E76" s="7">
        <f>ROUND(+Labor!F71,0)</f>
        <v>122</v>
      </c>
      <c r="F76" s="8">
        <f t="shared" si="3"/>
        <v>3611.16</v>
      </c>
      <c r="G76" s="7">
        <f>ROUND(SUM(Labor!Q171:R171),0)</f>
        <v>521197</v>
      </c>
      <c r="H76" s="7">
        <f>ROUND(+Labor!F171,0)</f>
        <v>110</v>
      </c>
      <c r="I76" s="8">
        <f t="shared" si="4"/>
        <v>4738.15</v>
      </c>
      <c r="J76" s="8"/>
      <c r="K76" s="9">
        <f t="shared" si="5"/>
        <v>0.3121</v>
      </c>
    </row>
    <row r="77" spans="2:11" ht="12">
      <c r="B77" s="1">
        <f>+Labor!A72</f>
        <v>167</v>
      </c>
      <c r="C77" s="1" t="str">
        <f>+Labor!B72</f>
        <v>FERRY COUNTY MEMORIAL HOSPITAL</v>
      </c>
      <c r="D77" s="7">
        <f>ROUND(SUM(Labor!Q72:R72),0)</f>
        <v>0</v>
      </c>
      <c r="E77" s="7">
        <f>ROUND(+Labor!F72,0)</f>
        <v>0</v>
      </c>
      <c r="F77" s="8">
        <f t="shared" si="3"/>
      </c>
      <c r="G77" s="7">
        <f>ROUND(SUM(Labor!Q172:R172),0)</f>
        <v>0</v>
      </c>
      <c r="H77" s="7">
        <f>ROUND(+Labor!F172,0)</f>
        <v>0</v>
      </c>
      <c r="I77" s="8">
        <f t="shared" si="4"/>
      </c>
      <c r="J77" s="8"/>
      <c r="K77" s="9">
        <f t="shared" si="5"/>
      </c>
    </row>
    <row r="78" spans="2:11" ht="12">
      <c r="B78" s="1">
        <f>+Labor!A73</f>
        <v>168</v>
      </c>
      <c r="C78" s="1" t="str">
        <f>+Labor!B73</f>
        <v>CENTRAL WASHINGTON HOSPITAL</v>
      </c>
      <c r="D78" s="7">
        <f>ROUND(SUM(Labor!Q73:R73),0)</f>
        <v>4147117</v>
      </c>
      <c r="E78" s="7">
        <f>ROUND(+Labor!F73,0)</f>
        <v>1449</v>
      </c>
      <c r="F78" s="8">
        <f t="shared" si="3"/>
        <v>2862.05</v>
      </c>
      <c r="G78" s="7">
        <f>ROUND(SUM(Labor!Q173:R173),0)</f>
        <v>4535879</v>
      </c>
      <c r="H78" s="7">
        <f>ROUND(+Labor!F173,0)</f>
        <v>1413</v>
      </c>
      <c r="I78" s="8">
        <f t="shared" si="4"/>
        <v>3210.11</v>
      </c>
      <c r="J78" s="8"/>
      <c r="K78" s="9">
        <f t="shared" si="5"/>
        <v>0.1216</v>
      </c>
    </row>
    <row r="79" spans="2:11" ht="12">
      <c r="B79" s="1">
        <f>+Labor!A74</f>
        <v>169</v>
      </c>
      <c r="C79" s="1" t="str">
        <f>+Labor!B74</f>
        <v>GROUP HEALTH EASTSIDE</v>
      </c>
      <c r="D79" s="7">
        <f>ROUND(SUM(Labor!Q74:R74),0)</f>
        <v>0</v>
      </c>
      <c r="E79" s="7">
        <f>ROUND(+Labor!F74,0)</f>
        <v>0</v>
      </c>
      <c r="F79" s="8">
        <f t="shared" si="3"/>
      </c>
      <c r="G79" s="7">
        <f>ROUND(SUM(Labor!Q174:R174),0)</f>
        <v>0</v>
      </c>
      <c r="H79" s="7">
        <f>ROUND(+Labor!F174,0)</f>
        <v>0</v>
      </c>
      <c r="I79" s="8">
        <f t="shared" si="4"/>
      </c>
      <c r="J79" s="8"/>
      <c r="K79" s="9">
        <f t="shared" si="5"/>
      </c>
    </row>
    <row r="80" spans="2:11" ht="12">
      <c r="B80" s="1">
        <f>+Labor!A75</f>
        <v>170</v>
      </c>
      <c r="C80" s="1" t="str">
        <f>+Labor!B75</f>
        <v>SOUTHWEST WASHINGTON MEDICAL CENTER</v>
      </c>
      <c r="D80" s="7">
        <f>ROUND(SUM(Labor!Q75:R75),0)</f>
        <v>0</v>
      </c>
      <c r="E80" s="7">
        <f>ROUND(+Labor!F75,0)</f>
        <v>0</v>
      </c>
      <c r="F80" s="8">
        <f t="shared" si="3"/>
      </c>
      <c r="G80" s="7">
        <f>ROUND(SUM(Labor!Q175:R175),0)</f>
        <v>0</v>
      </c>
      <c r="H80" s="7">
        <f>ROUND(+Labor!F175,0)</f>
        <v>0</v>
      </c>
      <c r="I80" s="8">
        <f t="shared" si="4"/>
      </c>
      <c r="J80" s="8"/>
      <c r="K80" s="9">
        <f t="shared" si="5"/>
      </c>
    </row>
    <row r="81" spans="2:11" ht="12">
      <c r="B81" s="1">
        <f>+Labor!A76</f>
        <v>172</v>
      </c>
      <c r="C81" s="1" t="str">
        <f>+Labor!B76</f>
        <v>PULLMAN REGIONAL HOSPITAL</v>
      </c>
      <c r="D81" s="7">
        <f>ROUND(SUM(Labor!Q76:R76),0)</f>
        <v>2941301</v>
      </c>
      <c r="E81" s="7">
        <f>ROUND(+Labor!F76,0)</f>
        <v>0</v>
      </c>
      <c r="F81" s="8">
        <f t="shared" si="3"/>
      </c>
      <c r="G81" s="7">
        <f>ROUND(SUM(Labor!Q176:R176),0)</f>
        <v>3581945</v>
      </c>
      <c r="H81" s="7">
        <f>ROUND(+Labor!F176,0)</f>
        <v>0</v>
      </c>
      <c r="I81" s="8">
        <f t="shared" si="4"/>
      </c>
      <c r="J81" s="8"/>
      <c r="K81" s="9">
        <f t="shared" si="5"/>
      </c>
    </row>
    <row r="82" spans="2:11" ht="12">
      <c r="B82" s="1">
        <f>+Labor!A77</f>
        <v>173</v>
      </c>
      <c r="C82" s="1" t="str">
        <f>+Labor!B77</f>
        <v>MORTON GENERAL HOSPITAL</v>
      </c>
      <c r="D82" s="7">
        <f>ROUND(SUM(Labor!Q77:R77),0)</f>
        <v>118232</v>
      </c>
      <c r="E82" s="7">
        <f>ROUND(+Labor!F77,0)</f>
        <v>52</v>
      </c>
      <c r="F82" s="8">
        <f t="shared" si="3"/>
        <v>2273.69</v>
      </c>
      <c r="G82" s="7">
        <f>ROUND(SUM(Labor!Q177:R177),0)</f>
        <v>130156</v>
      </c>
      <c r="H82" s="7">
        <f>ROUND(+Labor!F177,0)</f>
        <v>33</v>
      </c>
      <c r="I82" s="8">
        <f t="shared" si="4"/>
        <v>3944.12</v>
      </c>
      <c r="J82" s="8"/>
      <c r="K82" s="9">
        <f t="shared" si="5"/>
        <v>0.7347</v>
      </c>
    </row>
    <row r="83" spans="2:11" ht="12">
      <c r="B83" s="1">
        <f>+Labor!A78</f>
        <v>175</v>
      </c>
      <c r="C83" s="1" t="str">
        <f>+Labor!B78</f>
        <v>MARY BRIDGE CHILDRENS HEALTH CENTER</v>
      </c>
      <c r="D83" s="7">
        <f>ROUND(SUM(Labor!Q78:R78),0)</f>
        <v>0</v>
      </c>
      <c r="E83" s="7">
        <f>ROUND(+Labor!F78,0)</f>
        <v>0</v>
      </c>
      <c r="F83" s="8">
        <f t="shared" si="3"/>
      </c>
      <c r="G83" s="7">
        <f>ROUND(SUM(Labor!Q178:R178),0)</f>
        <v>0</v>
      </c>
      <c r="H83" s="7">
        <f>ROUND(+Labor!F178,0)</f>
        <v>0</v>
      </c>
      <c r="I83" s="8">
        <f t="shared" si="4"/>
      </c>
      <c r="J83" s="8"/>
      <c r="K83" s="9">
        <f t="shared" si="5"/>
      </c>
    </row>
    <row r="84" spans="2:11" ht="12">
      <c r="B84" s="1">
        <f>+Labor!A79</f>
        <v>176</v>
      </c>
      <c r="C84" s="1" t="str">
        <f>+Labor!B79</f>
        <v>TACOMA GENERAL ALLENMORE HOSPITAL</v>
      </c>
      <c r="D84" s="7">
        <f>ROUND(SUM(Labor!Q79:R79),0)</f>
        <v>0</v>
      </c>
      <c r="E84" s="7">
        <f>ROUND(+Labor!F79,0)</f>
        <v>0</v>
      </c>
      <c r="F84" s="8">
        <f t="shared" si="3"/>
      </c>
      <c r="G84" s="7">
        <f>ROUND(SUM(Labor!Q179:R179),0)</f>
        <v>0</v>
      </c>
      <c r="H84" s="7">
        <f>ROUND(+Labor!F179,0)</f>
        <v>0</v>
      </c>
      <c r="I84" s="8">
        <f t="shared" si="4"/>
      </c>
      <c r="J84" s="8"/>
      <c r="K84" s="9">
        <f t="shared" si="5"/>
      </c>
    </row>
    <row r="85" spans="2:11" ht="12">
      <c r="B85" s="1">
        <f>+Labor!A80</f>
        <v>178</v>
      </c>
      <c r="C85" s="1" t="str">
        <f>+Labor!B80</f>
        <v>DEER PARK HOSPITAL</v>
      </c>
      <c r="D85" s="7">
        <f>ROUND(SUM(Labor!Q80:R80),0)</f>
        <v>0</v>
      </c>
      <c r="E85" s="7">
        <f>ROUND(+Labor!F80,0)</f>
        <v>0</v>
      </c>
      <c r="F85" s="8">
        <f t="shared" si="3"/>
      </c>
      <c r="G85" s="7">
        <f>ROUND(SUM(Labor!Q180:R180),0)</f>
        <v>0</v>
      </c>
      <c r="H85" s="7">
        <f>ROUND(+Labor!F180,0)</f>
        <v>0</v>
      </c>
      <c r="I85" s="8">
        <f t="shared" si="4"/>
      </c>
      <c r="J85" s="8"/>
      <c r="K85" s="9">
        <f t="shared" si="5"/>
      </c>
    </row>
    <row r="86" spans="2:11" ht="12">
      <c r="B86" s="1">
        <f>+Labor!A81</f>
        <v>180</v>
      </c>
      <c r="C86" s="1" t="str">
        <f>+Labor!B81</f>
        <v>VALLEY HOSPITAL AND MEDICAL CENTER</v>
      </c>
      <c r="D86" s="7">
        <f>ROUND(SUM(Labor!Q81:R81),0)</f>
        <v>1187044</v>
      </c>
      <c r="E86" s="7">
        <f>ROUND(+Labor!F81,0)</f>
        <v>464</v>
      </c>
      <c r="F86" s="8">
        <f t="shared" si="3"/>
        <v>2558.28</v>
      </c>
      <c r="G86" s="7">
        <f>ROUND(SUM(Labor!Q181:R181),0)</f>
        <v>3003766</v>
      </c>
      <c r="H86" s="7">
        <f>ROUND(+Labor!F181,0)</f>
        <v>631</v>
      </c>
      <c r="I86" s="8">
        <f t="shared" si="4"/>
        <v>4760.33</v>
      </c>
      <c r="J86" s="8"/>
      <c r="K86" s="9">
        <f t="shared" si="5"/>
        <v>0.8608</v>
      </c>
    </row>
    <row r="87" spans="2:11" ht="12">
      <c r="B87" s="1">
        <f>+Labor!A82</f>
        <v>183</v>
      </c>
      <c r="C87" s="1" t="str">
        <f>+Labor!B82</f>
        <v>AUBURN REGIONAL MEDICAL CENTER</v>
      </c>
      <c r="D87" s="7">
        <f>ROUND(SUM(Labor!Q82:R82),0)</f>
        <v>0</v>
      </c>
      <c r="E87" s="7">
        <f>ROUND(+Labor!F82,0)</f>
        <v>0</v>
      </c>
      <c r="F87" s="8">
        <f t="shared" si="3"/>
      </c>
      <c r="G87" s="7">
        <f>ROUND(SUM(Labor!Q182:R182),0)</f>
        <v>0</v>
      </c>
      <c r="H87" s="7">
        <f>ROUND(+Labor!F182,0)</f>
        <v>0</v>
      </c>
      <c r="I87" s="8">
        <f t="shared" si="4"/>
      </c>
      <c r="J87" s="8"/>
      <c r="K87" s="9">
        <f t="shared" si="5"/>
      </c>
    </row>
    <row r="88" spans="2:11" ht="12">
      <c r="B88" s="1">
        <f>+Labor!A83</f>
        <v>186</v>
      </c>
      <c r="C88" s="1" t="str">
        <f>+Labor!B83</f>
        <v>MARK REED HOSPITAL</v>
      </c>
      <c r="D88" s="7">
        <f>ROUND(SUM(Labor!Q83:R83),0)</f>
        <v>0</v>
      </c>
      <c r="E88" s="7">
        <f>ROUND(+Labor!F83,0)</f>
        <v>0</v>
      </c>
      <c r="F88" s="8">
        <f t="shared" si="3"/>
      </c>
      <c r="G88" s="7">
        <f>ROUND(SUM(Labor!Q183:R183),0)</f>
        <v>0</v>
      </c>
      <c r="H88" s="7">
        <f>ROUND(+Labor!F183,0)</f>
        <v>0</v>
      </c>
      <c r="I88" s="8">
        <f t="shared" si="4"/>
      </c>
      <c r="J88" s="8"/>
      <c r="K88" s="9">
        <f t="shared" si="5"/>
      </c>
    </row>
    <row r="89" spans="2:11" ht="12">
      <c r="B89" s="1">
        <f>+Labor!A84</f>
        <v>191</v>
      </c>
      <c r="C89" s="1" t="str">
        <f>+Labor!B84</f>
        <v>PROVIDENCE CENTRALIA HOSPITAL</v>
      </c>
      <c r="D89" s="7">
        <f>ROUND(SUM(Labor!Q84:R84),0)</f>
        <v>223999</v>
      </c>
      <c r="E89" s="7">
        <f>ROUND(+Labor!F84,0)</f>
        <v>0</v>
      </c>
      <c r="F89" s="8">
        <f t="shared" si="3"/>
      </c>
      <c r="G89" s="7">
        <f>ROUND(SUM(Labor!Q184:R184),0)</f>
        <v>303997</v>
      </c>
      <c r="H89" s="7">
        <f>ROUND(+Labor!F184,0)</f>
        <v>0</v>
      </c>
      <c r="I89" s="8">
        <f t="shared" si="4"/>
      </c>
      <c r="J89" s="8"/>
      <c r="K89" s="9">
        <f t="shared" si="5"/>
      </c>
    </row>
    <row r="90" spans="2:11" ht="12">
      <c r="B90" s="1">
        <f>+Labor!A85</f>
        <v>193</v>
      </c>
      <c r="C90" s="1" t="str">
        <f>+Labor!B85</f>
        <v>PROVIDENCE MOUNT CARMEL HOSPITAL</v>
      </c>
      <c r="D90" s="7">
        <f>ROUND(SUM(Labor!Q85:R85),0)</f>
        <v>1044250</v>
      </c>
      <c r="E90" s="7">
        <f>ROUND(+Labor!F85,0)</f>
        <v>213</v>
      </c>
      <c r="F90" s="8">
        <f t="shared" si="3"/>
        <v>4902.58</v>
      </c>
      <c r="G90" s="7">
        <f>ROUND(SUM(Labor!Q185:R185),0)</f>
        <v>1018486</v>
      </c>
      <c r="H90" s="7">
        <f>ROUND(+Labor!F185,0)</f>
        <v>192</v>
      </c>
      <c r="I90" s="8">
        <f t="shared" si="4"/>
        <v>5304.61</v>
      </c>
      <c r="J90" s="8"/>
      <c r="K90" s="9">
        <f t="shared" si="5"/>
        <v>0.082</v>
      </c>
    </row>
    <row r="91" spans="2:11" ht="12">
      <c r="B91" s="1">
        <f>+Labor!A86</f>
        <v>194</v>
      </c>
      <c r="C91" s="1" t="str">
        <f>+Labor!B86</f>
        <v>PROVIDENCE SAINT JOSEPHS HOSPITAL</v>
      </c>
      <c r="D91" s="7">
        <f>ROUND(SUM(Labor!Q86:R86),0)</f>
        <v>411173</v>
      </c>
      <c r="E91" s="7">
        <f>ROUND(+Labor!F86,0)</f>
        <v>64</v>
      </c>
      <c r="F91" s="8">
        <f t="shared" si="3"/>
        <v>6424.58</v>
      </c>
      <c r="G91" s="7">
        <f>ROUND(SUM(Labor!Q186:R186),0)</f>
        <v>359075</v>
      </c>
      <c r="H91" s="7">
        <f>ROUND(+Labor!F186,0)</f>
        <v>65</v>
      </c>
      <c r="I91" s="8">
        <f t="shared" si="4"/>
        <v>5524.23</v>
      </c>
      <c r="J91" s="8"/>
      <c r="K91" s="9">
        <f t="shared" si="5"/>
        <v>-0.1401</v>
      </c>
    </row>
    <row r="92" spans="2:11" ht="12">
      <c r="B92" s="1">
        <f>+Labor!A87</f>
        <v>195</v>
      </c>
      <c r="C92" s="1" t="str">
        <f>+Labor!B87</f>
        <v>SNOQUALMIE VALLEY HOSPITAL</v>
      </c>
      <c r="D92" s="7">
        <f>ROUND(SUM(Labor!Q87:R87),0)</f>
        <v>0</v>
      </c>
      <c r="E92" s="7">
        <f>ROUND(+Labor!F87,0)</f>
        <v>0</v>
      </c>
      <c r="F92" s="8">
        <f t="shared" si="3"/>
      </c>
      <c r="G92" s="7">
        <f>ROUND(SUM(Labor!Q187:R187),0)</f>
        <v>0</v>
      </c>
      <c r="H92" s="7">
        <f>ROUND(+Labor!F187,0)</f>
        <v>0</v>
      </c>
      <c r="I92" s="8">
        <f t="shared" si="4"/>
      </c>
      <c r="J92" s="8"/>
      <c r="K92" s="9">
        <f t="shared" si="5"/>
      </c>
    </row>
    <row r="93" spans="2:11" ht="12">
      <c r="B93" s="1">
        <f>+Labor!A88</f>
        <v>197</v>
      </c>
      <c r="C93" s="1" t="str">
        <f>+Labor!B88</f>
        <v>CAPITAL MEDICAL CENTER</v>
      </c>
      <c r="D93" s="7">
        <f>ROUND(SUM(Labor!Q88:R88),0)</f>
        <v>4194712</v>
      </c>
      <c r="E93" s="7">
        <f>ROUND(+Labor!F88,0)</f>
        <v>1150</v>
      </c>
      <c r="F93" s="8">
        <f t="shared" si="3"/>
        <v>3647.58</v>
      </c>
      <c r="G93" s="7">
        <f>ROUND(SUM(Labor!Q188:R188),0)</f>
        <v>4575145</v>
      </c>
      <c r="H93" s="7">
        <f>ROUND(+Labor!F188,0)</f>
        <v>1544</v>
      </c>
      <c r="I93" s="8">
        <f t="shared" si="4"/>
        <v>2963.18</v>
      </c>
      <c r="J93" s="8"/>
      <c r="K93" s="9">
        <f t="shared" si="5"/>
        <v>-0.1876</v>
      </c>
    </row>
    <row r="94" spans="2:11" ht="12">
      <c r="B94" s="1">
        <f>+Labor!A89</f>
        <v>198</v>
      </c>
      <c r="C94" s="1" t="str">
        <f>+Labor!B89</f>
        <v>SUNNYSIDE COMMUNITY HOSPITAL</v>
      </c>
      <c r="D94" s="7">
        <f>ROUND(SUM(Labor!Q89:R89),0)</f>
        <v>481110</v>
      </c>
      <c r="E94" s="7">
        <f>ROUND(+Labor!F89,0)</f>
        <v>658</v>
      </c>
      <c r="F94" s="8">
        <f t="shared" si="3"/>
        <v>731.17</v>
      </c>
      <c r="G94" s="7">
        <f>ROUND(SUM(Labor!Q189:R189),0)</f>
        <v>475888</v>
      </c>
      <c r="H94" s="7">
        <f>ROUND(+Labor!F189,0)</f>
        <v>633</v>
      </c>
      <c r="I94" s="8">
        <f t="shared" si="4"/>
        <v>751.8</v>
      </c>
      <c r="J94" s="8"/>
      <c r="K94" s="9">
        <f t="shared" si="5"/>
        <v>0.0282</v>
      </c>
    </row>
    <row r="95" spans="2:11" ht="12">
      <c r="B95" s="1">
        <f>+Labor!A90</f>
        <v>199</v>
      </c>
      <c r="C95" s="1" t="str">
        <f>+Labor!B90</f>
        <v>TOPPENISH COMMUNITY HOSPITAL</v>
      </c>
      <c r="D95" s="7">
        <f>ROUND(SUM(Labor!Q90:R90),0)</f>
        <v>2881782</v>
      </c>
      <c r="E95" s="7">
        <f>ROUND(+Labor!F90,0)</f>
        <v>534</v>
      </c>
      <c r="F95" s="8">
        <f t="shared" si="3"/>
        <v>5396.6</v>
      </c>
      <c r="G95" s="7">
        <f>ROUND(SUM(Labor!Q190:R190),0)</f>
        <v>2718736</v>
      </c>
      <c r="H95" s="7">
        <f>ROUND(+Labor!F190,0)</f>
        <v>517</v>
      </c>
      <c r="I95" s="8">
        <f t="shared" si="4"/>
        <v>5258.68</v>
      </c>
      <c r="J95" s="8"/>
      <c r="K95" s="9">
        <f t="shared" si="5"/>
        <v>-0.0256</v>
      </c>
    </row>
    <row r="96" spans="2:11" ht="12">
      <c r="B96" s="1">
        <f>+Labor!A91</f>
        <v>201</v>
      </c>
      <c r="C96" s="1" t="str">
        <f>+Labor!B91</f>
        <v>SAINT FRANCIS COMMUNITY HOSPITAL</v>
      </c>
      <c r="D96" s="7">
        <f>ROUND(SUM(Labor!Q91:R91),0)</f>
        <v>9853572</v>
      </c>
      <c r="E96" s="7">
        <f>ROUND(+Labor!F91,0)</f>
        <v>2024</v>
      </c>
      <c r="F96" s="8">
        <f t="shared" si="3"/>
        <v>4868.37</v>
      </c>
      <c r="G96" s="7">
        <f>ROUND(SUM(Labor!Q191:R191),0)</f>
        <v>9382935</v>
      </c>
      <c r="H96" s="7">
        <f>ROUND(+Labor!F191,0)</f>
        <v>1904</v>
      </c>
      <c r="I96" s="8">
        <f t="shared" si="4"/>
        <v>4928.01</v>
      </c>
      <c r="J96" s="8"/>
      <c r="K96" s="9">
        <f t="shared" si="5"/>
        <v>0.0123</v>
      </c>
    </row>
    <row r="97" spans="2:11" ht="12">
      <c r="B97" s="1">
        <f>+Labor!A92</f>
        <v>202</v>
      </c>
      <c r="C97" s="1" t="str">
        <f>+Labor!B92</f>
        <v>REGIONAL HOSP. FOR RESP. &amp; COMPLEX CARE</v>
      </c>
      <c r="D97" s="7">
        <f>ROUND(SUM(Labor!Q92:R92),0)</f>
        <v>0</v>
      </c>
      <c r="E97" s="7">
        <f>ROUND(+Labor!F92,0)</f>
        <v>0</v>
      </c>
      <c r="F97" s="8">
        <f t="shared" si="3"/>
      </c>
      <c r="G97" s="7">
        <f>ROUND(SUM(Labor!Q192:R192),0)</f>
        <v>0</v>
      </c>
      <c r="H97" s="7">
        <f>ROUND(+Labor!F192,0)</f>
        <v>0</v>
      </c>
      <c r="I97" s="8">
        <f t="shared" si="4"/>
      </c>
      <c r="J97" s="8"/>
      <c r="K97" s="9">
        <f t="shared" si="5"/>
      </c>
    </row>
    <row r="98" spans="2:11" ht="12">
      <c r="B98" s="1">
        <f>+Labor!A93</f>
        <v>204</v>
      </c>
      <c r="C98" s="1" t="str">
        <f>+Labor!B93</f>
        <v>SEATTLE CANCER CARE ALLIANCE</v>
      </c>
      <c r="D98" s="7">
        <f>ROUND(SUM(Labor!Q93:R93),0)</f>
        <v>0</v>
      </c>
      <c r="E98" s="7">
        <f>ROUND(+Labor!F93,0)</f>
        <v>0</v>
      </c>
      <c r="F98" s="8">
        <f t="shared" si="3"/>
      </c>
      <c r="G98" s="7">
        <f>ROUND(SUM(Labor!Q193:R193),0)</f>
        <v>0</v>
      </c>
      <c r="H98" s="7">
        <f>ROUND(+Labor!F193,0)</f>
        <v>0</v>
      </c>
      <c r="I98" s="8">
        <f t="shared" si="4"/>
      </c>
      <c r="J98" s="8"/>
      <c r="K98" s="9">
        <f t="shared" si="5"/>
      </c>
    </row>
    <row r="99" spans="2:11" ht="12">
      <c r="B99" s="1">
        <f>+Labor!A94</f>
        <v>205</v>
      </c>
      <c r="C99" s="1" t="str">
        <f>+Labor!B94</f>
        <v>WENATCHEE VALLEY MEDICAL CENTER</v>
      </c>
      <c r="D99" s="7">
        <f>ROUND(SUM(Labor!Q94:R94),0)</f>
        <v>0</v>
      </c>
      <c r="E99" s="7">
        <f>ROUND(+Labor!F94,0)</f>
        <v>0</v>
      </c>
      <c r="F99" s="8">
        <f t="shared" si="3"/>
      </c>
      <c r="G99" s="7">
        <f>ROUND(SUM(Labor!Q194:R194),0)</f>
        <v>0</v>
      </c>
      <c r="H99" s="7">
        <f>ROUND(+Labor!F194,0)</f>
        <v>0</v>
      </c>
      <c r="I99" s="8">
        <f t="shared" si="4"/>
      </c>
      <c r="J99" s="8"/>
      <c r="K99" s="9">
        <f t="shared" si="5"/>
      </c>
    </row>
    <row r="100" spans="2:11" ht="12">
      <c r="B100" s="1">
        <f>+Labor!A95</f>
        <v>206</v>
      </c>
      <c r="C100" s="1" t="str">
        <f>+Labor!B95</f>
        <v>UNITED GENERAL HOSPITAL</v>
      </c>
      <c r="D100" s="7">
        <f>ROUND(SUM(Labor!Q95:R95),0)</f>
        <v>0</v>
      </c>
      <c r="E100" s="7">
        <f>ROUND(+Labor!F95,0)</f>
        <v>0</v>
      </c>
      <c r="F100" s="8">
        <f t="shared" si="3"/>
      </c>
      <c r="G100" s="7">
        <f>ROUND(SUM(Labor!Q195:R195),0)</f>
        <v>0</v>
      </c>
      <c r="H100" s="7">
        <f>ROUND(+Labor!F195,0)</f>
        <v>0</v>
      </c>
      <c r="I100" s="8">
        <f t="shared" si="4"/>
      </c>
      <c r="J100" s="8"/>
      <c r="K100" s="9">
        <f t="shared" si="5"/>
      </c>
    </row>
    <row r="101" spans="2:11" ht="12">
      <c r="B101" s="1">
        <f>+Labor!A96</f>
        <v>207</v>
      </c>
      <c r="C101" s="1" t="str">
        <f>+Labor!B96</f>
        <v>SKAGIT VALLEY HOSPITAL</v>
      </c>
      <c r="D101" s="7">
        <f>ROUND(SUM(Labor!Q96:R96),0)</f>
        <v>3945885</v>
      </c>
      <c r="E101" s="7">
        <f>ROUND(+Labor!F96,0)</f>
        <v>1438</v>
      </c>
      <c r="F101" s="8">
        <f t="shared" si="3"/>
        <v>2744.01</v>
      </c>
      <c r="G101" s="7">
        <f>ROUND(SUM(Labor!Q196:R196),0)</f>
        <v>3991887</v>
      </c>
      <c r="H101" s="7">
        <f>ROUND(+Labor!F196,0)</f>
        <v>1366</v>
      </c>
      <c r="I101" s="8">
        <f t="shared" si="4"/>
        <v>2922.32</v>
      </c>
      <c r="J101" s="8"/>
      <c r="K101" s="9">
        <f t="shared" si="5"/>
        <v>0.065</v>
      </c>
    </row>
    <row r="102" spans="2:11" ht="12">
      <c r="B102" s="1">
        <f>+Labor!A97</f>
        <v>208</v>
      </c>
      <c r="C102" s="1" t="str">
        <f>+Labor!B97</f>
        <v>LEGACY SALMON CREEK HOSPITAL</v>
      </c>
      <c r="D102" s="7">
        <f>ROUND(SUM(Labor!Q97:R97),0)</f>
        <v>0</v>
      </c>
      <c r="E102" s="7">
        <f>ROUND(+Labor!F97,0)</f>
        <v>0</v>
      </c>
      <c r="F102" s="8">
        <f t="shared" si="3"/>
      </c>
      <c r="G102" s="7">
        <f>ROUND(SUM(Labor!Q197:R197),0)</f>
        <v>0</v>
      </c>
      <c r="H102" s="7">
        <f>ROUND(+Labor!F197,0)</f>
        <v>0</v>
      </c>
      <c r="I102" s="8">
        <f t="shared" si="4"/>
      </c>
      <c r="J102" s="8"/>
      <c r="K102" s="9">
        <f t="shared" si="5"/>
      </c>
    </row>
    <row r="103" spans="2:11" ht="12">
      <c r="B103" s="1">
        <f>+Labor!A98</f>
        <v>209</v>
      </c>
      <c r="C103" s="1" t="str">
        <f>+Labor!B98</f>
        <v>SAINT ANTHONY HOSPITAL</v>
      </c>
      <c r="D103" s="7">
        <f>ROUND(SUM(Labor!Q98:R98),0)</f>
        <v>0</v>
      </c>
      <c r="E103" s="7">
        <f>ROUND(+Labor!F98,0)</f>
        <v>0</v>
      </c>
      <c r="F103" s="8">
        <f t="shared" si="3"/>
      </c>
      <c r="G103" s="7">
        <f>ROUND(SUM(Labor!Q198:R198),0)</f>
        <v>0</v>
      </c>
      <c r="H103" s="7">
        <f>ROUND(+Labor!F198,0)</f>
        <v>0</v>
      </c>
      <c r="I103" s="8">
        <f t="shared" si="4"/>
      </c>
      <c r="J103" s="8"/>
      <c r="K103" s="9">
        <f t="shared" si="5"/>
      </c>
    </row>
    <row r="104" spans="2:11" ht="12">
      <c r="B104" s="1">
        <f>+Labor!A99</f>
        <v>904</v>
      </c>
      <c r="C104" s="1" t="str">
        <f>+Labor!B99</f>
        <v>BHC FAIRFAX HOSPITAL</v>
      </c>
      <c r="D104" s="7">
        <f>ROUND(SUM(Labor!Q99:R99),0)</f>
        <v>0</v>
      </c>
      <c r="E104" s="7">
        <f>ROUND(+Labor!F99,0)</f>
        <v>0</v>
      </c>
      <c r="F104" s="8">
        <f t="shared" si="3"/>
      </c>
      <c r="G104" s="7">
        <f>ROUND(SUM(Labor!Q199:R199),0)</f>
        <v>0</v>
      </c>
      <c r="H104" s="7">
        <f>ROUND(+Labor!F199,0)</f>
        <v>0</v>
      </c>
      <c r="I104" s="8">
        <f t="shared" si="4"/>
      </c>
      <c r="J104" s="8"/>
      <c r="K104" s="9">
        <f t="shared" si="5"/>
      </c>
    </row>
    <row r="105" spans="2:11" ht="12">
      <c r="B105" s="1">
        <f>+Labor!A100</f>
        <v>915</v>
      </c>
      <c r="C105" s="1" t="str">
        <f>+Labor!B100</f>
        <v>LOURDES COUNSELING CENTER</v>
      </c>
      <c r="D105" s="7">
        <f>ROUND(SUM(Labor!Q100:R100),0)</f>
        <v>0</v>
      </c>
      <c r="E105" s="7">
        <f>ROUND(+Labor!F100,0)</f>
        <v>0</v>
      </c>
      <c r="F105" s="8">
        <f t="shared" si="3"/>
      </c>
      <c r="G105" s="7">
        <f>ROUND(SUM(Labor!Q200:R200),0)</f>
        <v>0</v>
      </c>
      <c r="H105" s="7">
        <f>ROUND(+Labor!F200,0)</f>
        <v>0</v>
      </c>
      <c r="I105" s="8">
        <f t="shared" si="4"/>
      </c>
      <c r="J105" s="8"/>
      <c r="K105" s="9">
        <f t="shared" si="5"/>
      </c>
    </row>
    <row r="106" spans="2:11" ht="12">
      <c r="B106" s="1">
        <f>+Labor!A101</f>
        <v>919</v>
      </c>
      <c r="C106" s="1" t="str">
        <f>+Labor!B101</f>
        <v>NAVOS</v>
      </c>
      <c r="D106" s="7">
        <f>ROUND(SUM(Labor!Q101:R101),0)</f>
        <v>0</v>
      </c>
      <c r="E106" s="7">
        <f>ROUND(+Labor!F101,0)</f>
        <v>0</v>
      </c>
      <c r="F106" s="8">
        <f t="shared" si="3"/>
      </c>
      <c r="G106" s="7">
        <f>ROUND(SUM(Labor!Q201:R201),0)</f>
        <v>0</v>
      </c>
      <c r="H106" s="7">
        <f>ROUND(+Labor!F201,0)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1" bestFit="1" customWidth="1"/>
    <col min="2" max="2" width="6.125" style="1" bestFit="1" customWidth="1"/>
    <col min="3" max="3" width="38.75390625" style="1" bestFit="1" customWidth="1"/>
    <col min="4" max="4" width="9.875" style="1" bestFit="1" customWidth="1"/>
    <col min="5" max="5" width="6.875" style="1" bestFit="1" customWidth="1"/>
    <col min="6" max="6" width="8.875" style="1" bestFit="1" customWidth="1"/>
    <col min="7" max="7" width="9.875" style="1" bestFit="1" customWidth="1"/>
    <col min="8" max="8" width="5.875" style="1" bestFit="1" customWidth="1"/>
    <col min="9" max="9" width="8.875" style="1" bestFit="1" customWidth="1"/>
    <col min="10" max="10" width="2.625" style="1" customWidth="1"/>
    <col min="11" max="11" width="9.75390625" style="1" customWidth="1"/>
    <col min="12" max="16384" width="9.00390625" style="1" customWidth="1"/>
  </cols>
  <sheetData>
    <row r="1" spans="1:10" ht="12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</row>
    <row r="2" spans="1:11" ht="1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ht="1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140</v>
      </c>
    </row>
    <row r="4" spans="1:10" ht="1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0" ht="12">
      <c r="A5" s="2" t="s">
        <v>39</v>
      </c>
      <c r="B5" s="3"/>
      <c r="C5" s="3"/>
      <c r="D5" s="3"/>
      <c r="E5" s="3"/>
      <c r="F5" s="3"/>
      <c r="G5" s="3"/>
      <c r="H5" s="3"/>
      <c r="I5" s="3"/>
      <c r="J5" s="3"/>
    </row>
    <row r="7" spans="5:9" ht="12">
      <c r="E7" s="14">
        <f>ROUND(+Labor!D5,0)</f>
        <v>2008</v>
      </c>
      <c r="F7" s="4">
        <f>+E7</f>
        <v>2008</v>
      </c>
      <c r="G7" s="4"/>
      <c r="H7" s="6">
        <f>+F7+1</f>
        <v>2009</v>
      </c>
      <c r="I7" s="4">
        <f>+H7</f>
        <v>2009</v>
      </c>
    </row>
    <row r="8" spans="1:11" ht="12">
      <c r="A8" s="4"/>
      <c r="B8" s="4"/>
      <c r="C8" s="4"/>
      <c r="D8" s="6"/>
      <c r="F8" s="6" t="s">
        <v>2</v>
      </c>
      <c r="G8" s="6"/>
      <c r="I8" s="6" t="s">
        <v>2</v>
      </c>
      <c r="J8" s="6"/>
      <c r="K8" s="4" t="s">
        <v>68</v>
      </c>
    </row>
    <row r="9" spans="1:11" ht="12">
      <c r="A9" s="4"/>
      <c r="B9" s="4" t="s">
        <v>33</v>
      </c>
      <c r="C9" s="4" t="s">
        <v>34</v>
      </c>
      <c r="D9" s="6" t="s">
        <v>9</v>
      </c>
      <c r="E9" s="6" t="s">
        <v>4</v>
      </c>
      <c r="F9" s="6" t="s">
        <v>4</v>
      </c>
      <c r="G9" s="6" t="s">
        <v>9</v>
      </c>
      <c r="H9" s="6" t="s">
        <v>4</v>
      </c>
      <c r="I9" s="6" t="s">
        <v>4</v>
      </c>
      <c r="J9" s="6"/>
      <c r="K9" s="4" t="s">
        <v>69</v>
      </c>
    </row>
    <row r="10" spans="2:11" ht="12">
      <c r="B10" s="1">
        <f>+Labor!A5</f>
        <v>1</v>
      </c>
      <c r="C10" s="1" t="str">
        <f>+Labor!B5</f>
        <v>SWEDISH HEALTH SERVICES</v>
      </c>
      <c r="D10" s="7">
        <f>ROUND(+Labor!G5,0)</f>
        <v>0</v>
      </c>
      <c r="E10" s="7">
        <f>ROUND(+Labor!F5,0)</f>
        <v>0</v>
      </c>
      <c r="F10" s="8">
        <f>IF(D10=0,"",IF(E10=0,"",ROUND(D10/E10,2)))</f>
      </c>
      <c r="G10" s="7">
        <f>ROUND(+Labor!G105,0)</f>
        <v>0</v>
      </c>
      <c r="H10" s="7">
        <f>ROUND(+Labor!F105,0)</f>
        <v>0</v>
      </c>
      <c r="I10" s="8">
        <f>IF(G10=0,"",IF(H10=0,"",ROUND(G10/H10,2)))</f>
      </c>
      <c r="J10" s="8"/>
      <c r="K10" s="9">
        <f>IF(D10=0,"",IF(E10=0,"",IF(G10=0,"",IF(H10=0,"",ROUND(I10/F10-1,4)))))</f>
      </c>
    </row>
    <row r="11" spans="2:11" ht="12">
      <c r="B11" s="1">
        <f>+Labor!A6</f>
        <v>3</v>
      </c>
      <c r="C11" s="1" t="str">
        <f>+Labor!B6</f>
        <v>SWEDISH MEDICAL CENTER CHERRY HILL</v>
      </c>
      <c r="D11" s="7">
        <f>ROUND(+Labor!G6,0)</f>
        <v>0</v>
      </c>
      <c r="E11" s="7">
        <f>ROUND(+Labor!F6,0)</f>
        <v>0</v>
      </c>
      <c r="F11" s="8">
        <f aca="true" t="shared" si="0" ref="F11:F74">IF(D11=0,"",IF(E11=0,"",ROUND(D11/E11,2)))</f>
      </c>
      <c r="G11" s="7">
        <f>ROUND(+Labor!G106,0)</f>
        <v>0</v>
      </c>
      <c r="H11" s="7">
        <f>ROUND(+Labor!F106,0)</f>
        <v>0</v>
      </c>
      <c r="I11" s="8">
        <f aca="true" t="shared" si="1" ref="I11:I74">IF(G11=0,"",IF(H11=0,"",ROUND(G11/H11,2)))</f>
      </c>
      <c r="J11" s="8"/>
      <c r="K11" s="9">
        <f aca="true" t="shared" si="2" ref="K11:K74">IF(D11=0,"",IF(E11=0,"",IF(G11=0,"",IF(H11=0,"",ROUND(I11/F11-1,4)))))</f>
      </c>
    </row>
    <row r="12" spans="2:11" ht="12">
      <c r="B12" s="1">
        <f>+Labor!A7</f>
        <v>8</v>
      </c>
      <c r="C12" s="1" t="str">
        <f>+Labor!B7</f>
        <v>KLICKITAT VALLEY HOSPITAL</v>
      </c>
      <c r="D12" s="7">
        <f>ROUND(+Labor!G7,0)</f>
        <v>0</v>
      </c>
      <c r="E12" s="7">
        <f>ROUND(+Labor!F7,0)</f>
        <v>2</v>
      </c>
      <c r="F12" s="8">
        <f t="shared" si="0"/>
      </c>
      <c r="G12" s="7">
        <f>ROUND(+Labor!G107,0)</f>
        <v>0</v>
      </c>
      <c r="H12" s="7">
        <f>ROUND(+Labor!F107,0)</f>
        <v>0</v>
      </c>
      <c r="I12" s="8">
        <f t="shared" si="1"/>
      </c>
      <c r="J12" s="8"/>
      <c r="K12" s="9">
        <f t="shared" si="2"/>
      </c>
    </row>
    <row r="13" spans="2:11" ht="12">
      <c r="B13" s="1">
        <f>+Labor!A8</f>
        <v>10</v>
      </c>
      <c r="C13" s="1" t="str">
        <f>+Labor!B8</f>
        <v>VIRGINIA MASON MEDICAL CENTER</v>
      </c>
      <c r="D13" s="7">
        <f>ROUND(+Labor!G8,0)</f>
        <v>0</v>
      </c>
      <c r="E13" s="7">
        <f>ROUND(+Labor!F8,0)</f>
        <v>0</v>
      </c>
      <c r="F13" s="8">
        <f t="shared" si="0"/>
      </c>
      <c r="G13" s="7">
        <f>ROUND(+Labor!G108,0)</f>
        <v>0</v>
      </c>
      <c r="H13" s="7">
        <f>ROUND(+Labor!F108,0)</f>
        <v>0</v>
      </c>
      <c r="I13" s="8">
        <f t="shared" si="1"/>
      </c>
      <c r="J13" s="8"/>
      <c r="K13" s="9">
        <f t="shared" si="2"/>
      </c>
    </row>
    <row r="14" spans="2:11" ht="12">
      <c r="B14" s="1">
        <f>+Labor!A9</f>
        <v>14</v>
      </c>
      <c r="C14" s="1" t="str">
        <f>+Labor!B9</f>
        <v>SEATTLE CHILDRENS HOSPITAL</v>
      </c>
      <c r="D14" s="7">
        <f>ROUND(+Labor!G9,0)</f>
        <v>0</v>
      </c>
      <c r="E14" s="7">
        <f>ROUND(+Labor!F9,0)</f>
        <v>0</v>
      </c>
      <c r="F14" s="8">
        <f t="shared" si="0"/>
      </c>
      <c r="G14" s="7">
        <f>ROUND(+Labor!G109,0)</f>
        <v>0</v>
      </c>
      <c r="H14" s="7">
        <f>ROUND(+Labor!F109,0)</f>
        <v>0</v>
      </c>
      <c r="I14" s="8">
        <f t="shared" si="1"/>
      </c>
      <c r="J14" s="8"/>
      <c r="K14" s="9">
        <f t="shared" si="2"/>
      </c>
    </row>
    <row r="15" spans="2:11" ht="12">
      <c r="B15" s="1">
        <f>+Labor!A10</f>
        <v>20</v>
      </c>
      <c r="C15" s="1" t="str">
        <f>+Labor!B10</f>
        <v>GROUP HEALTH CENTRAL</v>
      </c>
      <c r="D15" s="7">
        <f>ROUND(+Labor!G10,0)</f>
        <v>0</v>
      </c>
      <c r="E15" s="7">
        <f>ROUND(+Labor!F10,0)</f>
        <v>0</v>
      </c>
      <c r="F15" s="8">
        <f t="shared" si="0"/>
      </c>
      <c r="G15" s="7">
        <f>ROUND(+Labor!G110,0)</f>
        <v>0</v>
      </c>
      <c r="H15" s="7">
        <f>ROUND(+Labor!F110,0)</f>
        <v>0</v>
      </c>
      <c r="I15" s="8">
        <f t="shared" si="1"/>
      </c>
      <c r="J15" s="8"/>
      <c r="K15" s="9">
        <f t="shared" si="2"/>
      </c>
    </row>
    <row r="16" spans="2:11" ht="12">
      <c r="B16" s="1">
        <f>+Labor!A11</f>
        <v>21</v>
      </c>
      <c r="C16" s="1" t="str">
        <f>+Labor!B11</f>
        <v>NEWPORT COMMUNITY HOSPITAL</v>
      </c>
      <c r="D16" s="7">
        <f>ROUND(+Labor!G11,0)</f>
        <v>229544</v>
      </c>
      <c r="E16" s="7">
        <f>ROUND(+Labor!F11,0)</f>
        <v>107</v>
      </c>
      <c r="F16" s="8">
        <f t="shared" si="0"/>
        <v>2145.27</v>
      </c>
      <c r="G16" s="7">
        <f>ROUND(+Labor!G111,0)</f>
        <v>285432</v>
      </c>
      <c r="H16" s="7">
        <f>ROUND(+Labor!F111,0)</f>
        <v>124</v>
      </c>
      <c r="I16" s="8">
        <f t="shared" si="1"/>
        <v>2301.87</v>
      </c>
      <c r="J16" s="8"/>
      <c r="K16" s="9">
        <f t="shared" si="2"/>
        <v>0.073</v>
      </c>
    </row>
    <row r="17" spans="2:11" ht="12">
      <c r="B17" s="1">
        <f>+Labor!A12</f>
        <v>22</v>
      </c>
      <c r="C17" s="1" t="str">
        <f>+Labor!B12</f>
        <v>LOURDES MEDICAL CENTER</v>
      </c>
      <c r="D17" s="7">
        <f>ROUND(+Labor!G12,0)</f>
        <v>1210606</v>
      </c>
      <c r="E17" s="7">
        <f>ROUND(+Labor!F12,0)</f>
        <v>925</v>
      </c>
      <c r="F17" s="8">
        <f t="shared" si="0"/>
        <v>1308.76</v>
      </c>
      <c r="G17" s="7">
        <f>ROUND(+Labor!G112,0)</f>
        <v>1423704</v>
      </c>
      <c r="H17" s="7">
        <f>ROUND(+Labor!F112,0)</f>
        <v>839</v>
      </c>
      <c r="I17" s="8">
        <f t="shared" si="1"/>
        <v>1696.91</v>
      </c>
      <c r="J17" s="8"/>
      <c r="K17" s="9">
        <f t="shared" si="2"/>
        <v>0.2966</v>
      </c>
    </row>
    <row r="18" spans="2:11" ht="12">
      <c r="B18" s="1">
        <f>+Labor!A13</f>
        <v>23</v>
      </c>
      <c r="C18" s="1" t="str">
        <f>+Labor!B13</f>
        <v>OKANOGAN-DOUGLAS DISTRICT HOSPITAL</v>
      </c>
      <c r="D18" s="7">
        <f>ROUND(+Labor!G13,0)</f>
        <v>207778</v>
      </c>
      <c r="E18" s="7">
        <f>ROUND(+Labor!F13,0)</f>
        <v>251</v>
      </c>
      <c r="F18" s="8">
        <f t="shared" si="0"/>
        <v>827.8</v>
      </c>
      <c r="G18" s="7">
        <f>ROUND(+Labor!G113,0)</f>
        <v>216005</v>
      </c>
      <c r="H18" s="7">
        <f>ROUND(+Labor!F113,0)</f>
        <v>244</v>
      </c>
      <c r="I18" s="8">
        <f t="shared" si="1"/>
        <v>885.27</v>
      </c>
      <c r="J18" s="8"/>
      <c r="K18" s="9">
        <f t="shared" si="2"/>
        <v>0.0694</v>
      </c>
    </row>
    <row r="19" spans="2:11" ht="12">
      <c r="B19" s="1">
        <f>+Labor!A14</f>
        <v>26</v>
      </c>
      <c r="C19" s="1" t="str">
        <f>+Labor!B14</f>
        <v>PEACEHEALTH SAINT JOHN MEDICAL CENTER</v>
      </c>
      <c r="D19" s="7">
        <f>ROUND(+Labor!G14,0)</f>
        <v>0</v>
      </c>
      <c r="E19" s="7">
        <f>ROUND(+Labor!F14,0)</f>
        <v>1290</v>
      </c>
      <c r="F19" s="8">
        <f t="shared" si="0"/>
      </c>
      <c r="G19" s="7">
        <f>ROUND(+Labor!G114,0)</f>
        <v>0</v>
      </c>
      <c r="H19" s="7">
        <f>ROUND(+Labor!F114,0)</f>
        <v>1244</v>
      </c>
      <c r="I19" s="8">
        <f t="shared" si="1"/>
      </c>
      <c r="J19" s="8"/>
      <c r="K19" s="9">
        <f t="shared" si="2"/>
      </c>
    </row>
    <row r="20" spans="2:11" ht="12">
      <c r="B20" s="1">
        <f>+Labor!A15</f>
        <v>29</v>
      </c>
      <c r="C20" s="1" t="str">
        <f>+Labor!B15</f>
        <v>HARBORVIEW MEDICAL CENTER</v>
      </c>
      <c r="D20" s="7">
        <f>ROUND(+Labor!G15,0)</f>
        <v>0</v>
      </c>
      <c r="E20" s="7">
        <f>ROUND(+Labor!F15,0)</f>
        <v>0</v>
      </c>
      <c r="F20" s="8">
        <f t="shared" si="0"/>
      </c>
      <c r="G20" s="7">
        <f>ROUND(+Labor!G115,0)</f>
        <v>0</v>
      </c>
      <c r="H20" s="7">
        <f>ROUND(+Labor!F115,0)</f>
        <v>0</v>
      </c>
      <c r="I20" s="8">
        <f t="shared" si="1"/>
      </c>
      <c r="J20" s="8"/>
      <c r="K20" s="9">
        <f t="shared" si="2"/>
      </c>
    </row>
    <row r="21" spans="2:11" ht="12">
      <c r="B21" s="1">
        <f>+Labor!A16</f>
        <v>32</v>
      </c>
      <c r="C21" s="1" t="str">
        <f>+Labor!B16</f>
        <v>SAINT JOSEPH MEDICAL CENTER</v>
      </c>
      <c r="D21" s="7">
        <f>ROUND(+Labor!G16,0)</f>
        <v>9363945</v>
      </c>
      <c r="E21" s="7">
        <f>ROUND(+Labor!F16,0)</f>
        <v>39254</v>
      </c>
      <c r="F21" s="8">
        <f t="shared" si="0"/>
        <v>238.55</v>
      </c>
      <c r="G21" s="7">
        <f>ROUND(+Labor!G116,0)</f>
        <v>6600032</v>
      </c>
      <c r="H21" s="7">
        <f>ROUND(+Labor!F116,0)</f>
        <v>38359</v>
      </c>
      <c r="I21" s="8">
        <f t="shared" si="1"/>
        <v>172.06</v>
      </c>
      <c r="J21" s="8"/>
      <c r="K21" s="9">
        <f t="shared" si="2"/>
        <v>-0.2787</v>
      </c>
    </row>
    <row r="22" spans="2:11" ht="12">
      <c r="B22" s="1">
        <f>+Labor!A17</f>
        <v>35</v>
      </c>
      <c r="C22" s="1" t="str">
        <f>+Labor!B17</f>
        <v>ENUMCLAW REGIONAL HOSPITAL</v>
      </c>
      <c r="D22" s="7">
        <f>ROUND(+Labor!G17,0)</f>
        <v>277762</v>
      </c>
      <c r="E22" s="7">
        <f>ROUND(+Labor!F17,0)</f>
        <v>220</v>
      </c>
      <c r="F22" s="8">
        <f t="shared" si="0"/>
        <v>1262.55</v>
      </c>
      <c r="G22" s="7">
        <f>ROUND(+Labor!G117,0)</f>
        <v>882736</v>
      </c>
      <c r="H22" s="7">
        <f>ROUND(+Labor!F117,0)</f>
        <v>252</v>
      </c>
      <c r="I22" s="8">
        <f t="shared" si="1"/>
        <v>3502.92</v>
      </c>
      <c r="J22" s="8"/>
      <c r="K22" s="9">
        <f t="shared" si="2"/>
        <v>1.7745</v>
      </c>
    </row>
    <row r="23" spans="2:11" ht="12">
      <c r="B23" s="1">
        <f>+Labor!A18</f>
        <v>37</v>
      </c>
      <c r="C23" s="1" t="str">
        <f>+Labor!B18</f>
        <v>DEACONESS MEDICAL CENTER</v>
      </c>
      <c r="D23" s="7">
        <f>ROUND(+Labor!G18,0)</f>
        <v>2291954</v>
      </c>
      <c r="E23" s="7">
        <f>ROUND(+Labor!F18,0)</f>
        <v>1702</v>
      </c>
      <c r="F23" s="8">
        <f t="shared" si="0"/>
        <v>1346.62</v>
      </c>
      <c r="G23" s="7">
        <f>ROUND(+Labor!G118,0)</f>
        <v>3522963</v>
      </c>
      <c r="H23" s="7">
        <f>ROUND(+Labor!F118,0)</f>
        <v>2209</v>
      </c>
      <c r="I23" s="8">
        <f t="shared" si="1"/>
        <v>1594.82</v>
      </c>
      <c r="J23" s="8"/>
      <c r="K23" s="9">
        <f t="shared" si="2"/>
        <v>0.1843</v>
      </c>
    </row>
    <row r="24" spans="2:11" ht="12">
      <c r="B24" s="1">
        <f>+Labor!A19</f>
        <v>38</v>
      </c>
      <c r="C24" s="1" t="str">
        <f>+Labor!B19</f>
        <v>OLYMPIC MEDICAL CENTER</v>
      </c>
      <c r="D24" s="7">
        <f>ROUND(+Labor!G19,0)</f>
        <v>253359</v>
      </c>
      <c r="E24" s="7">
        <f>ROUND(+Labor!F19,0)</f>
        <v>361</v>
      </c>
      <c r="F24" s="8">
        <f t="shared" si="0"/>
        <v>701.83</v>
      </c>
      <c r="G24" s="7">
        <f>ROUND(+Labor!G119,0)</f>
        <v>308052</v>
      </c>
      <c r="H24" s="7">
        <f>ROUND(+Labor!F119,0)</f>
        <v>356</v>
      </c>
      <c r="I24" s="8">
        <f t="shared" si="1"/>
        <v>865.31</v>
      </c>
      <c r="J24" s="8"/>
      <c r="K24" s="9">
        <f t="shared" si="2"/>
        <v>0.2329</v>
      </c>
    </row>
    <row r="25" spans="2:11" ht="12">
      <c r="B25" s="1">
        <f>+Labor!A20</f>
        <v>39</v>
      </c>
      <c r="C25" s="1" t="str">
        <f>+Labor!B20</f>
        <v>KENNEWICK GENERAL HOSPITAL</v>
      </c>
      <c r="D25" s="7">
        <f>ROUND(+Labor!G20,0)</f>
        <v>0</v>
      </c>
      <c r="E25" s="7">
        <f>ROUND(+Labor!F20,0)</f>
        <v>0</v>
      </c>
      <c r="F25" s="8">
        <f t="shared" si="0"/>
      </c>
      <c r="G25" s="7">
        <f>ROUND(+Labor!G120,0)</f>
        <v>0</v>
      </c>
      <c r="H25" s="7">
        <f>ROUND(+Labor!F120,0)</f>
        <v>0</v>
      </c>
      <c r="I25" s="8">
        <f t="shared" si="1"/>
      </c>
      <c r="J25" s="8"/>
      <c r="K25" s="9">
        <f t="shared" si="2"/>
      </c>
    </row>
    <row r="26" spans="2:11" ht="12">
      <c r="B26" s="1">
        <f>+Labor!A21</f>
        <v>43</v>
      </c>
      <c r="C26" s="1" t="str">
        <f>+Labor!B21</f>
        <v>WALLA WALLA GENERAL HOSPITAL</v>
      </c>
      <c r="D26" s="7">
        <f>ROUND(+Labor!G21,0)</f>
        <v>0</v>
      </c>
      <c r="E26" s="7">
        <f>ROUND(+Labor!F21,0)</f>
        <v>0</v>
      </c>
      <c r="F26" s="8">
        <f t="shared" si="0"/>
      </c>
      <c r="G26" s="7">
        <f>ROUND(+Labor!G121,0)</f>
        <v>296</v>
      </c>
      <c r="H26" s="7">
        <f>ROUND(+Labor!F121,0)</f>
        <v>0</v>
      </c>
      <c r="I26" s="8">
        <f t="shared" si="1"/>
      </c>
      <c r="J26" s="8"/>
      <c r="K26" s="9">
        <f t="shared" si="2"/>
      </c>
    </row>
    <row r="27" spans="2:11" ht="12">
      <c r="B27" s="1">
        <f>+Labor!A22</f>
        <v>45</v>
      </c>
      <c r="C27" s="1" t="str">
        <f>+Labor!B22</f>
        <v>COLUMBIA BASIN HOSPITAL</v>
      </c>
      <c r="D27" s="7">
        <f>ROUND(+Labor!G22,0)</f>
        <v>0</v>
      </c>
      <c r="E27" s="7">
        <f>ROUND(+Labor!F22,0)</f>
        <v>0</v>
      </c>
      <c r="F27" s="8">
        <f t="shared" si="0"/>
      </c>
      <c r="G27" s="7">
        <f>ROUND(+Labor!G122,0)</f>
        <v>0</v>
      </c>
      <c r="H27" s="7">
        <f>ROUND(+Labor!F122,0)</f>
        <v>0</v>
      </c>
      <c r="I27" s="8">
        <f t="shared" si="1"/>
      </c>
      <c r="J27" s="8"/>
      <c r="K27" s="9">
        <f t="shared" si="2"/>
      </c>
    </row>
    <row r="28" spans="2:11" ht="12">
      <c r="B28" s="1">
        <f>+Labor!A23</f>
        <v>46</v>
      </c>
      <c r="C28" s="1" t="str">
        <f>+Labor!B23</f>
        <v>PROSSER MEMORIAL HOSPITAL</v>
      </c>
      <c r="D28" s="7">
        <f>ROUND(+Labor!G23,0)</f>
        <v>512335</v>
      </c>
      <c r="E28" s="7">
        <f>ROUND(+Labor!F23,0)</f>
        <v>344</v>
      </c>
      <c r="F28" s="8">
        <f t="shared" si="0"/>
        <v>1489.35</v>
      </c>
      <c r="G28" s="7">
        <f>ROUND(+Labor!G123,0)</f>
        <v>729591</v>
      </c>
      <c r="H28" s="7">
        <f>ROUND(+Labor!F123,0)</f>
        <v>396</v>
      </c>
      <c r="I28" s="8">
        <f t="shared" si="1"/>
        <v>1842.4</v>
      </c>
      <c r="J28" s="8"/>
      <c r="K28" s="9">
        <f t="shared" si="2"/>
        <v>0.237</v>
      </c>
    </row>
    <row r="29" spans="2:11" ht="12">
      <c r="B29" s="1">
        <f>+Labor!A24</f>
        <v>50</v>
      </c>
      <c r="C29" s="1" t="str">
        <f>+Labor!B24</f>
        <v>PROVIDENCE SAINT MARY MEDICAL CENTER</v>
      </c>
      <c r="D29" s="7">
        <f>ROUND(+Labor!G24,0)</f>
        <v>0</v>
      </c>
      <c r="E29" s="7">
        <f>ROUND(+Labor!F24,0)</f>
        <v>0</v>
      </c>
      <c r="F29" s="8">
        <f t="shared" si="0"/>
      </c>
      <c r="G29" s="7">
        <f>ROUND(+Labor!G124,0)</f>
        <v>0</v>
      </c>
      <c r="H29" s="7">
        <f>ROUND(+Labor!F124,0)</f>
        <v>0</v>
      </c>
      <c r="I29" s="8">
        <f t="shared" si="1"/>
      </c>
      <c r="J29" s="8"/>
      <c r="K29" s="9">
        <f t="shared" si="2"/>
      </c>
    </row>
    <row r="30" spans="2:11" ht="12">
      <c r="B30" s="1">
        <f>+Labor!A25</f>
        <v>54</v>
      </c>
      <c r="C30" s="1" t="str">
        <f>+Labor!B25</f>
        <v>FORKS COMMUNITY HOSPITAL</v>
      </c>
      <c r="D30" s="7">
        <f>ROUND(+Labor!G25,0)</f>
        <v>59399</v>
      </c>
      <c r="E30" s="7">
        <f>ROUND(+Labor!F25,0)</f>
        <v>121</v>
      </c>
      <c r="F30" s="8">
        <f t="shared" si="0"/>
        <v>490.9</v>
      </c>
      <c r="G30" s="7">
        <f>ROUND(+Labor!G125,0)</f>
        <v>33595</v>
      </c>
      <c r="H30" s="7">
        <f>ROUND(+Labor!F125,0)</f>
        <v>103</v>
      </c>
      <c r="I30" s="8">
        <f t="shared" si="1"/>
        <v>326.17</v>
      </c>
      <c r="J30" s="8"/>
      <c r="K30" s="9">
        <f t="shared" si="2"/>
        <v>-0.3356</v>
      </c>
    </row>
    <row r="31" spans="2:11" ht="12">
      <c r="B31" s="1">
        <f>+Labor!A26</f>
        <v>56</v>
      </c>
      <c r="C31" s="1" t="str">
        <f>+Labor!B26</f>
        <v>WILLAPA HARBOR HOSPITAL</v>
      </c>
      <c r="D31" s="7">
        <f>ROUND(+Labor!G26,0)</f>
        <v>0</v>
      </c>
      <c r="E31" s="7">
        <f>ROUND(+Labor!F26,0)</f>
        <v>0</v>
      </c>
      <c r="F31" s="8">
        <f t="shared" si="0"/>
      </c>
      <c r="G31" s="7">
        <f>ROUND(+Labor!G126,0)</f>
        <v>0</v>
      </c>
      <c r="H31" s="7">
        <f>ROUND(+Labor!F126,0)</f>
        <v>0</v>
      </c>
      <c r="I31" s="8">
        <f t="shared" si="1"/>
      </c>
      <c r="J31" s="8"/>
      <c r="K31" s="9">
        <f t="shared" si="2"/>
      </c>
    </row>
    <row r="32" spans="2:11" ht="12">
      <c r="B32" s="1">
        <f>+Labor!A27</f>
        <v>58</v>
      </c>
      <c r="C32" s="1" t="str">
        <f>+Labor!B27</f>
        <v>YAKIMA VALLEY MEMORIAL HOSPITAL</v>
      </c>
      <c r="D32" s="7">
        <f>ROUND(+Labor!G27,0)</f>
        <v>0</v>
      </c>
      <c r="E32" s="7">
        <f>ROUND(+Labor!F27,0)</f>
        <v>0</v>
      </c>
      <c r="F32" s="8">
        <f t="shared" si="0"/>
      </c>
      <c r="G32" s="7">
        <f>ROUND(+Labor!G127,0)</f>
        <v>0</v>
      </c>
      <c r="H32" s="7">
        <f>ROUND(+Labor!F127,0)</f>
        <v>0</v>
      </c>
      <c r="I32" s="8">
        <f t="shared" si="1"/>
      </c>
      <c r="J32" s="8"/>
      <c r="K32" s="9">
        <f t="shared" si="2"/>
      </c>
    </row>
    <row r="33" spans="2:11" ht="12">
      <c r="B33" s="1">
        <f>+Labor!A28</f>
        <v>63</v>
      </c>
      <c r="C33" s="1" t="str">
        <f>+Labor!B28</f>
        <v>GRAYS HARBOR COMMUNITY HOSPITAL</v>
      </c>
      <c r="D33" s="7">
        <f>ROUND(+Labor!G28,0)</f>
        <v>0</v>
      </c>
      <c r="E33" s="7">
        <f>ROUND(+Labor!F28,0)</f>
        <v>0</v>
      </c>
      <c r="F33" s="8">
        <f t="shared" si="0"/>
      </c>
      <c r="G33" s="7">
        <f>ROUND(+Labor!G128,0)</f>
        <v>0</v>
      </c>
      <c r="H33" s="7">
        <f>ROUND(+Labor!F128,0)</f>
        <v>0</v>
      </c>
      <c r="I33" s="8">
        <f t="shared" si="1"/>
      </c>
      <c r="J33" s="8"/>
      <c r="K33" s="9">
        <f t="shared" si="2"/>
      </c>
    </row>
    <row r="34" spans="2:11" ht="12">
      <c r="B34" s="1">
        <f>+Labor!A29</f>
        <v>78</v>
      </c>
      <c r="C34" s="1" t="str">
        <f>+Labor!B29</f>
        <v>SAMARITAN HOSPITAL</v>
      </c>
      <c r="D34" s="7">
        <f>ROUND(+Labor!G29,0)</f>
        <v>0</v>
      </c>
      <c r="E34" s="7">
        <f>ROUND(+Labor!F29,0)</f>
        <v>1120</v>
      </c>
      <c r="F34" s="8">
        <f t="shared" si="0"/>
      </c>
      <c r="G34" s="7">
        <f>ROUND(+Labor!G129,0)</f>
        <v>0</v>
      </c>
      <c r="H34" s="7">
        <f>ROUND(+Labor!F129,0)</f>
        <v>1152</v>
      </c>
      <c r="I34" s="8">
        <f t="shared" si="1"/>
      </c>
      <c r="J34" s="8"/>
      <c r="K34" s="9">
        <f t="shared" si="2"/>
      </c>
    </row>
    <row r="35" spans="2:11" ht="12">
      <c r="B35" s="1">
        <f>+Labor!A30</f>
        <v>79</v>
      </c>
      <c r="C35" s="1" t="str">
        <f>+Labor!B30</f>
        <v>OCEAN BEACH HOSPITAL</v>
      </c>
      <c r="D35" s="7">
        <f>ROUND(+Labor!G30,0)</f>
        <v>0</v>
      </c>
      <c r="E35" s="7">
        <f>ROUND(+Labor!F30,0)</f>
        <v>0</v>
      </c>
      <c r="F35" s="8">
        <f t="shared" si="0"/>
      </c>
      <c r="G35" s="7">
        <f>ROUND(+Labor!G130,0)</f>
        <v>0</v>
      </c>
      <c r="H35" s="7">
        <f>ROUND(+Labor!F130,0)</f>
        <v>0</v>
      </c>
      <c r="I35" s="8">
        <f t="shared" si="1"/>
      </c>
      <c r="J35" s="8"/>
      <c r="K35" s="9">
        <f t="shared" si="2"/>
      </c>
    </row>
    <row r="36" spans="2:11" ht="12">
      <c r="B36" s="1">
        <f>+Labor!A31</f>
        <v>80</v>
      </c>
      <c r="C36" s="1" t="str">
        <f>+Labor!B31</f>
        <v>ODESSA MEMORIAL HOSPITAL</v>
      </c>
      <c r="D36" s="7">
        <f>ROUND(+Labor!G31,0)</f>
        <v>0</v>
      </c>
      <c r="E36" s="7">
        <f>ROUND(+Labor!F31,0)</f>
        <v>0</v>
      </c>
      <c r="F36" s="8">
        <f t="shared" si="0"/>
      </c>
      <c r="G36" s="7">
        <f>ROUND(+Labor!G131,0)</f>
        <v>0</v>
      </c>
      <c r="H36" s="7">
        <f>ROUND(+Labor!F131,0)</f>
        <v>0</v>
      </c>
      <c r="I36" s="8">
        <f t="shared" si="1"/>
      </c>
      <c r="J36" s="8"/>
      <c r="K36" s="9">
        <f t="shared" si="2"/>
      </c>
    </row>
    <row r="37" spans="2:11" ht="12">
      <c r="B37" s="1">
        <f>+Labor!A32</f>
        <v>81</v>
      </c>
      <c r="C37" s="1" t="str">
        <f>+Labor!B32</f>
        <v>GOOD SAMARITAN HOSPITAL</v>
      </c>
      <c r="D37" s="7">
        <f>ROUND(+Labor!G32,0)</f>
        <v>2649480</v>
      </c>
      <c r="E37" s="7">
        <f>ROUND(+Labor!F32,0)</f>
        <v>3016</v>
      </c>
      <c r="F37" s="8">
        <f t="shared" si="0"/>
        <v>878.47</v>
      </c>
      <c r="G37" s="7">
        <f>ROUND(+Labor!G132,0)</f>
        <v>0</v>
      </c>
      <c r="H37" s="7">
        <f>ROUND(+Labor!F132,0)</f>
        <v>0</v>
      </c>
      <c r="I37" s="8">
        <f t="shared" si="1"/>
      </c>
      <c r="J37" s="8"/>
      <c r="K37" s="9">
        <f t="shared" si="2"/>
      </c>
    </row>
    <row r="38" spans="2:11" ht="12">
      <c r="B38" s="1">
        <f>+Labor!A33</f>
        <v>82</v>
      </c>
      <c r="C38" s="1" t="str">
        <f>+Labor!B33</f>
        <v>GARFIELD COUNTY MEMORIAL HOSPITAL</v>
      </c>
      <c r="D38" s="7">
        <f>ROUND(+Labor!G33,0)</f>
        <v>0</v>
      </c>
      <c r="E38" s="7">
        <f>ROUND(+Labor!F33,0)</f>
        <v>0</v>
      </c>
      <c r="F38" s="8">
        <f t="shared" si="0"/>
      </c>
      <c r="G38" s="7">
        <f>ROUND(+Labor!G133,0)</f>
        <v>0</v>
      </c>
      <c r="H38" s="7">
        <f>ROUND(+Labor!F133,0)</f>
        <v>0</v>
      </c>
      <c r="I38" s="8">
        <f t="shared" si="1"/>
      </c>
      <c r="J38" s="8"/>
      <c r="K38" s="9">
        <f t="shared" si="2"/>
      </c>
    </row>
    <row r="39" spans="2:11" ht="12">
      <c r="B39" s="1">
        <f>+Labor!A34</f>
        <v>84</v>
      </c>
      <c r="C39" s="1" t="str">
        <f>+Labor!B34</f>
        <v>PROVIDENCE REGIONAL MEDICAL CENTER EVERETT</v>
      </c>
      <c r="D39" s="7">
        <f>ROUND(+Labor!G34,0)</f>
        <v>10742162</v>
      </c>
      <c r="E39" s="7">
        <f>ROUND(+Labor!F34,0)</f>
        <v>10955</v>
      </c>
      <c r="F39" s="8">
        <f t="shared" si="0"/>
        <v>980.57</v>
      </c>
      <c r="G39" s="7">
        <f>ROUND(+Labor!G134,0)</f>
        <v>10557010</v>
      </c>
      <c r="H39" s="7">
        <f>ROUND(+Labor!F134,0)</f>
        <v>9326</v>
      </c>
      <c r="I39" s="8">
        <f t="shared" si="1"/>
        <v>1132</v>
      </c>
      <c r="J39" s="8"/>
      <c r="K39" s="9">
        <f t="shared" si="2"/>
        <v>0.1544</v>
      </c>
    </row>
    <row r="40" spans="2:11" ht="12">
      <c r="B40" s="1">
        <f>+Labor!A35</f>
        <v>85</v>
      </c>
      <c r="C40" s="1" t="str">
        <f>+Labor!B35</f>
        <v>JEFFERSON HEALTHCARE HOSPITAL</v>
      </c>
      <c r="D40" s="7">
        <f>ROUND(+Labor!G35,0)</f>
        <v>621524</v>
      </c>
      <c r="E40" s="7">
        <f>ROUND(+Labor!F35,0)</f>
        <v>109</v>
      </c>
      <c r="F40" s="8">
        <f t="shared" si="0"/>
        <v>5702.06</v>
      </c>
      <c r="G40" s="7">
        <f>ROUND(+Labor!G135,0)</f>
        <v>649924</v>
      </c>
      <c r="H40" s="7">
        <f>ROUND(+Labor!F135,0)</f>
        <v>128</v>
      </c>
      <c r="I40" s="8">
        <f t="shared" si="1"/>
        <v>5077.53</v>
      </c>
      <c r="J40" s="8"/>
      <c r="K40" s="9">
        <f t="shared" si="2"/>
        <v>-0.1095</v>
      </c>
    </row>
    <row r="41" spans="2:11" ht="12">
      <c r="B41" s="1">
        <f>+Labor!A36</f>
        <v>96</v>
      </c>
      <c r="C41" s="1" t="str">
        <f>+Labor!B36</f>
        <v>SKYLINE HOSPITAL</v>
      </c>
      <c r="D41" s="7">
        <f>ROUND(+Labor!G36,0)</f>
        <v>163152</v>
      </c>
      <c r="E41" s="7">
        <f>ROUND(+Labor!F36,0)</f>
        <v>63</v>
      </c>
      <c r="F41" s="8">
        <f t="shared" si="0"/>
        <v>2589.71</v>
      </c>
      <c r="G41" s="7">
        <f>ROUND(+Labor!G136,0)</f>
        <v>233370</v>
      </c>
      <c r="H41" s="7">
        <f>ROUND(+Labor!F136,0)</f>
        <v>62</v>
      </c>
      <c r="I41" s="8">
        <f t="shared" si="1"/>
        <v>3764.03</v>
      </c>
      <c r="J41" s="8"/>
      <c r="K41" s="9">
        <f t="shared" si="2"/>
        <v>0.4535</v>
      </c>
    </row>
    <row r="42" spans="2:11" ht="12">
      <c r="B42" s="1">
        <f>+Labor!A37</f>
        <v>102</v>
      </c>
      <c r="C42" s="1" t="str">
        <f>+Labor!B37</f>
        <v>YAKIMA REGIONAL MEDICAL AND CARDIAC CENTER</v>
      </c>
      <c r="D42" s="7">
        <f>ROUND(+Labor!G37,0)</f>
        <v>0</v>
      </c>
      <c r="E42" s="7">
        <f>ROUND(+Labor!F37,0)</f>
        <v>0</v>
      </c>
      <c r="F42" s="8">
        <f t="shared" si="0"/>
      </c>
      <c r="G42" s="7">
        <f>ROUND(+Labor!G137,0)</f>
        <v>0</v>
      </c>
      <c r="H42" s="7">
        <f>ROUND(+Labor!F137,0)</f>
        <v>0</v>
      </c>
      <c r="I42" s="8">
        <f t="shared" si="1"/>
      </c>
      <c r="J42" s="8"/>
      <c r="K42" s="9">
        <f t="shared" si="2"/>
      </c>
    </row>
    <row r="43" spans="2:11" ht="12">
      <c r="B43" s="1">
        <f>+Labor!A38</f>
        <v>104</v>
      </c>
      <c r="C43" s="1" t="str">
        <f>+Labor!B38</f>
        <v>VALLEY GENERAL HOSPITAL</v>
      </c>
      <c r="D43" s="7">
        <f>ROUND(+Labor!G38,0)</f>
        <v>0</v>
      </c>
      <c r="E43" s="7">
        <f>ROUND(+Labor!F38,0)</f>
        <v>0</v>
      </c>
      <c r="F43" s="8">
        <f t="shared" si="0"/>
      </c>
      <c r="G43" s="7">
        <f>ROUND(+Labor!G138,0)</f>
        <v>0</v>
      </c>
      <c r="H43" s="7">
        <f>ROUND(+Labor!F138,0)</f>
        <v>0</v>
      </c>
      <c r="I43" s="8">
        <f t="shared" si="1"/>
      </c>
      <c r="J43" s="8"/>
      <c r="K43" s="9">
        <f t="shared" si="2"/>
      </c>
    </row>
    <row r="44" spans="2:11" ht="12">
      <c r="B44" s="1">
        <f>+Labor!A39</f>
        <v>106</v>
      </c>
      <c r="C44" s="1" t="str">
        <f>+Labor!B39</f>
        <v>CASCADE VALLEY HOSPITAL</v>
      </c>
      <c r="D44" s="7">
        <f>ROUND(+Labor!G39,0)</f>
        <v>467135</v>
      </c>
      <c r="E44" s="7">
        <f>ROUND(+Labor!F39,0)</f>
        <v>454</v>
      </c>
      <c r="F44" s="8">
        <f t="shared" si="0"/>
        <v>1028.93</v>
      </c>
      <c r="G44" s="7">
        <f>ROUND(+Labor!G139,0)</f>
        <v>688142</v>
      </c>
      <c r="H44" s="7">
        <f>ROUND(+Labor!F139,0)</f>
        <v>415</v>
      </c>
      <c r="I44" s="8">
        <f t="shared" si="1"/>
        <v>1658.17</v>
      </c>
      <c r="J44" s="8"/>
      <c r="K44" s="9">
        <f t="shared" si="2"/>
        <v>0.6115</v>
      </c>
    </row>
    <row r="45" spans="2:11" ht="12">
      <c r="B45" s="1">
        <f>+Labor!A40</f>
        <v>107</v>
      </c>
      <c r="C45" s="1" t="str">
        <f>+Labor!B40</f>
        <v>NORTH VALLEY HOSPITAL</v>
      </c>
      <c r="D45" s="7">
        <f>ROUND(+Labor!G40,0)</f>
        <v>103108</v>
      </c>
      <c r="E45" s="7">
        <f>ROUND(+Labor!F40,0)</f>
        <v>86</v>
      </c>
      <c r="F45" s="8">
        <f t="shared" si="0"/>
        <v>1198.93</v>
      </c>
      <c r="G45" s="7">
        <f>ROUND(+Labor!G140,0)</f>
        <v>94902</v>
      </c>
      <c r="H45" s="7">
        <f>ROUND(+Labor!F140,0)</f>
        <v>73</v>
      </c>
      <c r="I45" s="8">
        <f t="shared" si="1"/>
        <v>1300.03</v>
      </c>
      <c r="J45" s="8"/>
      <c r="K45" s="9">
        <f t="shared" si="2"/>
        <v>0.0843</v>
      </c>
    </row>
    <row r="46" spans="2:11" ht="12">
      <c r="B46" s="1">
        <f>+Labor!A41</f>
        <v>108</v>
      </c>
      <c r="C46" s="1" t="str">
        <f>+Labor!B41</f>
        <v>TRI-STATE MEMORIAL HOSPITAL</v>
      </c>
      <c r="D46" s="7">
        <f>ROUND(+Labor!G41,0)</f>
        <v>0</v>
      </c>
      <c r="E46" s="7">
        <f>ROUND(+Labor!F41,0)</f>
        <v>0</v>
      </c>
      <c r="F46" s="8">
        <f t="shared" si="0"/>
      </c>
      <c r="G46" s="7">
        <f>ROUND(+Labor!G141,0)</f>
        <v>0</v>
      </c>
      <c r="H46" s="7">
        <f>ROUND(+Labor!F141,0)</f>
        <v>0</v>
      </c>
      <c r="I46" s="8">
        <f t="shared" si="1"/>
      </c>
      <c r="J46" s="8"/>
      <c r="K46" s="9">
        <f t="shared" si="2"/>
      </c>
    </row>
    <row r="47" spans="2:11" ht="12">
      <c r="B47" s="1">
        <f>+Labor!A42</f>
        <v>111</v>
      </c>
      <c r="C47" s="1" t="str">
        <f>+Labor!B42</f>
        <v>EAST ADAMS RURAL HOSPITAL</v>
      </c>
      <c r="D47" s="7">
        <f>ROUND(+Labor!G42,0)</f>
        <v>0</v>
      </c>
      <c r="E47" s="7">
        <f>ROUND(+Labor!F42,0)</f>
        <v>0</v>
      </c>
      <c r="F47" s="8">
        <f t="shared" si="0"/>
      </c>
      <c r="G47" s="7">
        <f>ROUND(+Labor!G142,0)</f>
        <v>0</v>
      </c>
      <c r="H47" s="7">
        <f>ROUND(+Labor!F142,0)</f>
        <v>0</v>
      </c>
      <c r="I47" s="8">
        <f t="shared" si="1"/>
      </c>
      <c r="J47" s="8"/>
      <c r="K47" s="9">
        <f t="shared" si="2"/>
      </c>
    </row>
    <row r="48" spans="2:11" ht="12">
      <c r="B48" s="1">
        <f>+Labor!A43</f>
        <v>125</v>
      </c>
      <c r="C48" s="1" t="str">
        <f>+Labor!B43</f>
        <v>OTHELLO COMMUNITY HOSPITAL</v>
      </c>
      <c r="D48" s="7">
        <f>ROUND(+Labor!G43,0)</f>
        <v>0</v>
      </c>
      <c r="E48" s="7">
        <f>ROUND(+Labor!F43,0)</f>
        <v>627</v>
      </c>
      <c r="F48" s="8">
        <f t="shared" si="0"/>
      </c>
      <c r="G48" s="7">
        <f>ROUND(+Labor!G143,0)</f>
        <v>704094</v>
      </c>
      <c r="H48" s="7">
        <f>ROUND(+Labor!F143,0)</f>
        <v>648</v>
      </c>
      <c r="I48" s="8">
        <f t="shared" si="1"/>
        <v>1086.56</v>
      </c>
      <c r="J48" s="8"/>
      <c r="K48" s="9">
        <f t="shared" si="2"/>
      </c>
    </row>
    <row r="49" spans="2:11" ht="12">
      <c r="B49" s="1">
        <f>+Labor!A44</f>
        <v>126</v>
      </c>
      <c r="C49" s="1" t="str">
        <f>+Labor!B44</f>
        <v>HIGHLINE MEDICAL CENTER</v>
      </c>
      <c r="D49" s="7">
        <f>ROUND(+Labor!G44,0)</f>
        <v>0</v>
      </c>
      <c r="E49" s="7">
        <f>ROUND(+Labor!F44,0)</f>
        <v>0</v>
      </c>
      <c r="F49" s="8">
        <f t="shared" si="0"/>
      </c>
      <c r="G49" s="7">
        <f>ROUND(+Labor!G144,0)</f>
        <v>0</v>
      </c>
      <c r="H49" s="7">
        <f>ROUND(+Labor!F144,0)</f>
        <v>0</v>
      </c>
      <c r="I49" s="8">
        <f t="shared" si="1"/>
      </c>
      <c r="J49" s="8"/>
      <c r="K49" s="9">
        <f t="shared" si="2"/>
      </c>
    </row>
    <row r="50" spans="2:11" ht="12">
      <c r="B50" s="1">
        <f>+Labor!A45</f>
        <v>128</v>
      </c>
      <c r="C50" s="1" t="str">
        <f>+Labor!B45</f>
        <v>UNIVERSITY OF WASHINGTON MEDICAL CENTER</v>
      </c>
      <c r="D50" s="7">
        <f>ROUND(+Labor!G45,0)</f>
        <v>0</v>
      </c>
      <c r="E50" s="7">
        <f>ROUND(+Labor!F45,0)</f>
        <v>2368</v>
      </c>
      <c r="F50" s="8">
        <f t="shared" si="0"/>
      </c>
      <c r="G50" s="7">
        <f>ROUND(+Labor!G145,0)</f>
        <v>0</v>
      </c>
      <c r="H50" s="7">
        <f>ROUND(+Labor!F145,0)</f>
        <v>2335</v>
      </c>
      <c r="I50" s="8">
        <f t="shared" si="1"/>
      </c>
      <c r="J50" s="8"/>
      <c r="K50" s="9">
        <f t="shared" si="2"/>
      </c>
    </row>
    <row r="51" spans="2:11" ht="12">
      <c r="B51" s="1">
        <f>+Labor!A46</f>
        <v>129</v>
      </c>
      <c r="C51" s="1" t="str">
        <f>+Labor!B46</f>
        <v>QUINCY VALLEY MEDICAL CENTER</v>
      </c>
      <c r="D51" s="7">
        <f>ROUND(+Labor!G46,0)</f>
        <v>0</v>
      </c>
      <c r="E51" s="7">
        <f>ROUND(+Labor!F46,0)</f>
        <v>0</v>
      </c>
      <c r="F51" s="8">
        <f t="shared" si="0"/>
      </c>
      <c r="G51" s="7">
        <f>ROUND(+Labor!G146,0)</f>
        <v>0</v>
      </c>
      <c r="H51" s="7">
        <f>ROUND(+Labor!F146,0)</f>
        <v>0</v>
      </c>
      <c r="I51" s="8">
        <f t="shared" si="1"/>
      </c>
      <c r="J51" s="8"/>
      <c r="K51" s="9">
        <f t="shared" si="2"/>
      </c>
    </row>
    <row r="52" spans="2:11" ht="12">
      <c r="B52" s="1">
        <f>+Labor!A47</f>
        <v>130</v>
      </c>
      <c r="C52" s="1" t="str">
        <f>+Labor!B47</f>
        <v>NORTHWEST HOSPITAL &amp; MEDICAL CENTER</v>
      </c>
      <c r="D52" s="7">
        <f>ROUND(+Labor!G47,0)</f>
        <v>0</v>
      </c>
      <c r="E52" s="7">
        <f>ROUND(+Labor!F47,0)</f>
        <v>0</v>
      </c>
      <c r="F52" s="8">
        <f t="shared" si="0"/>
      </c>
      <c r="G52" s="7">
        <f>ROUND(+Labor!G147,0)</f>
        <v>0</v>
      </c>
      <c r="H52" s="7">
        <f>ROUND(+Labor!F147,0)</f>
        <v>0</v>
      </c>
      <c r="I52" s="8">
        <f t="shared" si="1"/>
      </c>
      <c r="J52" s="8"/>
      <c r="K52" s="9">
        <f t="shared" si="2"/>
      </c>
    </row>
    <row r="53" spans="2:11" ht="12">
      <c r="B53" s="1">
        <f>+Labor!A48</f>
        <v>131</v>
      </c>
      <c r="C53" s="1" t="str">
        <f>+Labor!B48</f>
        <v>OVERLAKE HOSPITAL MEDICAL CENTER</v>
      </c>
      <c r="D53" s="7">
        <f>ROUND(+Labor!G48,0)</f>
        <v>4744621</v>
      </c>
      <c r="E53" s="7">
        <f>ROUND(+Labor!F48,0)</f>
        <v>4959</v>
      </c>
      <c r="F53" s="8">
        <f t="shared" si="0"/>
        <v>956.77</v>
      </c>
      <c r="G53" s="7">
        <f>ROUND(+Labor!G148,0)</f>
        <v>4819389</v>
      </c>
      <c r="H53" s="7">
        <f>ROUND(+Labor!F148,0)</f>
        <v>6115</v>
      </c>
      <c r="I53" s="8">
        <f t="shared" si="1"/>
        <v>788.13</v>
      </c>
      <c r="J53" s="8"/>
      <c r="K53" s="9">
        <f t="shared" si="2"/>
        <v>-0.1763</v>
      </c>
    </row>
    <row r="54" spans="2:11" ht="12">
      <c r="B54" s="1">
        <f>+Labor!A49</f>
        <v>132</v>
      </c>
      <c r="C54" s="1" t="str">
        <f>+Labor!B49</f>
        <v>SAINT CLARE HOSPITAL</v>
      </c>
      <c r="D54" s="7">
        <f>ROUND(+Labor!G49,0)</f>
        <v>55471</v>
      </c>
      <c r="E54" s="7">
        <f>ROUND(+Labor!F49,0)</f>
        <v>0</v>
      </c>
      <c r="F54" s="8">
        <f t="shared" si="0"/>
      </c>
      <c r="G54" s="7">
        <f>ROUND(+Labor!G149,0)</f>
        <v>0</v>
      </c>
      <c r="H54" s="7">
        <f>ROUND(+Labor!F149,0)</f>
        <v>0</v>
      </c>
      <c r="I54" s="8">
        <f t="shared" si="1"/>
      </c>
      <c r="J54" s="8"/>
      <c r="K54" s="9">
        <f t="shared" si="2"/>
      </c>
    </row>
    <row r="55" spans="2:11" ht="12">
      <c r="B55" s="1">
        <f>+Labor!A50</f>
        <v>134</v>
      </c>
      <c r="C55" s="1" t="str">
        <f>+Labor!B50</f>
        <v>ISLAND HOSPITAL</v>
      </c>
      <c r="D55" s="7">
        <f>ROUND(+Labor!G50,0)</f>
        <v>1193325</v>
      </c>
      <c r="E55" s="7">
        <f>ROUND(+Labor!F50,0)</f>
        <v>1072</v>
      </c>
      <c r="F55" s="8">
        <f t="shared" si="0"/>
        <v>1113.18</v>
      </c>
      <c r="G55" s="7">
        <f>ROUND(+Labor!G150,0)</f>
        <v>1276254</v>
      </c>
      <c r="H55" s="7">
        <f>ROUND(+Labor!F150,0)</f>
        <v>1307</v>
      </c>
      <c r="I55" s="8">
        <f t="shared" si="1"/>
        <v>976.48</v>
      </c>
      <c r="J55" s="8"/>
      <c r="K55" s="9">
        <f t="shared" si="2"/>
        <v>-0.1228</v>
      </c>
    </row>
    <row r="56" spans="2:11" ht="12">
      <c r="B56" s="1">
        <f>+Labor!A51</f>
        <v>137</v>
      </c>
      <c r="C56" s="1" t="str">
        <f>+Labor!B51</f>
        <v>LINCOLN HOSPITAL</v>
      </c>
      <c r="D56" s="7">
        <f>ROUND(+Labor!G51,0)</f>
        <v>0</v>
      </c>
      <c r="E56" s="7">
        <f>ROUND(+Labor!F51,0)</f>
        <v>0</v>
      </c>
      <c r="F56" s="8">
        <f t="shared" si="0"/>
      </c>
      <c r="G56" s="7">
        <f>ROUND(+Labor!G151,0)</f>
        <v>0</v>
      </c>
      <c r="H56" s="7">
        <f>ROUND(+Labor!F151,0)</f>
        <v>0</v>
      </c>
      <c r="I56" s="8">
        <f t="shared" si="1"/>
      </c>
      <c r="J56" s="8"/>
      <c r="K56" s="9">
        <f t="shared" si="2"/>
      </c>
    </row>
    <row r="57" spans="2:11" ht="12">
      <c r="B57" s="1">
        <f>+Labor!A52</f>
        <v>138</v>
      </c>
      <c r="C57" s="1" t="str">
        <f>+Labor!B52</f>
        <v>SWEDISH EDMONDS</v>
      </c>
      <c r="D57" s="7">
        <f>ROUND(+Labor!G52,0)</f>
        <v>0</v>
      </c>
      <c r="E57" s="7">
        <f>ROUND(+Labor!F52,0)</f>
        <v>0</v>
      </c>
      <c r="F57" s="8">
        <f t="shared" si="0"/>
      </c>
      <c r="G57" s="7">
        <f>ROUND(+Labor!G152,0)</f>
        <v>0</v>
      </c>
      <c r="H57" s="7">
        <f>ROUND(+Labor!F152,0)</f>
        <v>0</v>
      </c>
      <c r="I57" s="8">
        <f t="shared" si="1"/>
      </c>
      <c r="J57" s="8"/>
      <c r="K57" s="9">
        <f t="shared" si="2"/>
      </c>
    </row>
    <row r="58" spans="2:11" ht="12">
      <c r="B58" s="1">
        <f>+Labor!A53</f>
        <v>139</v>
      </c>
      <c r="C58" s="1" t="str">
        <f>+Labor!B53</f>
        <v>PROVIDENCE HOLY FAMILY HOSPITAL</v>
      </c>
      <c r="D58" s="7">
        <f>ROUND(+Labor!G53,0)</f>
        <v>0</v>
      </c>
      <c r="E58" s="7">
        <f>ROUND(+Labor!F53,0)</f>
        <v>0</v>
      </c>
      <c r="F58" s="8">
        <f t="shared" si="0"/>
      </c>
      <c r="G58" s="7">
        <f>ROUND(+Labor!G153,0)</f>
        <v>0</v>
      </c>
      <c r="H58" s="7">
        <f>ROUND(+Labor!F153,0)</f>
        <v>0</v>
      </c>
      <c r="I58" s="8">
        <f t="shared" si="1"/>
      </c>
      <c r="J58" s="8"/>
      <c r="K58" s="9">
        <f t="shared" si="2"/>
      </c>
    </row>
    <row r="59" spans="2:11" ht="12">
      <c r="B59" s="1">
        <f>+Labor!A54</f>
        <v>140</v>
      </c>
      <c r="C59" s="1" t="str">
        <f>+Labor!B54</f>
        <v>KITTITAS VALLEY HOSPITAL</v>
      </c>
      <c r="D59" s="7">
        <f>ROUND(+Labor!G54,0)</f>
        <v>313930</v>
      </c>
      <c r="E59" s="7">
        <f>ROUND(+Labor!F54,0)</f>
        <v>334</v>
      </c>
      <c r="F59" s="8">
        <f t="shared" si="0"/>
        <v>939.91</v>
      </c>
      <c r="G59" s="7">
        <f>ROUND(+Labor!G154,0)</f>
        <v>321125</v>
      </c>
      <c r="H59" s="7">
        <f>ROUND(+Labor!F154,0)</f>
        <v>372</v>
      </c>
      <c r="I59" s="8">
        <f t="shared" si="1"/>
        <v>863.24</v>
      </c>
      <c r="J59" s="8"/>
      <c r="K59" s="9">
        <f t="shared" si="2"/>
        <v>-0.0816</v>
      </c>
    </row>
    <row r="60" spans="2:11" ht="12">
      <c r="B60" s="1">
        <f>+Labor!A55</f>
        <v>141</v>
      </c>
      <c r="C60" s="1" t="str">
        <f>+Labor!B55</f>
        <v>DAYTON GENERAL HOSPITAL</v>
      </c>
      <c r="D60" s="7">
        <f>ROUND(+Labor!G55,0)</f>
        <v>0</v>
      </c>
      <c r="E60" s="7">
        <f>ROUND(+Labor!F55,0)</f>
        <v>0</v>
      </c>
      <c r="F60" s="8">
        <f t="shared" si="0"/>
      </c>
      <c r="G60" s="7">
        <f>ROUND(+Labor!G155,0)</f>
        <v>0</v>
      </c>
      <c r="H60" s="7">
        <f>ROUND(+Labor!F155,0)</f>
        <v>0</v>
      </c>
      <c r="I60" s="8">
        <f t="shared" si="1"/>
      </c>
      <c r="J60" s="8"/>
      <c r="K60" s="9">
        <f t="shared" si="2"/>
      </c>
    </row>
    <row r="61" spans="2:11" ht="12">
      <c r="B61" s="1">
        <f>+Labor!A56</f>
        <v>142</v>
      </c>
      <c r="C61" s="1" t="str">
        <f>+Labor!B56</f>
        <v>HARRISON MEDICAL CENTER</v>
      </c>
      <c r="D61" s="7">
        <f>ROUND(+Labor!G56,0)</f>
        <v>0</v>
      </c>
      <c r="E61" s="7">
        <f>ROUND(+Labor!F56,0)</f>
        <v>0</v>
      </c>
      <c r="F61" s="8">
        <f t="shared" si="0"/>
      </c>
      <c r="G61" s="7">
        <f>ROUND(+Labor!G156,0)</f>
        <v>0</v>
      </c>
      <c r="H61" s="7">
        <f>ROUND(+Labor!F156,0)</f>
        <v>0</v>
      </c>
      <c r="I61" s="8">
        <f t="shared" si="1"/>
      </c>
      <c r="J61" s="8"/>
      <c r="K61" s="9">
        <f t="shared" si="2"/>
      </c>
    </row>
    <row r="62" spans="2:11" ht="12">
      <c r="B62" s="1">
        <f>+Labor!A57</f>
        <v>145</v>
      </c>
      <c r="C62" s="1" t="str">
        <f>+Labor!B57</f>
        <v>PEACEHEALTH SAINT JOSEPH HOSPITAL</v>
      </c>
      <c r="D62" s="7">
        <f>ROUND(+Labor!G57,0)</f>
        <v>3528113</v>
      </c>
      <c r="E62" s="7">
        <f>ROUND(+Labor!F57,0)</f>
        <v>2041</v>
      </c>
      <c r="F62" s="8">
        <f t="shared" si="0"/>
        <v>1728.62</v>
      </c>
      <c r="G62" s="7">
        <f>ROUND(+Labor!G157,0)</f>
        <v>5202381</v>
      </c>
      <c r="H62" s="7">
        <f>ROUND(+Labor!F157,0)</f>
        <v>1994</v>
      </c>
      <c r="I62" s="8">
        <f t="shared" si="1"/>
        <v>2609.02</v>
      </c>
      <c r="J62" s="8"/>
      <c r="K62" s="9">
        <f t="shared" si="2"/>
        <v>0.5093</v>
      </c>
    </row>
    <row r="63" spans="2:11" ht="12">
      <c r="B63" s="1">
        <f>+Labor!A58</f>
        <v>147</v>
      </c>
      <c r="C63" s="1" t="str">
        <f>+Labor!B58</f>
        <v>MID VALLEY HOSPITAL</v>
      </c>
      <c r="D63" s="7">
        <f>ROUND(+Labor!G58,0)</f>
        <v>524602</v>
      </c>
      <c r="E63" s="7">
        <f>ROUND(+Labor!F58,0)</f>
        <v>267</v>
      </c>
      <c r="F63" s="8">
        <f t="shared" si="0"/>
        <v>1964.8</v>
      </c>
      <c r="G63" s="7">
        <f>ROUND(+Labor!G158,0)</f>
        <v>680785</v>
      </c>
      <c r="H63" s="7">
        <f>ROUND(+Labor!F158,0)</f>
        <v>276</v>
      </c>
      <c r="I63" s="8">
        <f t="shared" si="1"/>
        <v>2466.61</v>
      </c>
      <c r="J63" s="8"/>
      <c r="K63" s="9">
        <f t="shared" si="2"/>
        <v>0.2554</v>
      </c>
    </row>
    <row r="64" spans="2:11" ht="12">
      <c r="B64" s="1">
        <f>+Labor!A59</f>
        <v>148</v>
      </c>
      <c r="C64" s="1" t="str">
        <f>+Labor!B59</f>
        <v>KINDRED HOSPITAL - SEATTLE</v>
      </c>
      <c r="D64" s="7">
        <f>ROUND(+Labor!G59,0)</f>
        <v>0</v>
      </c>
      <c r="E64" s="7">
        <f>ROUND(+Labor!F59,0)</f>
        <v>0</v>
      </c>
      <c r="F64" s="8">
        <f t="shared" si="0"/>
      </c>
      <c r="G64" s="7">
        <f>ROUND(+Labor!G159,0)</f>
        <v>0</v>
      </c>
      <c r="H64" s="7">
        <f>ROUND(+Labor!F159,0)</f>
        <v>0</v>
      </c>
      <c r="I64" s="8">
        <f t="shared" si="1"/>
      </c>
      <c r="J64" s="8"/>
      <c r="K64" s="9">
        <f t="shared" si="2"/>
      </c>
    </row>
    <row r="65" spans="2:11" ht="12">
      <c r="B65" s="1">
        <f>+Labor!A60</f>
        <v>150</v>
      </c>
      <c r="C65" s="1" t="str">
        <f>+Labor!B60</f>
        <v>COULEE COMMUNITY HOSPITAL</v>
      </c>
      <c r="D65" s="7">
        <f>ROUND(+Labor!G60,0)</f>
        <v>88403</v>
      </c>
      <c r="E65" s="7">
        <f>ROUND(+Labor!F60,0)</f>
        <v>90</v>
      </c>
      <c r="F65" s="8">
        <f t="shared" si="0"/>
        <v>982.26</v>
      </c>
      <c r="G65" s="7">
        <f>ROUND(+Labor!G160,0)</f>
        <v>171674</v>
      </c>
      <c r="H65" s="7">
        <f>ROUND(+Labor!F160,0)</f>
        <v>73</v>
      </c>
      <c r="I65" s="8">
        <f t="shared" si="1"/>
        <v>2351.7</v>
      </c>
      <c r="J65" s="8"/>
      <c r="K65" s="9">
        <f t="shared" si="2"/>
        <v>1.3942</v>
      </c>
    </row>
    <row r="66" spans="2:11" ht="12">
      <c r="B66" s="1">
        <f>+Labor!A61</f>
        <v>152</v>
      </c>
      <c r="C66" s="1" t="str">
        <f>+Labor!B61</f>
        <v>MASON GENERAL HOSPITAL</v>
      </c>
      <c r="D66" s="7">
        <f>ROUND(+Labor!G61,0)</f>
        <v>0</v>
      </c>
      <c r="E66" s="7">
        <f>ROUND(+Labor!F61,0)</f>
        <v>607</v>
      </c>
      <c r="F66" s="8">
        <f t="shared" si="0"/>
      </c>
      <c r="G66" s="7">
        <f>ROUND(+Labor!G161,0)</f>
        <v>0</v>
      </c>
      <c r="H66" s="7">
        <f>ROUND(+Labor!F161,0)</f>
        <v>828</v>
      </c>
      <c r="I66" s="8">
        <f t="shared" si="1"/>
      </c>
      <c r="J66" s="8"/>
      <c r="K66" s="9">
        <f t="shared" si="2"/>
      </c>
    </row>
    <row r="67" spans="2:11" ht="12">
      <c r="B67" s="1">
        <f>+Labor!A62</f>
        <v>153</v>
      </c>
      <c r="C67" s="1" t="str">
        <f>+Labor!B62</f>
        <v>WHITMAN HOSPITAL AND MEDICAL CENTER</v>
      </c>
      <c r="D67" s="7">
        <f>ROUND(+Labor!G62,0)</f>
        <v>208792</v>
      </c>
      <c r="E67" s="7">
        <f>ROUND(+Labor!F62,0)</f>
        <v>40</v>
      </c>
      <c r="F67" s="8">
        <f t="shared" si="0"/>
        <v>5219.8</v>
      </c>
      <c r="G67" s="7">
        <f>ROUND(+Labor!G162,0)</f>
        <v>167566</v>
      </c>
      <c r="H67" s="7">
        <f>ROUND(+Labor!F162,0)</f>
        <v>43</v>
      </c>
      <c r="I67" s="8">
        <f t="shared" si="1"/>
        <v>3896.88</v>
      </c>
      <c r="J67" s="8"/>
      <c r="K67" s="9">
        <f t="shared" si="2"/>
        <v>-0.2534</v>
      </c>
    </row>
    <row r="68" spans="2:11" ht="12">
      <c r="B68" s="1">
        <f>+Labor!A63</f>
        <v>155</v>
      </c>
      <c r="C68" s="1" t="str">
        <f>+Labor!B63</f>
        <v>VALLEY MEDICAL CENTER</v>
      </c>
      <c r="D68" s="7">
        <f>ROUND(+Labor!G63,0)</f>
        <v>779552</v>
      </c>
      <c r="E68" s="7">
        <f>ROUND(+Labor!F63,0)</f>
        <v>0</v>
      </c>
      <c r="F68" s="8">
        <f t="shared" si="0"/>
      </c>
      <c r="G68" s="7">
        <f>ROUND(+Labor!G163,0)</f>
        <v>1133555</v>
      </c>
      <c r="H68" s="7">
        <f>ROUND(+Labor!F163,0)</f>
        <v>0</v>
      </c>
      <c r="I68" s="8">
        <f t="shared" si="1"/>
      </c>
      <c r="J68" s="8"/>
      <c r="K68" s="9">
        <f t="shared" si="2"/>
      </c>
    </row>
    <row r="69" spans="2:11" ht="12">
      <c r="B69" s="1">
        <f>+Labor!A64</f>
        <v>156</v>
      </c>
      <c r="C69" s="1" t="str">
        <f>+Labor!B64</f>
        <v>WHIDBEY GENERAL HOSPITAL</v>
      </c>
      <c r="D69" s="7">
        <f>ROUND(+Labor!G64,0)</f>
        <v>682747</v>
      </c>
      <c r="E69" s="7">
        <f>ROUND(+Labor!F64,0)</f>
        <v>138</v>
      </c>
      <c r="F69" s="8">
        <f t="shared" si="0"/>
        <v>4947.44</v>
      </c>
      <c r="G69" s="7">
        <f>ROUND(+Labor!G164,0)</f>
        <v>704838</v>
      </c>
      <c r="H69" s="7">
        <f>ROUND(+Labor!F164,0)</f>
        <v>120</v>
      </c>
      <c r="I69" s="8">
        <f t="shared" si="1"/>
        <v>5873.65</v>
      </c>
      <c r="J69" s="8"/>
      <c r="K69" s="9">
        <f t="shared" si="2"/>
        <v>0.1872</v>
      </c>
    </row>
    <row r="70" spans="2:11" ht="12">
      <c r="B70" s="1">
        <f>+Labor!A65</f>
        <v>157</v>
      </c>
      <c r="C70" s="1" t="str">
        <f>+Labor!B65</f>
        <v>SAINT LUKES REHABILIATION INSTITUTE</v>
      </c>
      <c r="D70" s="7">
        <f>ROUND(+Labor!G65,0)</f>
        <v>0</v>
      </c>
      <c r="E70" s="7">
        <f>ROUND(+Labor!F65,0)</f>
        <v>0</v>
      </c>
      <c r="F70" s="8">
        <f t="shared" si="0"/>
      </c>
      <c r="G70" s="7">
        <f>ROUND(+Labor!G165,0)</f>
        <v>0</v>
      </c>
      <c r="H70" s="7">
        <f>ROUND(+Labor!F165,0)</f>
        <v>0</v>
      </c>
      <c r="I70" s="8">
        <f t="shared" si="1"/>
      </c>
      <c r="J70" s="8"/>
      <c r="K70" s="9">
        <f t="shared" si="2"/>
      </c>
    </row>
    <row r="71" spans="2:11" ht="12">
      <c r="B71" s="1">
        <f>+Labor!A66</f>
        <v>158</v>
      </c>
      <c r="C71" s="1" t="str">
        <f>+Labor!B66</f>
        <v>CASCADE MEDICAL CENTER</v>
      </c>
      <c r="D71" s="7">
        <f>ROUND(+Labor!G66,0)</f>
        <v>0</v>
      </c>
      <c r="E71" s="7">
        <f>ROUND(+Labor!F66,0)</f>
        <v>0</v>
      </c>
      <c r="F71" s="8">
        <f t="shared" si="0"/>
      </c>
      <c r="G71" s="7">
        <f>ROUND(+Labor!G166,0)</f>
        <v>0</v>
      </c>
      <c r="H71" s="7">
        <f>ROUND(+Labor!F166,0)</f>
        <v>0</v>
      </c>
      <c r="I71" s="8">
        <f t="shared" si="1"/>
      </c>
      <c r="J71" s="8"/>
      <c r="K71" s="9">
        <f t="shared" si="2"/>
      </c>
    </row>
    <row r="72" spans="2:11" ht="12">
      <c r="B72" s="1">
        <f>+Labor!A67</f>
        <v>159</v>
      </c>
      <c r="C72" s="1" t="str">
        <f>+Labor!B67</f>
        <v>PROVIDENCE SAINT PETER HOSPITAL</v>
      </c>
      <c r="D72" s="7">
        <f>ROUND(+Labor!G67,0)</f>
        <v>0</v>
      </c>
      <c r="E72" s="7">
        <f>ROUND(+Labor!F67,0)</f>
        <v>0</v>
      </c>
      <c r="F72" s="8">
        <f t="shared" si="0"/>
      </c>
      <c r="G72" s="7">
        <f>ROUND(+Labor!G167,0)</f>
        <v>0</v>
      </c>
      <c r="H72" s="7">
        <f>ROUND(+Labor!F167,0)</f>
        <v>0</v>
      </c>
      <c r="I72" s="8">
        <f t="shared" si="1"/>
      </c>
      <c r="J72" s="8"/>
      <c r="K72" s="9">
        <f t="shared" si="2"/>
      </c>
    </row>
    <row r="73" spans="2:11" ht="12">
      <c r="B73" s="1">
        <f>+Labor!A68</f>
        <v>161</v>
      </c>
      <c r="C73" s="1" t="str">
        <f>+Labor!B68</f>
        <v>KADLEC REGIONAL MEDICAL CENTER</v>
      </c>
      <c r="D73" s="7">
        <f>ROUND(+Labor!G68,0)</f>
        <v>0</v>
      </c>
      <c r="E73" s="7">
        <f>ROUND(+Labor!F68,0)</f>
        <v>0</v>
      </c>
      <c r="F73" s="8">
        <f t="shared" si="0"/>
      </c>
      <c r="G73" s="7">
        <f>ROUND(+Labor!G168,0)</f>
        <v>0</v>
      </c>
      <c r="H73" s="7">
        <f>ROUND(+Labor!F168,0)</f>
        <v>0</v>
      </c>
      <c r="I73" s="8">
        <f t="shared" si="1"/>
      </c>
      <c r="J73" s="8"/>
      <c r="K73" s="9">
        <f t="shared" si="2"/>
      </c>
    </row>
    <row r="74" spans="2:11" ht="12">
      <c r="B74" s="1">
        <f>+Labor!A69</f>
        <v>162</v>
      </c>
      <c r="C74" s="1" t="str">
        <f>+Labor!B69</f>
        <v>PROVIDENCE SACRED HEART MEDICAL CENTER</v>
      </c>
      <c r="D74" s="7">
        <f>ROUND(+Labor!G69,0)</f>
        <v>0</v>
      </c>
      <c r="E74" s="7">
        <f>ROUND(+Labor!F69,0)</f>
        <v>0</v>
      </c>
      <c r="F74" s="8">
        <f t="shared" si="0"/>
      </c>
      <c r="G74" s="7">
        <f>ROUND(+Labor!G169,0)</f>
        <v>3927506</v>
      </c>
      <c r="H74" s="7">
        <f>ROUND(+Labor!F169,0)</f>
        <v>3939</v>
      </c>
      <c r="I74" s="8">
        <f t="shared" si="1"/>
        <v>997.08</v>
      </c>
      <c r="J74" s="8"/>
      <c r="K74" s="9">
        <f t="shared" si="2"/>
      </c>
    </row>
    <row r="75" spans="2:11" ht="12">
      <c r="B75" s="1">
        <f>+Labor!A70</f>
        <v>164</v>
      </c>
      <c r="C75" s="1" t="str">
        <f>+Labor!B70</f>
        <v>EVERGREEN HOSPITAL MEDICAL CENTER</v>
      </c>
      <c r="D75" s="7">
        <f>ROUND(+Labor!G70,0)</f>
        <v>0</v>
      </c>
      <c r="E75" s="7">
        <f>ROUND(+Labor!F70,0)</f>
        <v>0</v>
      </c>
      <c r="F75" s="8">
        <f aca="true" t="shared" si="3" ref="F75:F106">IF(D75=0,"",IF(E75=0,"",ROUND(D75/E75,2)))</f>
      </c>
      <c r="G75" s="7">
        <f>ROUND(+Labor!G170,0)</f>
        <v>0</v>
      </c>
      <c r="H75" s="7">
        <f>ROUND(+Labor!F170,0)</f>
        <v>0</v>
      </c>
      <c r="I75" s="8">
        <f aca="true" t="shared" si="4" ref="I75:I106">IF(G75=0,"",IF(H75=0,"",ROUND(G75/H75,2)))</f>
      </c>
      <c r="J75" s="8"/>
      <c r="K75" s="9">
        <f aca="true" t="shared" si="5" ref="K75:K106">IF(D75=0,"",IF(E75=0,"",IF(G75=0,"",IF(H75=0,"",ROUND(I75/F75-1,4)))))</f>
      </c>
    </row>
    <row r="76" spans="2:11" ht="12">
      <c r="B76" s="1">
        <f>+Labor!A71</f>
        <v>165</v>
      </c>
      <c r="C76" s="1" t="str">
        <f>+Labor!B71</f>
        <v>LAKE CHELAN COMMUNITY HOSPITAL</v>
      </c>
      <c r="D76" s="7">
        <f>ROUND(+Labor!G71,0)</f>
        <v>190968</v>
      </c>
      <c r="E76" s="7">
        <f>ROUND(+Labor!F71,0)</f>
        <v>122</v>
      </c>
      <c r="F76" s="8">
        <f t="shared" si="3"/>
        <v>1565.31</v>
      </c>
      <c r="G76" s="7">
        <f>ROUND(+Labor!G171,0)</f>
        <v>249250</v>
      </c>
      <c r="H76" s="7">
        <f>ROUND(+Labor!F171,0)</f>
        <v>110</v>
      </c>
      <c r="I76" s="8">
        <f t="shared" si="4"/>
        <v>2265.91</v>
      </c>
      <c r="J76" s="8"/>
      <c r="K76" s="9">
        <f t="shared" si="5"/>
        <v>0.4476</v>
      </c>
    </row>
    <row r="77" spans="2:11" ht="12">
      <c r="B77" s="1">
        <f>+Labor!A72</f>
        <v>167</v>
      </c>
      <c r="C77" s="1" t="str">
        <f>+Labor!B72</f>
        <v>FERRY COUNTY MEMORIAL HOSPITAL</v>
      </c>
      <c r="D77" s="7">
        <f>ROUND(+Labor!G72,0)</f>
        <v>0</v>
      </c>
      <c r="E77" s="7">
        <f>ROUND(+Labor!F72,0)</f>
        <v>0</v>
      </c>
      <c r="F77" s="8">
        <f t="shared" si="3"/>
      </c>
      <c r="G77" s="7">
        <f>ROUND(+Labor!G172,0)</f>
        <v>0</v>
      </c>
      <c r="H77" s="7">
        <f>ROUND(+Labor!F172,0)</f>
        <v>0</v>
      </c>
      <c r="I77" s="8">
        <f t="shared" si="4"/>
      </c>
      <c r="J77" s="8"/>
      <c r="K77" s="9">
        <f t="shared" si="5"/>
      </c>
    </row>
    <row r="78" spans="2:11" ht="12">
      <c r="B78" s="1">
        <f>+Labor!A73</f>
        <v>168</v>
      </c>
      <c r="C78" s="1" t="str">
        <f>+Labor!B73</f>
        <v>CENTRAL WASHINGTON HOSPITAL</v>
      </c>
      <c r="D78" s="7">
        <f>ROUND(+Labor!G73,0)</f>
        <v>1735831</v>
      </c>
      <c r="E78" s="7">
        <f>ROUND(+Labor!F73,0)</f>
        <v>1449</v>
      </c>
      <c r="F78" s="8">
        <f t="shared" si="3"/>
        <v>1197.95</v>
      </c>
      <c r="G78" s="7">
        <f>ROUND(+Labor!G173,0)</f>
        <v>1907896</v>
      </c>
      <c r="H78" s="7">
        <f>ROUND(+Labor!F173,0)</f>
        <v>1413</v>
      </c>
      <c r="I78" s="8">
        <f t="shared" si="4"/>
        <v>1350.24</v>
      </c>
      <c r="J78" s="8"/>
      <c r="K78" s="9">
        <f t="shared" si="5"/>
        <v>0.1271</v>
      </c>
    </row>
    <row r="79" spans="2:11" ht="12">
      <c r="B79" s="1">
        <f>+Labor!A74</f>
        <v>169</v>
      </c>
      <c r="C79" s="1" t="str">
        <f>+Labor!B74</f>
        <v>GROUP HEALTH EASTSIDE</v>
      </c>
      <c r="D79" s="7">
        <f>ROUND(+Labor!G74,0)</f>
        <v>0</v>
      </c>
      <c r="E79" s="7">
        <f>ROUND(+Labor!F74,0)</f>
        <v>0</v>
      </c>
      <c r="F79" s="8">
        <f t="shared" si="3"/>
      </c>
      <c r="G79" s="7">
        <f>ROUND(+Labor!G174,0)</f>
        <v>0</v>
      </c>
      <c r="H79" s="7">
        <f>ROUND(+Labor!F174,0)</f>
        <v>0</v>
      </c>
      <c r="I79" s="8">
        <f t="shared" si="4"/>
      </c>
      <c r="J79" s="8"/>
      <c r="K79" s="9">
        <f t="shared" si="5"/>
      </c>
    </row>
    <row r="80" spans="2:11" ht="12">
      <c r="B80" s="1">
        <f>+Labor!A75</f>
        <v>170</v>
      </c>
      <c r="C80" s="1" t="str">
        <f>+Labor!B75</f>
        <v>SOUTHWEST WASHINGTON MEDICAL CENTER</v>
      </c>
      <c r="D80" s="7">
        <f>ROUND(+Labor!G75,0)</f>
        <v>0</v>
      </c>
      <c r="E80" s="7">
        <f>ROUND(+Labor!F75,0)</f>
        <v>0</v>
      </c>
      <c r="F80" s="8">
        <f t="shared" si="3"/>
      </c>
      <c r="G80" s="7">
        <f>ROUND(+Labor!G175,0)</f>
        <v>0</v>
      </c>
      <c r="H80" s="7">
        <f>ROUND(+Labor!F175,0)</f>
        <v>0</v>
      </c>
      <c r="I80" s="8">
        <f t="shared" si="4"/>
      </c>
      <c r="J80" s="8"/>
      <c r="K80" s="9">
        <f t="shared" si="5"/>
      </c>
    </row>
    <row r="81" spans="2:11" ht="12">
      <c r="B81" s="1">
        <f>+Labor!A76</f>
        <v>172</v>
      </c>
      <c r="C81" s="1" t="str">
        <f>+Labor!B76</f>
        <v>PULLMAN REGIONAL HOSPITAL</v>
      </c>
      <c r="D81" s="7">
        <f>ROUND(+Labor!G76,0)</f>
        <v>1140160</v>
      </c>
      <c r="E81" s="7">
        <f>ROUND(+Labor!F76,0)</f>
        <v>0</v>
      </c>
      <c r="F81" s="8">
        <f t="shared" si="3"/>
      </c>
      <c r="G81" s="7">
        <f>ROUND(+Labor!G176,0)</f>
        <v>1437244</v>
      </c>
      <c r="H81" s="7">
        <f>ROUND(+Labor!F176,0)</f>
        <v>0</v>
      </c>
      <c r="I81" s="8">
        <f t="shared" si="4"/>
      </c>
      <c r="J81" s="8"/>
      <c r="K81" s="9">
        <f t="shared" si="5"/>
      </c>
    </row>
    <row r="82" spans="2:11" ht="12">
      <c r="B82" s="1">
        <f>+Labor!A77</f>
        <v>173</v>
      </c>
      <c r="C82" s="1" t="str">
        <f>+Labor!B77</f>
        <v>MORTON GENERAL HOSPITAL</v>
      </c>
      <c r="D82" s="7">
        <f>ROUND(+Labor!G77,0)</f>
        <v>53369</v>
      </c>
      <c r="E82" s="7">
        <f>ROUND(+Labor!F77,0)</f>
        <v>52</v>
      </c>
      <c r="F82" s="8">
        <f t="shared" si="3"/>
        <v>1026.33</v>
      </c>
      <c r="G82" s="7">
        <f>ROUND(+Labor!G177,0)</f>
        <v>58450</v>
      </c>
      <c r="H82" s="7">
        <f>ROUND(+Labor!F177,0)</f>
        <v>33</v>
      </c>
      <c r="I82" s="8">
        <f t="shared" si="4"/>
        <v>1771.21</v>
      </c>
      <c r="J82" s="8"/>
      <c r="K82" s="9">
        <f t="shared" si="5"/>
        <v>0.7258</v>
      </c>
    </row>
    <row r="83" spans="2:11" ht="12">
      <c r="B83" s="1">
        <f>+Labor!A78</f>
        <v>175</v>
      </c>
      <c r="C83" s="1" t="str">
        <f>+Labor!B78</f>
        <v>MARY BRIDGE CHILDRENS HEALTH CENTER</v>
      </c>
      <c r="D83" s="7">
        <f>ROUND(+Labor!G78,0)</f>
        <v>0</v>
      </c>
      <c r="E83" s="7">
        <f>ROUND(+Labor!F78,0)</f>
        <v>0</v>
      </c>
      <c r="F83" s="8">
        <f t="shared" si="3"/>
      </c>
      <c r="G83" s="7">
        <f>ROUND(+Labor!G178,0)</f>
        <v>0</v>
      </c>
      <c r="H83" s="7">
        <f>ROUND(+Labor!F178,0)</f>
        <v>0</v>
      </c>
      <c r="I83" s="8">
        <f t="shared" si="4"/>
      </c>
      <c r="J83" s="8"/>
      <c r="K83" s="9">
        <f t="shared" si="5"/>
      </c>
    </row>
    <row r="84" spans="2:11" ht="12">
      <c r="B84" s="1">
        <f>+Labor!A79</f>
        <v>176</v>
      </c>
      <c r="C84" s="1" t="str">
        <f>+Labor!B79</f>
        <v>TACOMA GENERAL ALLENMORE HOSPITAL</v>
      </c>
      <c r="D84" s="7">
        <f>ROUND(+Labor!G79,0)</f>
        <v>0</v>
      </c>
      <c r="E84" s="7">
        <f>ROUND(+Labor!F79,0)</f>
        <v>0</v>
      </c>
      <c r="F84" s="8">
        <f t="shared" si="3"/>
      </c>
      <c r="G84" s="7">
        <f>ROUND(+Labor!G179,0)</f>
        <v>0</v>
      </c>
      <c r="H84" s="7">
        <f>ROUND(+Labor!F179,0)</f>
        <v>0</v>
      </c>
      <c r="I84" s="8">
        <f t="shared" si="4"/>
      </c>
      <c r="J84" s="8"/>
      <c r="K84" s="9">
        <f t="shared" si="5"/>
      </c>
    </row>
    <row r="85" spans="2:11" ht="12">
      <c r="B85" s="1">
        <f>+Labor!A80</f>
        <v>178</v>
      </c>
      <c r="C85" s="1" t="str">
        <f>+Labor!B80</f>
        <v>DEER PARK HOSPITAL</v>
      </c>
      <c r="D85" s="7">
        <f>ROUND(+Labor!G80,0)</f>
        <v>0</v>
      </c>
      <c r="E85" s="7">
        <f>ROUND(+Labor!F80,0)</f>
        <v>0</v>
      </c>
      <c r="F85" s="8">
        <f t="shared" si="3"/>
      </c>
      <c r="G85" s="7">
        <f>ROUND(+Labor!G180,0)</f>
        <v>0</v>
      </c>
      <c r="H85" s="7">
        <f>ROUND(+Labor!F180,0)</f>
        <v>0</v>
      </c>
      <c r="I85" s="8">
        <f t="shared" si="4"/>
      </c>
      <c r="J85" s="8"/>
      <c r="K85" s="9">
        <f t="shared" si="5"/>
      </c>
    </row>
    <row r="86" spans="2:11" ht="12">
      <c r="B86" s="1">
        <f>+Labor!A81</f>
        <v>180</v>
      </c>
      <c r="C86" s="1" t="str">
        <f>+Labor!B81</f>
        <v>VALLEY HOSPITAL AND MEDICAL CENTER</v>
      </c>
      <c r="D86" s="7">
        <f>ROUND(+Labor!G81,0)</f>
        <v>725624</v>
      </c>
      <c r="E86" s="7">
        <f>ROUND(+Labor!F81,0)</f>
        <v>464</v>
      </c>
      <c r="F86" s="8">
        <f t="shared" si="3"/>
        <v>1563.84</v>
      </c>
      <c r="G86" s="7">
        <f>ROUND(+Labor!G181,0)</f>
        <v>1805268</v>
      </c>
      <c r="H86" s="7">
        <f>ROUND(+Labor!F181,0)</f>
        <v>631</v>
      </c>
      <c r="I86" s="8">
        <f t="shared" si="4"/>
        <v>2860.96</v>
      </c>
      <c r="J86" s="8"/>
      <c r="K86" s="9">
        <f t="shared" si="5"/>
        <v>0.8294</v>
      </c>
    </row>
    <row r="87" spans="2:11" ht="12">
      <c r="B87" s="1">
        <f>+Labor!A82</f>
        <v>183</v>
      </c>
      <c r="C87" s="1" t="str">
        <f>+Labor!B82</f>
        <v>AUBURN REGIONAL MEDICAL CENTER</v>
      </c>
      <c r="D87" s="7">
        <f>ROUND(+Labor!G82,0)</f>
        <v>0</v>
      </c>
      <c r="E87" s="7">
        <f>ROUND(+Labor!F82,0)</f>
        <v>0</v>
      </c>
      <c r="F87" s="8">
        <f t="shared" si="3"/>
      </c>
      <c r="G87" s="7">
        <f>ROUND(+Labor!G182,0)</f>
        <v>0</v>
      </c>
      <c r="H87" s="7">
        <f>ROUND(+Labor!F182,0)</f>
        <v>0</v>
      </c>
      <c r="I87" s="8">
        <f t="shared" si="4"/>
      </c>
      <c r="J87" s="8"/>
      <c r="K87" s="9">
        <f t="shared" si="5"/>
      </c>
    </row>
    <row r="88" spans="2:11" ht="12">
      <c r="B88" s="1">
        <f>+Labor!A83</f>
        <v>186</v>
      </c>
      <c r="C88" s="1" t="str">
        <f>+Labor!B83</f>
        <v>MARK REED HOSPITAL</v>
      </c>
      <c r="D88" s="7">
        <f>ROUND(+Labor!G83,0)</f>
        <v>0</v>
      </c>
      <c r="E88" s="7">
        <f>ROUND(+Labor!F83,0)</f>
        <v>0</v>
      </c>
      <c r="F88" s="8">
        <f t="shared" si="3"/>
      </c>
      <c r="G88" s="7">
        <f>ROUND(+Labor!G183,0)</f>
        <v>0</v>
      </c>
      <c r="H88" s="7">
        <f>ROUND(+Labor!F183,0)</f>
        <v>0</v>
      </c>
      <c r="I88" s="8">
        <f t="shared" si="4"/>
      </c>
      <c r="J88" s="8"/>
      <c r="K88" s="9">
        <f t="shared" si="5"/>
      </c>
    </row>
    <row r="89" spans="2:11" ht="12">
      <c r="B89" s="1">
        <f>+Labor!A84</f>
        <v>191</v>
      </c>
      <c r="C89" s="1" t="str">
        <f>+Labor!B84</f>
        <v>PROVIDENCE CENTRALIA HOSPITAL</v>
      </c>
      <c r="D89" s="7">
        <f>ROUND(+Labor!G84,0)</f>
        <v>0</v>
      </c>
      <c r="E89" s="7">
        <f>ROUND(+Labor!F84,0)</f>
        <v>0</v>
      </c>
      <c r="F89" s="8">
        <f t="shared" si="3"/>
      </c>
      <c r="G89" s="7">
        <f>ROUND(+Labor!G184,0)</f>
        <v>0</v>
      </c>
      <c r="H89" s="7">
        <f>ROUND(+Labor!F184,0)</f>
        <v>0</v>
      </c>
      <c r="I89" s="8">
        <f t="shared" si="4"/>
      </c>
      <c r="J89" s="8"/>
      <c r="K89" s="9">
        <f t="shared" si="5"/>
      </c>
    </row>
    <row r="90" spans="2:11" ht="12">
      <c r="B90" s="1">
        <f>+Labor!A85</f>
        <v>193</v>
      </c>
      <c r="C90" s="1" t="str">
        <f>+Labor!B85</f>
        <v>PROVIDENCE MOUNT CARMEL HOSPITAL</v>
      </c>
      <c r="D90" s="7">
        <f>ROUND(+Labor!G85,0)</f>
        <v>450043</v>
      </c>
      <c r="E90" s="7">
        <f>ROUND(+Labor!F85,0)</f>
        <v>213</v>
      </c>
      <c r="F90" s="8">
        <f t="shared" si="3"/>
        <v>2112.88</v>
      </c>
      <c r="G90" s="7">
        <f>ROUND(+Labor!G185,0)</f>
        <v>438376</v>
      </c>
      <c r="H90" s="7">
        <f>ROUND(+Labor!F185,0)</f>
        <v>192</v>
      </c>
      <c r="I90" s="8">
        <f t="shared" si="4"/>
        <v>2283.21</v>
      </c>
      <c r="J90" s="8"/>
      <c r="K90" s="9">
        <f t="shared" si="5"/>
        <v>0.0806</v>
      </c>
    </row>
    <row r="91" spans="2:11" ht="12">
      <c r="B91" s="1">
        <f>+Labor!A86</f>
        <v>194</v>
      </c>
      <c r="C91" s="1" t="str">
        <f>+Labor!B86</f>
        <v>PROVIDENCE SAINT JOSEPHS HOSPITAL</v>
      </c>
      <c r="D91" s="7">
        <f>ROUND(+Labor!G86,0)</f>
        <v>183300</v>
      </c>
      <c r="E91" s="7">
        <f>ROUND(+Labor!F86,0)</f>
        <v>64</v>
      </c>
      <c r="F91" s="8">
        <f t="shared" si="3"/>
        <v>2864.06</v>
      </c>
      <c r="G91" s="7">
        <f>ROUND(+Labor!G186,0)</f>
        <v>176876</v>
      </c>
      <c r="H91" s="7">
        <f>ROUND(+Labor!F186,0)</f>
        <v>65</v>
      </c>
      <c r="I91" s="8">
        <f t="shared" si="4"/>
        <v>2721.17</v>
      </c>
      <c r="J91" s="8"/>
      <c r="K91" s="9">
        <f t="shared" si="5"/>
        <v>-0.0499</v>
      </c>
    </row>
    <row r="92" spans="2:11" ht="12">
      <c r="B92" s="1">
        <f>+Labor!A87</f>
        <v>195</v>
      </c>
      <c r="C92" s="1" t="str">
        <f>+Labor!B87</f>
        <v>SNOQUALMIE VALLEY HOSPITAL</v>
      </c>
      <c r="D92" s="7">
        <f>ROUND(+Labor!G87,0)</f>
        <v>0</v>
      </c>
      <c r="E92" s="7">
        <f>ROUND(+Labor!F87,0)</f>
        <v>0</v>
      </c>
      <c r="F92" s="8">
        <f t="shared" si="3"/>
      </c>
      <c r="G92" s="7">
        <f>ROUND(+Labor!G187,0)</f>
        <v>0</v>
      </c>
      <c r="H92" s="7">
        <f>ROUND(+Labor!F187,0)</f>
        <v>0</v>
      </c>
      <c r="I92" s="8">
        <f t="shared" si="4"/>
      </c>
      <c r="J92" s="8"/>
      <c r="K92" s="9">
        <f t="shared" si="5"/>
      </c>
    </row>
    <row r="93" spans="2:11" ht="12">
      <c r="B93" s="1">
        <f>+Labor!A88</f>
        <v>197</v>
      </c>
      <c r="C93" s="1" t="str">
        <f>+Labor!B88</f>
        <v>CAPITAL MEDICAL CENTER</v>
      </c>
      <c r="D93" s="7">
        <f>ROUND(+Labor!G88,0)</f>
        <v>1792906</v>
      </c>
      <c r="E93" s="7">
        <f>ROUND(+Labor!F88,0)</f>
        <v>1150</v>
      </c>
      <c r="F93" s="8">
        <f t="shared" si="3"/>
        <v>1559.05</v>
      </c>
      <c r="G93" s="7">
        <f>ROUND(+Labor!G188,0)</f>
        <v>1839045</v>
      </c>
      <c r="H93" s="7">
        <f>ROUND(+Labor!F188,0)</f>
        <v>1544</v>
      </c>
      <c r="I93" s="8">
        <f t="shared" si="4"/>
        <v>1191.09</v>
      </c>
      <c r="J93" s="8"/>
      <c r="K93" s="9">
        <f t="shared" si="5"/>
        <v>-0.236</v>
      </c>
    </row>
    <row r="94" spans="2:11" ht="12">
      <c r="B94" s="1">
        <f>+Labor!A89</f>
        <v>198</v>
      </c>
      <c r="C94" s="1" t="str">
        <f>+Labor!B89</f>
        <v>SUNNYSIDE COMMUNITY HOSPITAL</v>
      </c>
      <c r="D94" s="7">
        <f>ROUND(+Labor!G89,0)</f>
        <v>324</v>
      </c>
      <c r="E94" s="7">
        <f>ROUND(+Labor!F89,0)</f>
        <v>658</v>
      </c>
      <c r="F94" s="8">
        <f t="shared" si="3"/>
        <v>0.49</v>
      </c>
      <c r="G94" s="7">
        <f>ROUND(+Labor!G189,0)</f>
        <v>1074</v>
      </c>
      <c r="H94" s="7">
        <f>ROUND(+Labor!F189,0)</f>
        <v>633</v>
      </c>
      <c r="I94" s="8">
        <f t="shared" si="4"/>
        <v>1.7</v>
      </c>
      <c r="J94" s="8"/>
      <c r="K94" s="9">
        <f t="shared" si="5"/>
        <v>2.4694</v>
      </c>
    </row>
    <row r="95" spans="2:11" ht="12">
      <c r="B95" s="1">
        <f>+Labor!A90</f>
        <v>199</v>
      </c>
      <c r="C95" s="1" t="str">
        <f>+Labor!B90</f>
        <v>TOPPENISH COMMUNITY HOSPITAL</v>
      </c>
      <c r="D95" s="7">
        <f>ROUND(+Labor!G90,0)</f>
        <v>1119996</v>
      </c>
      <c r="E95" s="7">
        <f>ROUND(+Labor!F90,0)</f>
        <v>534</v>
      </c>
      <c r="F95" s="8">
        <f t="shared" si="3"/>
        <v>2097.37</v>
      </c>
      <c r="G95" s="7">
        <f>ROUND(+Labor!G190,0)</f>
        <v>1138312</v>
      </c>
      <c r="H95" s="7">
        <f>ROUND(+Labor!F190,0)</f>
        <v>517</v>
      </c>
      <c r="I95" s="8">
        <f t="shared" si="4"/>
        <v>2201.76</v>
      </c>
      <c r="J95" s="8"/>
      <c r="K95" s="9">
        <f t="shared" si="5"/>
        <v>0.0498</v>
      </c>
    </row>
    <row r="96" spans="2:11" ht="12">
      <c r="B96" s="1">
        <f>+Labor!A91</f>
        <v>201</v>
      </c>
      <c r="C96" s="1" t="str">
        <f>+Labor!B91</f>
        <v>SAINT FRANCIS COMMUNITY HOSPITAL</v>
      </c>
      <c r="D96" s="7">
        <f>ROUND(+Labor!G91,0)</f>
        <v>4597957</v>
      </c>
      <c r="E96" s="7">
        <f>ROUND(+Labor!F91,0)</f>
        <v>2024</v>
      </c>
      <c r="F96" s="8">
        <f t="shared" si="3"/>
        <v>2271.72</v>
      </c>
      <c r="G96" s="7">
        <f>ROUND(+Labor!G191,0)</f>
        <v>4605884</v>
      </c>
      <c r="H96" s="7">
        <f>ROUND(+Labor!F191,0)</f>
        <v>1904</v>
      </c>
      <c r="I96" s="8">
        <f t="shared" si="4"/>
        <v>2419.06</v>
      </c>
      <c r="J96" s="8"/>
      <c r="K96" s="9">
        <f t="shared" si="5"/>
        <v>0.0649</v>
      </c>
    </row>
    <row r="97" spans="2:11" ht="12">
      <c r="B97" s="1">
        <f>+Labor!A92</f>
        <v>202</v>
      </c>
      <c r="C97" s="1" t="str">
        <f>+Labor!B92</f>
        <v>REGIONAL HOSP. FOR RESP. &amp; COMPLEX CARE</v>
      </c>
      <c r="D97" s="7">
        <f>ROUND(+Labor!G92,0)</f>
        <v>0</v>
      </c>
      <c r="E97" s="7">
        <f>ROUND(+Labor!F92,0)</f>
        <v>0</v>
      </c>
      <c r="F97" s="8">
        <f t="shared" si="3"/>
      </c>
      <c r="G97" s="7">
        <f>ROUND(+Labor!G192,0)</f>
        <v>0</v>
      </c>
      <c r="H97" s="7">
        <f>ROUND(+Labor!F192,0)</f>
        <v>0</v>
      </c>
      <c r="I97" s="8">
        <f t="shared" si="4"/>
      </c>
      <c r="J97" s="8"/>
      <c r="K97" s="9">
        <f t="shared" si="5"/>
      </c>
    </row>
    <row r="98" spans="2:11" ht="12">
      <c r="B98" s="1">
        <f>+Labor!A93</f>
        <v>204</v>
      </c>
      <c r="C98" s="1" t="str">
        <f>+Labor!B93</f>
        <v>SEATTLE CANCER CARE ALLIANCE</v>
      </c>
      <c r="D98" s="7">
        <f>ROUND(+Labor!G93,0)</f>
        <v>0</v>
      </c>
      <c r="E98" s="7">
        <f>ROUND(+Labor!F93,0)</f>
        <v>0</v>
      </c>
      <c r="F98" s="8">
        <f t="shared" si="3"/>
      </c>
      <c r="G98" s="7">
        <f>ROUND(+Labor!G193,0)</f>
        <v>0</v>
      </c>
      <c r="H98" s="7">
        <f>ROUND(+Labor!F193,0)</f>
        <v>0</v>
      </c>
      <c r="I98" s="8">
        <f t="shared" si="4"/>
      </c>
      <c r="J98" s="8"/>
      <c r="K98" s="9">
        <f t="shared" si="5"/>
      </c>
    </row>
    <row r="99" spans="2:11" ht="12">
      <c r="B99" s="1">
        <f>+Labor!A94</f>
        <v>205</v>
      </c>
      <c r="C99" s="1" t="str">
        <f>+Labor!B94</f>
        <v>WENATCHEE VALLEY MEDICAL CENTER</v>
      </c>
      <c r="D99" s="7">
        <f>ROUND(+Labor!G94,0)</f>
        <v>0</v>
      </c>
      <c r="E99" s="7">
        <f>ROUND(+Labor!F94,0)</f>
        <v>0</v>
      </c>
      <c r="F99" s="8">
        <f t="shared" si="3"/>
      </c>
      <c r="G99" s="7">
        <f>ROUND(+Labor!G194,0)</f>
        <v>0</v>
      </c>
      <c r="H99" s="7">
        <f>ROUND(+Labor!F194,0)</f>
        <v>0</v>
      </c>
      <c r="I99" s="8">
        <f t="shared" si="4"/>
      </c>
      <c r="J99" s="8"/>
      <c r="K99" s="9">
        <f t="shared" si="5"/>
      </c>
    </row>
    <row r="100" spans="2:11" ht="12">
      <c r="B100" s="1">
        <f>+Labor!A95</f>
        <v>206</v>
      </c>
      <c r="C100" s="1" t="str">
        <f>+Labor!B95</f>
        <v>UNITED GENERAL HOSPITAL</v>
      </c>
      <c r="D100" s="7">
        <f>ROUND(+Labor!G95,0)</f>
        <v>0</v>
      </c>
      <c r="E100" s="7">
        <f>ROUND(+Labor!F95,0)</f>
        <v>0</v>
      </c>
      <c r="F100" s="8">
        <f t="shared" si="3"/>
      </c>
      <c r="G100" s="7">
        <f>ROUND(+Labor!G195,0)</f>
        <v>0</v>
      </c>
      <c r="H100" s="7">
        <f>ROUND(+Labor!F195,0)</f>
        <v>0</v>
      </c>
      <c r="I100" s="8">
        <f t="shared" si="4"/>
      </c>
      <c r="J100" s="8"/>
      <c r="K100" s="9">
        <f t="shared" si="5"/>
      </c>
    </row>
    <row r="101" spans="2:11" ht="12">
      <c r="B101" s="1">
        <f>+Labor!A96</f>
        <v>207</v>
      </c>
      <c r="C101" s="1" t="str">
        <f>+Labor!B96</f>
        <v>SKAGIT VALLEY HOSPITAL</v>
      </c>
      <c r="D101" s="7">
        <f>ROUND(+Labor!G96,0)</f>
        <v>2032897</v>
      </c>
      <c r="E101" s="7">
        <f>ROUND(+Labor!F96,0)</f>
        <v>1438</v>
      </c>
      <c r="F101" s="8">
        <f t="shared" si="3"/>
        <v>1413.7</v>
      </c>
      <c r="G101" s="7">
        <f>ROUND(+Labor!G196,0)</f>
        <v>1952810</v>
      </c>
      <c r="H101" s="7">
        <f>ROUND(+Labor!F196,0)</f>
        <v>1366</v>
      </c>
      <c r="I101" s="8">
        <f t="shared" si="4"/>
        <v>1429.58</v>
      </c>
      <c r="J101" s="8"/>
      <c r="K101" s="9">
        <f t="shared" si="5"/>
        <v>0.0112</v>
      </c>
    </row>
    <row r="102" spans="2:11" ht="12">
      <c r="B102" s="1">
        <f>+Labor!A97</f>
        <v>208</v>
      </c>
      <c r="C102" s="1" t="str">
        <f>+Labor!B97</f>
        <v>LEGACY SALMON CREEK HOSPITAL</v>
      </c>
      <c r="D102" s="7">
        <f>ROUND(+Labor!G97,0)</f>
        <v>0</v>
      </c>
      <c r="E102" s="7">
        <f>ROUND(+Labor!F97,0)</f>
        <v>0</v>
      </c>
      <c r="F102" s="8">
        <f t="shared" si="3"/>
      </c>
      <c r="G102" s="7">
        <f>ROUND(+Labor!G197,0)</f>
        <v>0</v>
      </c>
      <c r="H102" s="7">
        <f>ROUND(+Labor!F197,0)</f>
        <v>0</v>
      </c>
      <c r="I102" s="8">
        <f t="shared" si="4"/>
      </c>
      <c r="J102" s="8"/>
      <c r="K102" s="9">
        <f t="shared" si="5"/>
      </c>
    </row>
    <row r="103" spans="2:11" ht="12">
      <c r="B103" s="1">
        <f>+Labor!A98</f>
        <v>209</v>
      </c>
      <c r="C103" s="1" t="str">
        <f>+Labor!B98</f>
        <v>SAINT ANTHONY HOSPITAL</v>
      </c>
      <c r="D103" s="7">
        <f>ROUND(+Labor!G98,0)</f>
        <v>0</v>
      </c>
      <c r="E103" s="7">
        <f>ROUND(+Labor!F98,0)</f>
        <v>0</v>
      </c>
      <c r="F103" s="8">
        <f t="shared" si="3"/>
      </c>
      <c r="G103" s="7">
        <f>ROUND(+Labor!G198,0)</f>
        <v>0</v>
      </c>
      <c r="H103" s="7">
        <f>ROUND(+Labor!F198,0)</f>
        <v>0</v>
      </c>
      <c r="I103" s="8">
        <f t="shared" si="4"/>
      </c>
      <c r="J103" s="8"/>
      <c r="K103" s="9">
        <f t="shared" si="5"/>
      </c>
    </row>
    <row r="104" spans="2:11" ht="12">
      <c r="B104" s="1">
        <f>+Labor!A99</f>
        <v>904</v>
      </c>
      <c r="C104" s="1" t="str">
        <f>+Labor!B99</f>
        <v>BHC FAIRFAX HOSPITAL</v>
      </c>
      <c r="D104" s="7">
        <f>ROUND(+Labor!G99,0)</f>
        <v>0</v>
      </c>
      <c r="E104" s="7">
        <f>ROUND(+Labor!F99,0)</f>
        <v>0</v>
      </c>
      <c r="F104" s="8">
        <f t="shared" si="3"/>
      </c>
      <c r="G104" s="7">
        <f>ROUND(+Labor!G199,0)</f>
        <v>0</v>
      </c>
      <c r="H104" s="7">
        <f>ROUND(+Labor!F199,0)</f>
        <v>0</v>
      </c>
      <c r="I104" s="8">
        <f t="shared" si="4"/>
      </c>
      <c r="J104" s="8"/>
      <c r="K104" s="9">
        <f t="shared" si="5"/>
      </c>
    </row>
    <row r="105" spans="2:11" ht="12">
      <c r="B105" s="1">
        <f>+Labor!A100</f>
        <v>915</v>
      </c>
      <c r="C105" s="1" t="str">
        <f>+Labor!B100</f>
        <v>LOURDES COUNSELING CENTER</v>
      </c>
      <c r="D105" s="7">
        <f>ROUND(+Labor!G100,0)</f>
        <v>0</v>
      </c>
      <c r="E105" s="7">
        <f>ROUND(+Labor!F100,0)</f>
        <v>0</v>
      </c>
      <c r="F105" s="8">
        <f t="shared" si="3"/>
      </c>
      <c r="G105" s="7">
        <f>ROUND(+Labor!G200,0)</f>
        <v>0</v>
      </c>
      <c r="H105" s="7">
        <f>ROUND(+Labor!F200,0)</f>
        <v>0</v>
      </c>
      <c r="I105" s="8">
        <f t="shared" si="4"/>
      </c>
      <c r="J105" s="8"/>
      <c r="K105" s="9">
        <f t="shared" si="5"/>
      </c>
    </row>
    <row r="106" spans="2:11" ht="12">
      <c r="B106" s="1">
        <f>+Labor!A101</f>
        <v>919</v>
      </c>
      <c r="C106" s="1" t="str">
        <f>+Labor!B101</f>
        <v>NAVOS</v>
      </c>
      <c r="D106" s="7">
        <f>ROUND(+Labor!G101,0)</f>
        <v>0</v>
      </c>
      <c r="E106" s="7">
        <f>ROUND(+Labor!F101,0)</f>
        <v>0</v>
      </c>
      <c r="F106" s="8">
        <f t="shared" si="3"/>
      </c>
      <c r="G106" s="7">
        <f>ROUND(+Labor!G201,0)</f>
        <v>0</v>
      </c>
      <c r="H106" s="7">
        <f>ROUND(+Labor!F201,0)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64">
      <selection activeCell="B11" sqref="B11:K106"/>
    </sheetView>
  </sheetViews>
  <sheetFormatPr defaultColWidth="9.00390625" defaultRowHeight="12.75"/>
  <cols>
    <col min="1" max="1" width="7.25390625" style="1" bestFit="1" customWidth="1"/>
    <col min="2" max="2" width="6.125" style="1" bestFit="1" customWidth="1"/>
    <col min="3" max="3" width="38.75390625" style="1" bestFit="1" customWidth="1"/>
    <col min="4" max="4" width="10.125" style="1" bestFit="1" customWidth="1"/>
    <col min="5" max="6" width="6.875" style="1" bestFit="1" customWidth="1"/>
    <col min="7" max="7" width="10.125" style="1" bestFit="1" customWidth="1"/>
    <col min="8" max="8" width="5.875" style="1" bestFit="1" customWidth="1"/>
    <col min="9" max="9" width="6.875" style="1" bestFit="1" customWidth="1"/>
    <col min="10" max="10" width="2.625" style="1" customWidth="1"/>
    <col min="11" max="11" width="9.125" style="1" customWidth="1"/>
    <col min="12" max="16384" width="9.00390625" style="1" customWidth="1"/>
  </cols>
  <sheetData>
    <row r="1" spans="1:10" ht="12">
      <c r="A1" s="2" t="s">
        <v>10</v>
      </c>
      <c r="B1" s="3"/>
      <c r="C1" s="3"/>
      <c r="D1" s="3"/>
      <c r="E1" s="3"/>
      <c r="F1" s="3"/>
      <c r="G1" s="3"/>
      <c r="H1" s="3"/>
      <c r="I1" s="3"/>
      <c r="J1" s="3"/>
    </row>
    <row r="2" spans="1:11" ht="1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ht="1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142</v>
      </c>
    </row>
    <row r="4" spans="1:10" ht="1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0" ht="12">
      <c r="A5" s="2" t="s">
        <v>40</v>
      </c>
      <c r="B5" s="3"/>
      <c r="C5" s="3"/>
      <c r="D5" s="3"/>
      <c r="E5" s="3"/>
      <c r="F5" s="3"/>
      <c r="G5" s="3"/>
      <c r="H5" s="3"/>
      <c r="I5" s="3"/>
      <c r="J5" s="3"/>
    </row>
    <row r="7" spans="5:9" ht="12">
      <c r="E7" s="14">
        <f>ROUND(+Labor!D5,0)</f>
        <v>2008</v>
      </c>
      <c r="F7" s="4">
        <f>+E7</f>
        <v>2008</v>
      </c>
      <c r="G7" s="4"/>
      <c r="H7" s="6">
        <f>+F7+1</f>
        <v>2009</v>
      </c>
      <c r="I7" s="4">
        <f>+H7</f>
        <v>2009</v>
      </c>
    </row>
    <row r="8" spans="1:11" ht="12">
      <c r="A8" s="4"/>
      <c r="B8" s="4"/>
      <c r="C8" s="4"/>
      <c r="D8" s="6" t="s">
        <v>11</v>
      </c>
      <c r="F8" s="6" t="s">
        <v>2</v>
      </c>
      <c r="G8" s="6" t="s">
        <v>11</v>
      </c>
      <c r="I8" s="6" t="s">
        <v>2</v>
      </c>
      <c r="J8" s="6"/>
      <c r="K8" s="4" t="s">
        <v>68</v>
      </c>
    </row>
    <row r="9" spans="1:11" ht="12">
      <c r="A9" s="4"/>
      <c r="B9" s="4" t="s">
        <v>33</v>
      </c>
      <c r="C9" s="4" t="s">
        <v>34</v>
      </c>
      <c r="D9" s="6" t="s">
        <v>12</v>
      </c>
      <c r="E9" s="6" t="s">
        <v>4</v>
      </c>
      <c r="F9" s="6" t="s">
        <v>4</v>
      </c>
      <c r="G9" s="6" t="s">
        <v>12</v>
      </c>
      <c r="H9" s="6" t="s">
        <v>4</v>
      </c>
      <c r="I9" s="6" t="s">
        <v>4</v>
      </c>
      <c r="J9" s="6"/>
      <c r="K9" s="4" t="s">
        <v>69</v>
      </c>
    </row>
    <row r="10" spans="2:11" ht="12">
      <c r="B10" s="1">
        <f>+Labor!A5</f>
        <v>1</v>
      </c>
      <c r="C10" s="1" t="str">
        <f>+Labor!B5</f>
        <v>SWEDISH HEALTH SERVICES</v>
      </c>
      <c r="D10" s="7">
        <f>ROUND(+Labor!H5,0)</f>
        <v>0</v>
      </c>
      <c r="E10" s="7">
        <f>ROUND(+Labor!F5,0)</f>
        <v>0</v>
      </c>
      <c r="F10" s="8">
        <f>IF(D10=0,"",IF(E10=0,"",ROUND(D10/E10,2)))</f>
      </c>
      <c r="G10" s="7">
        <f>ROUND(+Labor!H105,0)</f>
        <v>0</v>
      </c>
      <c r="H10" s="7">
        <f>ROUND(+Labor!F105,0)</f>
        <v>0</v>
      </c>
      <c r="I10" s="8">
        <f>IF(G10=0,"",IF(H10=0,"",ROUND(G10/H10,2)))</f>
      </c>
      <c r="J10" s="8"/>
      <c r="K10" s="9">
        <f>IF(D10=0,"",IF(E10=0,"",IF(G10=0,"",IF(H10=0,"",ROUND(I10/F10-1,4)))))</f>
      </c>
    </row>
    <row r="11" spans="2:11" ht="12">
      <c r="B11" s="1">
        <f>+Labor!A6</f>
        <v>3</v>
      </c>
      <c r="C11" s="1" t="str">
        <f>+Labor!B6</f>
        <v>SWEDISH MEDICAL CENTER CHERRY HILL</v>
      </c>
      <c r="D11" s="7">
        <f>ROUND(+Labor!H6,0)</f>
        <v>0</v>
      </c>
      <c r="E11" s="7">
        <f>ROUND(+Labor!F6,0)</f>
        <v>0</v>
      </c>
      <c r="F11" s="8">
        <f aca="true" t="shared" si="0" ref="F11:F74">IF(D11=0,"",IF(E11=0,"",ROUND(D11/E11,2)))</f>
      </c>
      <c r="G11" s="7">
        <f>ROUND(+Labor!H106,0)</f>
        <v>0</v>
      </c>
      <c r="H11" s="7">
        <f>ROUND(+Labor!F106,0)</f>
        <v>0</v>
      </c>
      <c r="I11" s="8">
        <f aca="true" t="shared" si="1" ref="I11:I74">IF(G11=0,"",IF(H11=0,"",ROUND(G11/H11,2)))</f>
      </c>
      <c r="J11" s="8"/>
      <c r="K11" s="9">
        <f aca="true" t="shared" si="2" ref="K11:K74">IF(D11=0,"",IF(E11=0,"",IF(G11=0,"",IF(H11=0,"",ROUND(I11/F11-1,4)))))</f>
      </c>
    </row>
    <row r="12" spans="2:11" ht="12">
      <c r="B12" s="1">
        <f>+Labor!A7</f>
        <v>8</v>
      </c>
      <c r="C12" s="1" t="str">
        <f>+Labor!B7</f>
        <v>KLICKITAT VALLEY HOSPITAL</v>
      </c>
      <c r="D12" s="7">
        <f>ROUND(+Labor!H7,0)</f>
        <v>0</v>
      </c>
      <c r="E12" s="7">
        <f>ROUND(+Labor!F7,0)</f>
        <v>2</v>
      </c>
      <c r="F12" s="8">
        <f t="shared" si="0"/>
      </c>
      <c r="G12" s="7">
        <f>ROUND(+Labor!H107,0)</f>
        <v>0</v>
      </c>
      <c r="H12" s="7">
        <f>ROUND(+Labor!F107,0)</f>
        <v>0</v>
      </c>
      <c r="I12" s="8">
        <f t="shared" si="1"/>
      </c>
      <c r="J12" s="8"/>
      <c r="K12" s="9">
        <f t="shared" si="2"/>
      </c>
    </row>
    <row r="13" spans="2:11" ht="12">
      <c r="B13" s="1">
        <f>+Labor!A8</f>
        <v>10</v>
      </c>
      <c r="C13" s="1" t="str">
        <f>+Labor!B8</f>
        <v>VIRGINIA MASON MEDICAL CENTER</v>
      </c>
      <c r="D13" s="7">
        <f>ROUND(+Labor!H8,0)</f>
        <v>0</v>
      </c>
      <c r="E13" s="7">
        <f>ROUND(+Labor!F8,0)</f>
        <v>0</v>
      </c>
      <c r="F13" s="8">
        <f t="shared" si="0"/>
      </c>
      <c r="G13" s="7">
        <f>ROUND(+Labor!H108,0)</f>
        <v>0</v>
      </c>
      <c r="H13" s="7">
        <f>ROUND(+Labor!F108,0)</f>
        <v>0</v>
      </c>
      <c r="I13" s="8">
        <f t="shared" si="1"/>
      </c>
      <c r="J13" s="8"/>
      <c r="K13" s="9">
        <f t="shared" si="2"/>
      </c>
    </row>
    <row r="14" spans="2:11" ht="12">
      <c r="B14" s="1">
        <f>+Labor!A9</f>
        <v>14</v>
      </c>
      <c r="C14" s="1" t="str">
        <f>+Labor!B9</f>
        <v>SEATTLE CHILDRENS HOSPITAL</v>
      </c>
      <c r="D14" s="7">
        <f>ROUND(+Labor!H9,0)</f>
        <v>0</v>
      </c>
      <c r="E14" s="7">
        <f>ROUND(+Labor!F9,0)</f>
        <v>0</v>
      </c>
      <c r="F14" s="8">
        <f t="shared" si="0"/>
      </c>
      <c r="G14" s="7">
        <f>ROUND(+Labor!H109,0)</f>
        <v>0</v>
      </c>
      <c r="H14" s="7">
        <f>ROUND(+Labor!F109,0)</f>
        <v>0</v>
      </c>
      <c r="I14" s="8">
        <f t="shared" si="1"/>
      </c>
      <c r="J14" s="8"/>
      <c r="K14" s="9">
        <f t="shared" si="2"/>
      </c>
    </row>
    <row r="15" spans="2:11" ht="12">
      <c r="B15" s="1">
        <f>+Labor!A10</f>
        <v>20</v>
      </c>
      <c r="C15" s="1" t="str">
        <f>+Labor!B10</f>
        <v>GROUP HEALTH CENTRAL</v>
      </c>
      <c r="D15" s="7">
        <f>ROUND(+Labor!H10,0)</f>
        <v>0</v>
      </c>
      <c r="E15" s="7">
        <f>ROUND(+Labor!F10,0)</f>
        <v>0</v>
      </c>
      <c r="F15" s="8">
        <f t="shared" si="0"/>
      </c>
      <c r="G15" s="7">
        <f>ROUND(+Labor!H110,0)</f>
        <v>0</v>
      </c>
      <c r="H15" s="7">
        <f>ROUND(+Labor!F110,0)</f>
        <v>0</v>
      </c>
      <c r="I15" s="8">
        <f t="shared" si="1"/>
      </c>
      <c r="J15" s="8"/>
      <c r="K15" s="9">
        <f t="shared" si="2"/>
      </c>
    </row>
    <row r="16" spans="2:11" ht="12">
      <c r="B16" s="1">
        <f>+Labor!A11</f>
        <v>21</v>
      </c>
      <c r="C16" s="1" t="str">
        <f>+Labor!B11</f>
        <v>NEWPORT COMMUNITY HOSPITAL</v>
      </c>
      <c r="D16" s="7">
        <f>ROUND(+Labor!H11,0)</f>
        <v>55082</v>
      </c>
      <c r="E16" s="7">
        <f>ROUND(+Labor!F11,0)</f>
        <v>107</v>
      </c>
      <c r="F16" s="8">
        <f t="shared" si="0"/>
        <v>514.79</v>
      </c>
      <c r="G16" s="7">
        <f>ROUND(+Labor!H111,0)</f>
        <v>66061</v>
      </c>
      <c r="H16" s="7">
        <f>ROUND(+Labor!F111,0)</f>
        <v>124</v>
      </c>
      <c r="I16" s="8">
        <f t="shared" si="1"/>
        <v>532.75</v>
      </c>
      <c r="J16" s="8"/>
      <c r="K16" s="9">
        <f t="shared" si="2"/>
        <v>0.0349</v>
      </c>
    </row>
    <row r="17" spans="2:11" ht="12">
      <c r="B17" s="1">
        <f>+Labor!A12</f>
        <v>22</v>
      </c>
      <c r="C17" s="1" t="str">
        <f>+Labor!B12</f>
        <v>LOURDES MEDICAL CENTER</v>
      </c>
      <c r="D17" s="7">
        <f>ROUND(+Labor!H12,0)</f>
        <v>307174</v>
      </c>
      <c r="E17" s="7">
        <f>ROUND(+Labor!F12,0)</f>
        <v>925</v>
      </c>
      <c r="F17" s="8">
        <f t="shared" si="0"/>
        <v>332.08</v>
      </c>
      <c r="G17" s="7">
        <f>ROUND(+Labor!H112,0)</f>
        <v>390918</v>
      </c>
      <c r="H17" s="7">
        <f>ROUND(+Labor!F112,0)</f>
        <v>839</v>
      </c>
      <c r="I17" s="8">
        <f t="shared" si="1"/>
        <v>465.93</v>
      </c>
      <c r="J17" s="8"/>
      <c r="K17" s="9">
        <f t="shared" si="2"/>
        <v>0.4031</v>
      </c>
    </row>
    <row r="18" spans="2:11" ht="12">
      <c r="B18" s="1">
        <f>+Labor!A13</f>
        <v>23</v>
      </c>
      <c r="C18" s="1" t="str">
        <f>+Labor!B13</f>
        <v>OKANOGAN-DOUGLAS DISTRICT HOSPITAL</v>
      </c>
      <c r="D18" s="7">
        <f>ROUND(+Labor!H13,0)</f>
        <v>45501</v>
      </c>
      <c r="E18" s="7">
        <f>ROUND(+Labor!F13,0)</f>
        <v>251</v>
      </c>
      <c r="F18" s="8">
        <f t="shared" si="0"/>
        <v>181.28</v>
      </c>
      <c r="G18" s="7">
        <f>ROUND(+Labor!H113,0)</f>
        <v>50679</v>
      </c>
      <c r="H18" s="7">
        <f>ROUND(+Labor!F113,0)</f>
        <v>244</v>
      </c>
      <c r="I18" s="8">
        <f t="shared" si="1"/>
        <v>207.7</v>
      </c>
      <c r="J18" s="8"/>
      <c r="K18" s="9">
        <f t="shared" si="2"/>
        <v>0.1457</v>
      </c>
    </row>
    <row r="19" spans="2:11" ht="12">
      <c r="B19" s="1">
        <f>+Labor!A14</f>
        <v>26</v>
      </c>
      <c r="C19" s="1" t="str">
        <f>+Labor!B14</f>
        <v>PEACEHEALTH SAINT JOHN MEDICAL CENTER</v>
      </c>
      <c r="D19" s="7">
        <f>ROUND(+Labor!H14,0)</f>
        <v>0</v>
      </c>
      <c r="E19" s="7">
        <f>ROUND(+Labor!F14,0)</f>
        <v>1290</v>
      </c>
      <c r="F19" s="8">
        <f t="shared" si="0"/>
      </c>
      <c r="G19" s="7">
        <f>ROUND(+Labor!H114,0)</f>
        <v>0</v>
      </c>
      <c r="H19" s="7">
        <f>ROUND(+Labor!F114,0)</f>
        <v>1244</v>
      </c>
      <c r="I19" s="8">
        <f t="shared" si="1"/>
      </c>
      <c r="J19" s="8"/>
      <c r="K19" s="9">
        <f t="shared" si="2"/>
      </c>
    </row>
    <row r="20" spans="2:11" ht="12">
      <c r="B20" s="1">
        <f>+Labor!A15</f>
        <v>29</v>
      </c>
      <c r="C20" s="1" t="str">
        <f>+Labor!B15</f>
        <v>HARBORVIEW MEDICAL CENTER</v>
      </c>
      <c r="D20" s="7">
        <f>ROUND(+Labor!H15,0)</f>
        <v>0</v>
      </c>
      <c r="E20" s="7">
        <f>ROUND(+Labor!F15,0)</f>
        <v>0</v>
      </c>
      <c r="F20" s="8">
        <f t="shared" si="0"/>
      </c>
      <c r="G20" s="7">
        <f>ROUND(+Labor!H115,0)</f>
        <v>0</v>
      </c>
      <c r="H20" s="7">
        <f>ROUND(+Labor!F115,0)</f>
        <v>0</v>
      </c>
      <c r="I20" s="8">
        <f t="shared" si="1"/>
      </c>
      <c r="J20" s="8"/>
      <c r="K20" s="9">
        <f t="shared" si="2"/>
      </c>
    </row>
    <row r="21" spans="2:11" ht="12">
      <c r="B21" s="1">
        <f>+Labor!A16</f>
        <v>32</v>
      </c>
      <c r="C21" s="1" t="str">
        <f>+Labor!B16</f>
        <v>SAINT JOSEPH MEDICAL CENTER</v>
      </c>
      <c r="D21" s="7">
        <f>ROUND(+Labor!H16,0)</f>
        <v>2387089</v>
      </c>
      <c r="E21" s="7">
        <f>ROUND(+Labor!F16,0)</f>
        <v>39254</v>
      </c>
      <c r="F21" s="8">
        <f t="shared" si="0"/>
        <v>60.81</v>
      </c>
      <c r="G21" s="7">
        <f>ROUND(+Labor!H116,0)</f>
        <v>2047737</v>
      </c>
      <c r="H21" s="7">
        <f>ROUND(+Labor!F116,0)</f>
        <v>38359</v>
      </c>
      <c r="I21" s="8">
        <f t="shared" si="1"/>
        <v>53.38</v>
      </c>
      <c r="J21" s="8"/>
      <c r="K21" s="9">
        <f t="shared" si="2"/>
        <v>-0.1222</v>
      </c>
    </row>
    <row r="22" spans="2:11" ht="12">
      <c r="B22" s="1">
        <f>+Labor!A17</f>
        <v>35</v>
      </c>
      <c r="C22" s="1" t="str">
        <f>+Labor!B17</f>
        <v>ENUMCLAW REGIONAL HOSPITAL</v>
      </c>
      <c r="D22" s="7">
        <f>ROUND(+Labor!H17,0)</f>
        <v>60689</v>
      </c>
      <c r="E22" s="7">
        <f>ROUND(+Labor!F17,0)</f>
        <v>220</v>
      </c>
      <c r="F22" s="8">
        <f t="shared" si="0"/>
        <v>275.86</v>
      </c>
      <c r="G22" s="7">
        <f>ROUND(+Labor!H117,0)</f>
        <v>177269</v>
      </c>
      <c r="H22" s="7">
        <f>ROUND(+Labor!F117,0)</f>
        <v>252</v>
      </c>
      <c r="I22" s="8">
        <f t="shared" si="1"/>
        <v>703.45</v>
      </c>
      <c r="J22" s="8"/>
      <c r="K22" s="9">
        <f t="shared" si="2"/>
        <v>1.55</v>
      </c>
    </row>
    <row r="23" spans="2:11" ht="12">
      <c r="B23" s="1">
        <f>+Labor!A18</f>
        <v>37</v>
      </c>
      <c r="C23" s="1" t="str">
        <f>+Labor!B18</f>
        <v>DEACONESS MEDICAL CENTER</v>
      </c>
      <c r="D23" s="7">
        <f>ROUND(+Labor!H18,0)</f>
        <v>541387</v>
      </c>
      <c r="E23" s="7">
        <f>ROUND(+Labor!F18,0)</f>
        <v>1702</v>
      </c>
      <c r="F23" s="8">
        <f t="shared" si="0"/>
        <v>318.09</v>
      </c>
      <c r="G23" s="7">
        <f>ROUND(+Labor!H118,0)</f>
        <v>847233</v>
      </c>
      <c r="H23" s="7">
        <f>ROUND(+Labor!F118,0)</f>
        <v>2209</v>
      </c>
      <c r="I23" s="8">
        <f t="shared" si="1"/>
        <v>383.54</v>
      </c>
      <c r="J23" s="8"/>
      <c r="K23" s="9">
        <f t="shared" si="2"/>
        <v>0.2058</v>
      </c>
    </row>
    <row r="24" spans="2:11" ht="12">
      <c r="B24" s="1">
        <f>+Labor!A19</f>
        <v>38</v>
      </c>
      <c r="C24" s="1" t="str">
        <f>+Labor!B19</f>
        <v>OLYMPIC MEDICAL CENTER</v>
      </c>
      <c r="D24" s="7">
        <f>ROUND(+Labor!H19,0)</f>
        <v>72207</v>
      </c>
      <c r="E24" s="7">
        <f>ROUND(+Labor!F19,0)</f>
        <v>361</v>
      </c>
      <c r="F24" s="8">
        <f t="shared" si="0"/>
        <v>200.02</v>
      </c>
      <c r="G24" s="7">
        <f>ROUND(+Labor!H119,0)</f>
        <v>89587</v>
      </c>
      <c r="H24" s="7">
        <f>ROUND(+Labor!F119,0)</f>
        <v>356</v>
      </c>
      <c r="I24" s="8">
        <f t="shared" si="1"/>
        <v>251.65</v>
      </c>
      <c r="J24" s="8"/>
      <c r="K24" s="9">
        <f t="shared" si="2"/>
        <v>0.2581</v>
      </c>
    </row>
    <row r="25" spans="2:11" ht="12">
      <c r="B25" s="1">
        <f>+Labor!A20</f>
        <v>39</v>
      </c>
      <c r="C25" s="1" t="str">
        <f>+Labor!B20</f>
        <v>KENNEWICK GENERAL HOSPITAL</v>
      </c>
      <c r="D25" s="7">
        <f>ROUND(+Labor!H20,0)</f>
        <v>0</v>
      </c>
      <c r="E25" s="7">
        <f>ROUND(+Labor!F20,0)</f>
        <v>0</v>
      </c>
      <c r="F25" s="8">
        <f t="shared" si="0"/>
      </c>
      <c r="G25" s="7">
        <f>ROUND(+Labor!H120,0)</f>
        <v>0</v>
      </c>
      <c r="H25" s="7">
        <f>ROUND(+Labor!F120,0)</f>
        <v>0</v>
      </c>
      <c r="I25" s="8">
        <f t="shared" si="1"/>
      </c>
      <c r="J25" s="8"/>
      <c r="K25" s="9">
        <f t="shared" si="2"/>
      </c>
    </row>
    <row r="26" spans="2:11" ht="12">
      <c r="B26" s="1">
        <f>+Labor!A21</f>
        <v>43</v>
      </c>
      <c r="C26" s="1" t="str">
        <f>+Labor!B21</f>
        <v>WALLA WALLA GENERAL HOSPITAL</v>
      </c>
      <c r="D26" s="7">
        <f>ROUND(+Labor!H21,0)</f>
        <v>0</v>
      </c>
      <c r="E26" s="7">
        <f>ROUND(+Labor!F21,0)</f>
        <v>0</v>
      </c>
      <c r="F26" s="8">
        <f t="shared" si="0"/>
      </c>
      <c r="G26" s="7">
        <f>ROUND(+Labor!H121,0)</f>
        <v>3889</v>
      </c>
      <c r="H26" s="7">
        <f>ROUND(+Labor!F121,0)</f>
        <v>0</v>
      </c>
      <c r="I26" s="8">
        <f t="shared" si="1"/>
      </c>
      <c r="J26" s="8"/>
      <c r="K26" s="9">
        <f t="shared" si="2"/>
      </c>
    </row>
    <row r="27" spans="2:11" ht="12">
      <c r="B27" s="1">
        <f>+Labor!A22</f>
        <v>45</v>
      </c>
      <c r="C27" s="1" t="str">
        <f>+Labor!B22</f>
        <v>COLUMBIA BASIN HOSPITAL</v>
      </c>
      <c r="D27" s="7">
        <f>ROUND(+Labor!H22,0)</f>
        <v>0</v>
      </c>
      <c r="E27" s="7">
        <f>ROUND(+Labor!F22,0)</f>
        <v>0</v>
      </c>
      <c r="F27" s="8">
        <f t="shared" si="0"/>
      </c>
      <c r="G27" s="7">
        <f>ROUND(+Labor!H122,0)</f>
        <v>0</v>
      </c>
      <c r="H27" s="7">
        <f>ROUND(+Labor!F122,0)</f>
        <v>0</v>
      </c>
      <c r="I27" s="8">
        <f t="shared" si="1"/>
      </c>
      <c r="J27" s="8"/>
      <c r="K27" s="9">
        <f t="shared" si="2"/>
      </c>
    </row>
    <row r="28" spans="2:11" ht="12">
      <c r="B28" s="1">
        <f>+Labor!A23</f>
        <v>46</v>
      </c>
      <c r="C28" s="1" t="str">
        <f>+Labor!B23</f>
        <v>PROSSER MEMORIAL HOSPITAL</v>
      </c>
      <c r="D28" s="7">
        <f>ROUND(+Labor!H23,0)</f>
        <v>100404</v>
      </c>
      <c r="E28" s="7">
        <f>ROUND(+Labor!F23,0)</f>
        <v>344</v>
      </c>
      <c r="F28" s="8">
        <f t="shared" si="0"/>
        <v>291.87</v>
      </c>
      <c r="G28" s="7">
        <f>ROUND(+Labor!H123,0)</f>
        <v>142857</v>
      </c>
      <c r="H28" s="7">
        <f>ROUND(+Labor!F123,0)</f>
        <v>396</v>
      </c>
      <c r="I28" s="8">
        <f t="shared" si="1"/>
        <v>360.75</v>
      </c>
      <c r="J28" s="8"/>
      <c r="K28" s="9">
        <f t="shared" si="2"/>
        <v>0.236</v>
      </c>
    </row>
    <row r="29" spans="2:11" ht="12">
      <c r="B29" s="1">
        <f>+Labor!A24</f>
        <v>50</v>
      </c>
      <c r="C29" s="1" t="str">
        <f>+Labor!B24</f>
        <v>PROVIDENCE SAINT MARY MEDICAL CENTER</v>
      </c>
      <c r="D29" s="7">
        <f>ROUND(+Labor!H24,0)</f>
        <v>0</v>
      </c>
      <c r="E29" s="7">
        <f>ROUND(+Labor!F24,0)</f>
        <v>0</v>
      </c>
      <c r="F29" s="8">
        <f t="shared" si="0"/>
      </c>
      <c r="G29" s="7">
        <f>ROUND(+Labor!H124,0)</f>
        <v>0</v>
      </c>
      <c r="H29" s="7">
        <f>ROUND(+Labor!F124,0)</f>
        <v>0</v>
      </c>
      <c r="I29" s="8">
        <f t="shared" si="1"/>
      </c>
      <c r="J29" s="8"/>
      <c r="K29" s="9">
        <f t="shared" si="2"/>
      </c>
    </row>
    <row r="30" spans="2:11" ht="12">
      <c r="B30" s="1">
        <f>+Labor!A25</f>
        <v>54</v>
      </c>
      <c r="C30" s="1" t="str">
        <f>+Labor!B25</f>
        <v>FORKS COMMUNITY HOSPITAL</v>
      </c>
      <c r="D30" s="7">
        <f>ROUND(+Labor!H25,0)</f>
        <v>16796</v>
      </c>
      <c r="E30" s="7">
        <f>ROUND(+Labor!F25,0)</f>
        <v>121</v>
      </c>
      <c r="F30" s="8">
        <f t="shared" si="0"/>
        <v>138.81</v>
      </c>
      <c r="G30" s="7">
        <f>ROUND(+Labor!H125,0)</f>
        <v>10251</v>
      </c>
      <c r="H30" s="7">
        <f>ROUND(+Labor!F125,0)</f>
        <v>103</v>
      </c>
      <c r="I30" s="8">
        <f t="shared" si="1"/>
        <v>99.52</v>
      </c>
      <c r="J30" s="8"/>
      <c r="K30" s="9">
        <f t="shared" si="2"/>
        <v>-0.283</v>
      </c>
    </row>
    <row r="31" spans="2:11" ht="12">
      <c r="B31" s="1">
        <f>+Labor!A26</f>
        <v>56</v>
      </c>
      <c r="C31" s="1" t="str">
        <f>+Labor!B26</f>
        <v>WILLAPA HARBOR HOSPITAL</v>
      </c>
      <c r="D31" s="7">
        <f>ROUND(+Labor!H26,0)</f>
        <v>0</v>
      </c>
      <c r="E31" s="7">
        <f>ROUND(+Labor!F26,0)</f>
        <v>0</v>
      </c>
      <c r="F31" s="8">
        <f t="shared" si="0"/>
      </c>
      <c r="G31" s="7">
        <f>ROUND(+Labor!H126,0)</f>
        <v>0</v>
      </c>
      <c r="H31" s="7">
        <f>ROUND(+Labor!F126,0)</f>
        <v>0</v>
      </c>
      <c r="I31" s="8">
        <f t="shared" si="1"/>
      </c>
      <c r="J31" s="8"/>
      <c r="K31" s="9">
        <f t="shared" si="2"/>
      </c>
    </row>
    <row r="32" spans="2:11" ht="12">
      <c r="B32" s="1">
        <f>+Labor!A27</f>
        <v>58</v>
      </c>
      <c r="C32" s="1" t="str">
        <f>+Labor!B27</f>
        <v>YAKIMA VALLEY MEMORIAL HOSPITAL</v>
      </c>
      <c r="D32" s="7">
        <f>ROUND(+Labor!H27,0)</f>
        <v>0</v>
      </c>
      <c r="E32" s="7">
        <f>ROUND(+Labor!F27,0)</f>
        <v>0</v>
      </c>
      <c r="F32" s="8">
        <f t="shared" si="0"/>
      </c>
      <c r="G32" s="7">
        <f>ROUND(+Labor!H127,0)</f>
        <v>0</v>
      </c>
      <c r="H32" s="7">
        <f>ROUND(+Labor!F127,0)</f>
        <v>0</v>
      </c>
      <c r="I32" s="8">
        <f t="shared" si="1"/>
      </c>
      <c r="J32" s="8"/>
      <c r="K32" s="9">
        <f t="shared" si="2"/>
      </c>
    </row>
    <row r="33" spans="2:11" ht="12">
      <c r="B33" s="1">
        <f>+Labor!A28</f>
        <v>63</v>
      </c>
      <c r="C33" s="1" t="str">
        <f>+Labor!B28</f>
        <v>GRAYS HARBOR COMMUNITY HOSPITAL</v>
      </c>
      <c r="D33" s="7">
        <f>ROUND(+Labor!H28,0)</f>
        <v>0</v>
      </c>
      <c r="E33" s="7">
        <f>ROUND(+Labor!F28,0)</f>
        <v>0</v>
      </c>
      <c r="F33" s="8">
        <f t="shared" si="0"/>
      </c>
      <c r="G33" s="7">
        <f>ROUND(+Labor!H128,0)</f>
        <v>0</v>
      </c>
      <c r="H33" s="7">
        <f>ROUND(+Labor!F128,0)</f>
        <v>0</v>
      </c>
      <c r="I33" s="8">
        <f t="shared" si="1"/>
      </c>
      <c r="J33" s="8"/>
      <c r="K33" s="9">
        <f t="shared" si="2"/>
      </c>
    </row>
    <row r="34" spans="2:11" ht="12">
      <c r="B34" s="1">
        <f>+Labor!A29</f>
        <v>78</v>
      </c>
      <c r="C34" s="1" t="str">
        <f>+Labor!B29</f>
        <v>SAMARITAN HOSPITAL</v>
      </c>
      <c r="D34" s="7">
        <f>ROUND(+Labor!H29,0)</f>
        <v>0</v>
      </c>
      <c r="E34" s="7">
        <f>ROUND(+Labor!F29,0)</f>
        <v>1120</v>
      </c>
      <c r="F34" s="8">
        <f t="shared" si="0"/>
      </c>
      <c r="G34" s="7">
        <f>ROUND(+Labor!H129,0)</f>
        <v>0</v>
      </c>
      <c r="H34" s="7">
        <f>ROUND(+Labor!F129,0)</f>
        <v>1152</v>
      </c>
      <c r="I34" s="8">
        <f t="shared" si="1"/>
      </c>
      <c r="J34" s="8"/>
      <c r="K34" s="9">
        <f t="shared" si="2"/>
      </c>
    </row>
    <row r="35" spans="2:11" ht="12">
      <c r="B35" s="1">
        <f>+Labor!A30</f>
        <v>79</v>
      </c>
      <c r="C35" s="1" t="str">
        <f>+Labor!B30</f>
        <v>OCEAN BEACH HOSPITAL</v>
      </c>
      <c r="D35" s="7">
        <f>ROUND(+Labor!H30,0)</f>
        <v>0</v>
      </c>
      <c r="E35" s="7">
        <f>ROUND(+Labor!F30,0)</f>
        <v>0</v>
      </c>
      <c r="F35" s="8">
        <f t="shared" si="0"/>
      </c>
      <c r="G35" s="7">
        <f>ROUND(+Labor!H130,0)</f>
        <v>0</v>
      </c>
      <c r="H35" s="7">
        <f>ROUND(+Labor!F130,0)</f>
        <v>0</v>
      </c>
      <c r="I35" s="8">
        <f t="shared" si="1"/>
      </c>
      <c r="J35" s="8"/>
      <c r="K35" s="9">
        <f t="shared" si="2"/>
      </c>
    </row>
    <row r="36" spans="2:11" ht="12">
      <c r="B36" s="1">
        <f>+Labor!A31</f>
        <v>80</v>
      </c>
      <c r="C36" s="1" t="str">
        <f>+Labor!B31</f>
        <v>ODESSA MEMORIAL HOSPITAL</v>
      </c>
      <c r="D36" s="7">
        <f>ROUND(+Labor!H31,0)</f>
        <v>0</v>
      </c>
      <c r="E36" s="7">
        <f>ROUND(+Labor!F31,0)</f>
        <v>0</v>
      </c>
      <c r="F36" s="8">
        <f t="shared" si="0"/>
      </c>
      <c r="G36" s="7">
        <f>ROUND(+Labor!H131,0)</f>
        <v>0</v>
      </c>
      <c r="H36" s="7">
        <f>ROUND(+Labor!F131,0)</f>
        <v>0</v>
      </c>
      <c r="I36" s="8">
        <f t="shared" si="1"/>
      </c>
      <c r="J36" s="8"/>
      <c r="K36" s="9">
        <f t="shared" si="2"/>
      </c>
    </row>
    <row r="37" spans="2:11" ht="12">
      <c r="B37" s="1">
        <f>+Labor!A32</f>
        <v>81</v>
      </c>
      <c r="C37" s="1" t="str">
        <f>+Labor!B32</f>
        <v>GOOD SAMARITAN HOSPITAL</v>
      </c>
      <c r="D37" s="7">
        <f>ROUND(+Labor!H32,0)</f>
        <v>659542</v>
      </c>
      <c r="E37" s="7">
        <f>ROUND(+Labor!F32,0)</f>
        <v>3016</v>
      </c>
      <c r="F37" s="8">
        <f t="shared" si="0"/>
        <v>218.68</v>
      </c>
      <c r="G37" s="7">
        <f>ROUND(+Labor!H132,0)</f>
        <v>0</v>
      </c>
      <c r="H37" s="7">
        <f>ROUND(+Labor!F132,0)</f>
        <v>0</v>
      </c>
      <c r="I37" s="8">
        <f t="shared" si="1"/>
      </c>
      <c r="J37" s="8"/>
      <c r="K37" s="9">
        <f t="shared" si="2"/>
      </c>
    </row>
    <row r="38" spans="2:11" ht="12">
      <c r="B38" s="1">
        <f>+Labor!A33</f>
        <v>82</v>
      </c>
      <c r="C38" s="1" t="str">
        <f>+Labor!B33</f>
        <v>GARFIELD COUNTY MEMORIAL HOSPITAL</v>
      </c>
      <c r="D38" s="7">
        <f>ROUND(+Labor!H33,0)</f>
        <v>0</v>
      </c>
      <c r="E38" s="7">
        <f>ROUND(+Labor!F33,0)</f>
        <v>0</v>
      </c>
      <c r="F38" s="8">
        <f t="shared" si="0"/>
      </c>
      <c r="G38" s="7">
        <f>ROUND(+Labor!H133,0)</f>
        <v>0</v>
      </c>
      <c r="H38" s="7">
        <f>ROUND(+Labor!F133,0)</f>
        <v>0</v>
      </c>
      <c r="I38" s="8">
        <f t="shared" si="1"/>
      </c>
      <c r="J38" s="8"/>
      <c r="K38" s="9">
        <f t="shared" si="2"/>
      </c>
    </row>
    <row r="39" spans="2:11" ht="12">
      <c r="B39" s="1">
        <f>+Labor!A34</f>
        <v>84</v>
      </c>
      <c r="C39" s="1" t="str">
        <f>+Labor!B34</f>
        <v>PROVIDENCE REGIONAL MEDICAL CENTER EVERETT</v>
      </c>
      <c r="D39" s="7">
        <f>ROUND(+Labor!H34,0)</f>
        <v>3526917</v>
      </c>
      <c r="E39" s="7">
        <f>ROUND(+Labor!F34,0)</f>
        <v>10955</v>
      </c>
      <c r="F39" s="8">
        <f t="shared" si="0"/>
        <v>321.95</v>
      </c>
      <c r="G39" s="7">
        <f>ROUND(+Labor!H134,0)</f>
        <v>3025863</v>
      </c>
      <c r="H39" s="7">
        <f>ROUND(+Labor!F134,0)</f>
        <v>9326</v>
      </c>
      <c r="I39" s="8">
        <f t="shared" si="1"/>
        <v>324.45</v>
      </c>
      <c r="J39" s="8"/>
      <c r="K39" s="9">
        <f t="shared" si="2"/>
        <v>0.0078</v>
      </c>
    </row>
    <row r="40" spans="2:11" ht="12">
      <c r="B40" s="1">
        <f>+Labor!A35</f>
        <v>85</v>
      </c>
      <c r="C40" s="1" t="str">
        <f>+Labor!B35</f>
        <v>JEFFERSON HEALTHCARE HOSPITAL</v>
      </c>
      <c r="D40" s="7">
        <f>ROUND(+Labor!H35,0)</f>
        <v>146453</v>
      </c>
      <c r="E40" s="7">
        <f>ROUND(+Labor!F35,0)</f>
        <v>109</v>
      </c>
      <c r="F40" s="8">
        <f t="shared" si="0"/>
        <v>1343.61</v>
      </c>
      <c r="G40" s="7">
        <f>ROUND(+Labor!H135,0)</f>
        <v>176856</v>
      </c>
      <c r="H40" s="7">
        <f>ROUND(+Labor!F135,0)</f>
        <v>128</v>
      </c>
      <c r="I40" s="8">
        <f t="shared" si="1"/>
        <v>1381.69</v>
      </c>
      <c r="J40" s="8"/>
      <c r="K40" s="9">
        <f t="shared" si="2"/>
        <v>0.0283</v>
      </c>
    </row>
    <row r="41" spans="2:11" ht="12">
      <c r="B41" s="1">
        <f>+Labor!A36</f>
        <v>96</v>
      </c>
      <c r="C41" s="1" t="str">
        <f>+Labor!B36</f>
        <v>SKYLINE HOSPITAL</v>
      </c>
      <c r="D41" s="7">
        <f>ROUND(+Labor!H36,0)</f>
        <v>37808</v>
      </c>
      <c r="E41" s="7">
        <f>ROUND(+Labor!F36,0)</f>
        <v>63</v>
      </c>
      <c r="F41" s="8">
        <f t="shared" si="0"/>
        <v>600.13</v>
      </c>
      <c r="G41" s="7">
        <f>ROUND(+Labor!H136,0)</f>
        <v>52750</v>
      </c>
      <c r="H41" s="7">
        <f>ROUND(+Labor!F136,0)</f>
        <v>62</v>
      </c>
      <c r="I41" s="8">
        <f t="shared" si="1"/>
        <v>850.81</v>
      </c>
      <c r="J41" s="8"/>
      <c r="K41" s="9">
        <f t="shared" si="2"/>
        <v>0.4177</v>
      </c>
    </row>
    <row r="42" spans="2:11" ht="12">
      <c r="B42" s="1">
        <f>+Labor!A37</f>
        <v>102</v>
      </c>
      <c r="C42" s="1" t="str">
        <f>+Labor!B37</f>
        <v>YAKIMA REGIONAL MEDICAL AND CARDIAC CENTER</v>
      </c>
      <c r="D42" s="7">
        <f>ROUND(+Labor!H37,0)</f>
        <v>0</v>
      </c>
      <c r="E42" s="7">
        <f>ROUND(+Labor!F37,0)</f>
        <v>0</v>
      </c>
      <c r="F42" s="8">
        <f t="shared" si="0"/>
      </c>
      <c r="G42" s="7">
        <f>ROUND(+Labor!H137,0)</f>
        <v>0</v>
      </c>
      <c r="H42" s="7">
        <f>ROUND(+Labor!F137,0)</f>
        <v>0</v>
      </c>
      <c r="I42" s="8">
        <f t="shared" si="1"/>
      </c>
      <c r="J42" s="8"/>
      <c r="K42" s="9">
        <f t="shared" si="2"/>
      </c>
    </row>
    <row r="43" spans="2:11" ht="12">
      <c r="B43" s="1">
        <f>+Labor!A38</f>
        <v>104</v>
      </c>
      <c r="C43" s="1" t="str">
        <f>+Labor!B38</f>
        <v>VALLEY GENERAL HOSPITAL</v>
      </c>
      <c r="D43" s="7">
        <f>ROUND(+Labor!H38,0)</f>
        <v>0</v>
      </c>
      <c r="E43" s="7">
        <f>ROUND(+Labor!F38,0)</f>
        <v>0</v>
      </c>
      <c r="F43" s="8">
        <f t="shared" si="0"/>
      </c>
      <c r="G43" s="7">
        <f>ROUND(+Labor!H138,0)</f>
        <v>0</v>
      </c>
      <c r="H43" s="7">
        <f>ROUND(+Labor!F138,0)</f>
        <v>0</v>
      </c>
      <c r="I43" s="8">
        <f t="shared" si="1"/>
      </c>
      <c r="J43" s="8"/>
      <c r="K43" s="9">
        <f t="shared" si="2"/>
      </c>
    </row>
    <row r="44" spans="2:11" ht="12">
      <c r="B44" s="1">
        <f>+Labor!A39</f>
        <v>106</v>
      </c>
      <c r="C44" s="1" t="str">
        <f>+Labor!B39</f>
        <v>CASCADE VALLEY HOSPITAL</v>
      </c>
      <c r="D44" s="7">
        <f>ROUND(+Labor!H39,0)</f>
        <v>105415</v>
      </c>
      <c r="E44" s="7">
        <f>ROUND(+Labor!F39,0)</f>
        <v>454</v>
      </c>
      <c r="F44" s="8">
        <f t="shared" si="0"/>
        <v>232.19</v>
      </c>
      <c r="G44" s="7">
        <f>ROUND(+Labor!H139,0)</f>
        <v>147052</v>
      </c>
      <c r="H44" s="7">
        <f>ROUND(+Labor!F139,0)</f>
        <v>415</v>
      </c>
      <c r="I44" s="8">
        <f t="shared" si="1"/>
        <v>354.34</v>
      </c>
      <c r="J44" s="8"/>
      <c r="K44" s="9">
        <f t="shared" si="2"/>
        <v>0.5261</v>
      </c>
    </row>
    <row r="45" spans="2:11" ht="12">
      <c r="B45" s="1">
        <f>+Labor!A40</f>
        <v>107</v>
      </c>
      <c r="C45" s="1" t="str">
        <f>+Labor!B40</f>
        <v>NORTH VALLEY HOSPITAL</v>
      </c>
      <c r="D45" s="7">
        <f>ROUND(+Labor!H40,0)</f>
        <v>22681</v>
      </c>
      <c r="E45" s="7">
        <f>ROUND(+Labor!F40,0)</f>
        <v>86</v>
      </c>
      <c r="F45" s="8">
        <f t="shared" si="0"/>
        <v>263.73</v>
      </c>
      <c r="G45" s="7">
        <f>ROUND(+Labor!H140,0)</f>
        <v>21490</v>
      </c>
      <c r="H45" s="7">
        <f>ROUND(+Labor!F140,0)</f>
        <v>73</v>
      </c>
      <c r="I45" s="8">
        <f t="shared" si="1"/>
        <v>294.38</v>
      </c>
      <c r="J45" s="8"/>
      <c r="K45" s="9">
        <f t="shared" si="2"/>
        <v>0.1162</v>
      </c>
    </row>
    <row r="46" spans="2:11" ht="12">
      <c r="B46" s="1">
        <f>+Labor!A41</f>
        <v>108</v>
      </c>
      <c r="C46" s="1" t="str">
        <f>+Labor!B41</f>
        <v>TRI-STATE MEMORIAL HOSPITAL</v>
      </c>
      <c r="D46" s="7">
        <f>ROUND(+Labor!H41,0)</f>
        <v>0</v>
      </c>
      <c r="E46" s="7">
        <f>ROUND(+Labor!F41,0)</f>
        <v>0</v>
      </c>
      <c r="F46" s="8">
        <f t="shared" si="0"/>
      </c>
      <c r="G46" s="7">
        <f>ROUND(+Labor!H141,0)</f>
        <v>0</v>
      </c>
      <c r="H46" s="7">
        <f>ROUND(+Labor!F141,0)</f>
        <v>0</v>
      </c>
      <c r="I46" s="8">
        <f t="shared" si="1"/>
      </c>
      <c r="J46" s="8"/>
      <c r="K46" s="9">
        <f t="shared" si="2"/>
      </c>
    </row>
    <row r="47" spans="2:11" ht="12">
      <c r="B47" s="1">
        <f>+Labor!A42</f>
        <v>111</v>
      </c>
      <c r="C47" s="1" t="str">
        <f>+Labor!B42</f>
        <v>EAST ADAMS RURAL HOSPITAL</v>
      </c>
      <c r="D47" s="7">
        <f>ROUND(+Labor!H42,0)</f>
        <v>0</v>
      </c>
      <c r="E47" s="7">
        <f>ROUND(+Labor!F42,0)</f>
        <v>0</v>
      </c>
      <c r="F47" s="8">
        <f t="shared" si="0"/>
      </c>
      <c r="G47" s="7">
        <f>ROUND(+Labor!H142,0)</f>
        <v>0</v>
      </c>
      <c r="H47" s="7">
        <f>ROUND(+Labor!F142,0)</f>
        <v>0</v>
      </c>
      <c r="I47" s="8">
        <f t="shared" si="1"/>
      </c>
      <c r="J47" s="8"/>
      <c r="K47" s="9">
        <f t="shared" si="2"/>
      </c>
    </row>
    <row r="48" spans="2:11" ht="12">
      <c r="B48" s="1">
        <f>+Labor!A43</f>
        <v>125</v>
      </c>
      <c r="C48" s="1" t="str">
        <f>+Labor!B43</f>
        <v>OTHELLO COMMUNITY HOSPITAL</v>
      </c>
      <c r="D48" s="7">
        <f>ROUND(+Labor!H43,0)</f>
        <v>0</v>
      </c>
      <c r="E48" s="7">
        <f>ROUND(+Labor!F43,0)</f>
        <v>627</v>
      </c>
      <c r="F48" s="8">
        <f t="shared" si="0"/>
      </c>
      <c r="G48" s="7">
        <f>ROUND(+Labor!H143,0)</f>
        <v>173751</v>
      </c>
      <c r="H48" s="7">
        <f>ROUND(+Labor!F143,0)</f>
        <v>648</v>
      </c>
      <c r="I48" s="8">
        <f t="shared" si="1"/>
        <v>268.13</v>
      </c>
      <c r="J48" s="8"/>
      <c r="K48" s="9">
        <f t="shared" si="2"/>
      </c>
    </row>
    <row r="49" spans="2:11" ht="12">
      <c r="B49" s="1">
        <f>+Labor!A44</f>
        <v>126</v>
      </c>
      <c r="C49" s="1" t="str">
        <f>+Labor!B44</f>
        <v>HIGHLINE MEDICAL CENTER</v>
      </c>
      <c r="D49" s="7">
        <f>ROUND(+Labor!H44,0)</f>
        <v>0</v>
      </c>
      <c r="E49" s="7">
        <f>ROUND(+Labor!F44,0)</f>
        <v>0</v>
      </c>
      <c r="F49" s="8">
        <f t="shared" si="0"/>
      </c>
      <c r="G49" s="7">
        <f>ROUND(+Labor!H144,0)</f>
        <v>0</v>
      </c>
      <c r="H49" s="7">
        <f>ROUND(+Labor!F144,0)</f>
        <v>0</v>
      </c>
      <c r="I49" s="8">
        <f t="shared" si="1"/>
      </c>
      <c r="J49" s="8"/>
      <c r="K49" s="9">
        <f t="shared" si="2"/>
      </c>
    </row>
    <row r="50" spans="2:11" ht="12">
      <c r="B50" s="1">
        <f>+Labor!A45</f>
        <v>128</v>
      </c>
      <c r="C50" s="1" t="str">
        <f>+Labor!B45</f>
        <v>UNIVERSITY OF WASHINGTON MEDICAL CENTER</v>
      </c>
      <c r="D50" s="7">
        <f>ROUND(+Labor!H45,0)</f>
        <v>0</v>
      </c>
      <c r="E50" s="7">
        <f>ROUND(+Labor!F45,0)</f>
        <v>2368</v>
      </c>
      <c r="F50" s="8">
        <f t="shared" si="0"/>
      </c>
      <c r="G50" s="7">
        <f>ROUND(+Labor!H145,0)</f>
        <v>0</v>
      </c>
      <c r="H50" s="7">
        <f>ROUND(+Labor!F145,0)</f>
        <v>2335</v>
      </c>
      <c r="I50" s="8">
        <f t="shared" si="1"/>
      </c>
      <c r="J50" s="8"/>
      <c r="K50" s="9">
        <f t="shared" si="2"/>
      </c>
    </row>
    <row r="51" spans="2:11" ht="12">
      <c r="B51" s="1">
        <f>+Labor!A46</f>
        <v>129</v>
      </c>
      <c r="C51" s="1" t="str">
        <f>+Labor!B46</f>
        <v>QUINCY VALLEY MEDICAL CENTER</v>
      </c>
      <c r="D51" s="7">
        <f>ROUND(+Labor!H46,0)</f>
        <v>0</v>
      </c>
      <c r="E51" s="7">
        <f>ROUND(+Labor!F46,0)</f>
        <v>0</v>
      </c>
      <c r="F51" s="8">
        <f t="shared" si="0"/>
      </c>
      <c r="G51" s="7">
        <f>ROUND(+Labor!H146,0)</f>
        <v>0</v>
      </c>
      <c r="H51" s="7">
        <f>ROUND(+Labor!F146,0)</f>
        <v>0</v>
      </c>
      <c r="I51" s="8">
        <f t="shared" si="1"/>
      </c>
      <c r="J51" s="8"/>
      <c r="K51" s="9">
        <f t="shared" si="2"/>
      </c>
    </row>
    <row r="52" spans="2:11" ht="12">
      <c r="B52" s="1">
        <f>+Labor!A47</f>
        <v>130</v>
      </c>
      <c r="C52" s="1" t="str">
        <f>+Labor!B47</f>
        <v>NORTHWEST HOSPITAL &amp; MEDICAL CENTER</v>
      </c>
      <c r="D52" s="7">
        <f>ROUND(+Labor!H47,0)</f>
        <v>0</v>
      </c>
      <c r="E52" s="7">
        <f>ROUND(+Labor!F47,0)</f>
        <v>0</v>
      </c>
      <c r="F52" s="8">
        <f t="shared" si="0"/>
      </c>
      <c r="G52" s="7">
        <f>ROUND(+Labor!H147,0)</f>
        <v>0</v>
      </c>
      <c r="H52" s="7">
        <f>ROUND(+Labor!F147,0)</f>
        <v>0</v>
      </c>
      <c r="I52" s="8">
        <f t="shared" si="1"/>
      </c>
      <c r="J52" s="8"/>
      <c r="K52" s="9">
        <f t="shared" si="2"/>
      </c>
    </row>
    <row r="53" spans="2:11" ht="12">
      <c r="B53" s="1">
        <f>+Labor!A48</f>
        <v>131</v>
      </c>
      <c r="C53" s="1" t="str">
        <f>+Labor!B48</f>
        <v>OVERLAKE HOSPITAL MEDICAL CENTER</v>
      </c>
      <c r="D53" s="7">
        <f>ROUND(+Labor!H48,0)</f>
        <v>1018205</v>
      </c>
      <c r="E53" s="7">
        <f>ROUND(+Labor!F48,0)</f>
        <v>4959</v>
      </c>
      <c r="F53" s="8">
        <f t="shared" si="0"/>
        <v>205.32</v>
      </c>
      <c r="G53" s="7">
        <f>ROUND(+Labor!H148,0)</f>
        <v>1090772</v>
      </c>
      <c r="H53" s="7">
        <f>ROUND(+Labor!F148,0)</f>
        <v>6115</v>
      </c>
      <c r="I53" s="8">
        <f t="shared" si="1"/>
        <v>178.38</v>
      </c>
      <c r="J53" s="8"/>
      <c r="K53" s="9">
        <f t="shared" si="2"/>
        <v>-0.1312</v>
      </c>
    </row>
    <row r="54" spans="2:11" ht="12">
      <c r="B54" s="1">
        <f>+Labor!A49</f>
        <v>132</v>
      </c>
      <c r="C54" s="1" t="str">
        <f>+Labor!B49</f>
        <v>SAINT CLARE HOSPITAL</v>
      </c>
      <c r="D54" s="7">
        <f>ROUND(+Labor!H49,0)</f>
        <v>12470</v>
      </c>
      <c r="E54" s="7">
        <f>ROUND(+Labor!F49,0)</f>
        <v>0</v>
      </c>
      <c r="F54" s="8">
        <f t="shared" si="0"/>
      </c>
      <c r="G54" s="7">
        <f>ROUND(+Labor!H149,0)</f>
        <v>0</v>
      </c>
      <c r="H54" s="7">
        <f>ROUND(+Labor!F149,0)</f>
        <v>0</v>
      </c>
      <c r="I54" s="8">
        <f t="shared" si="1"/>
      </c>
      <c r="J54" s="8"/>
      <c r="K54" s="9">
        <f t="shared" si="2"/>
      </c>
    </row>
    <row r="55" spans="2:11" ht="12">
      <c r="B55" s="1">
        <f>+Labor!A50</f>
        <v>134</v>
      </c>
      <c r="C55" s="1" t="str">
        <f>+Labor!B50</f>
        <v>ISLAND HOSPITAL</v>
      </c>
      <c r="D55" s="7">
        <f>ROUND(+Labor!H50,0)</f>
        <v>270391</v>
      </c>
      <c r="E55" s="7">
        <f>ROUND(+Labor!F50,0)</f>
        <v>1072</v>
      </c>
      <c r="F55" s="8">
        <f t="shared" si="0"/>
        <v>252.23</v>
      </c>
      <c r="G55" s="7">
        <f>ROUND(+Labor!H150,0)</f>
        <v>274901</v>
      </c>
      <c r="H55" s="7">
        <f>ROUND(+Labor!F150,0)</f>
        <v>1307</v>
      </c>
      <c r="I55" s="8">
        <f t="shared" si="1"/>
        <v>210.33</v>
      </c>
      <c r="J55" s="8"/>
      <c r="K55" s="9">
        <f t="shared" si="2"/>
        <v>-0.1661</v>
      </c>
    </row>
    <row r="56" spans="2:11" ht="12">
      <c r="B56" s="1">
        <f>+Labor!A51</f>
        <v>137</v>
      </c>
      <c r="C56" s="1" t="str">
        <f>+Labor!B51</f>
        <v>LINCOLN HOSPITAL</v>
      </c>
      <c r="D56" s="7">
        <f>ROUND(+Labor!H51,0)</f>
        <v>0</v>
      </c>
      <c r="E56" s="7">
        <f>ROUND(+Labor!F51,0)</f>
        <v>0</v>
      </c>
      <c r="F56" s="8">
        <f t="shared" si="0"/>
      </c>
      <c r="G56" s="7">
        <f>ROUND(+Labor!H151,0)</f>
        <v>0</v>
      </c>
      <c r="H56" s="7">
        <f>ROUND(+Labor!F151,0)</f>
        <v>0</v>
      </c>
      <c r="I56" s="8">
        <f t="shared" si="1"/>
      </c>
      <c r="J56" s="8"/>
      <c r="K56" s="9">
        <f t="shared" si="2"/>
      </c>
    </row>
    <row r="57" spans="2:11" ht="12">
      <c r="B57" s="1">
        <f>+Labor!A52</f>
        <v>138</v>
      </c>
      <c r="C57" s="1" t="str">
        <f>+Labor!B52</f>
        <v>SWEDISH EDMONDS</v>
      </c>
      <c r="D57" s="7">
        <f>ROUND(+Labor!H52,0)</f>
        <v>0</v>
      </c>
      <c r="E57" s="7">
        <f>ROUND(+Labor!F52,0)</f>
        <v>0</v>
      </c>
      <c r="F57" s="8">
        <f t="shared" si="0"/>
      </c>
      <c r="G57" s="7">
        <f>ROUND(+Labor!H152,0)</f>
        <v>0</v>
      </c>
      <c r="H57" s="7">
        <f>ROUND(+Labor!F152,0)</f>
        <v>0</v>
      </c>
      <c r="I57" s="8">
        <f t="shared" si="1"/>
      </c>
      <c r="J57" s="8"/>
      <c r="K57" s="9">
        <f t="shared" si="2"/>
      </c>
    </row>
    <row r="58" spans="2:11" ht="12">
      <c r="B58" s="1">
        <f>+Labor!A53</f>
        <v>139</v>
      </c>
      <c r="C58" s="1" t="str">
        <f>+Labor!B53</f>
        <v>PROVIDENCE HOLY FAMILY HOSPITAL</v>
      </c>
      <c r="D58" s="7">
        <f>ROUND(+Labor!H53,0)</f>
        <v>0</v>
      </c>
      <c r="E58" s="7">
        <f>ROUND(+Labor!F53,0)</f>
        <v>0</v>
      </c>
      <c r="F58" s="8">
        <f t="shared" si="0"/>
      </c>
      <c r="G58" s="7">
        <f>ROUND(+Labor!H153,0)</f>
        <v>0</v>
      </c>
      <c r="H58" s="7">
        <f>ROUND(+Labor!F153,0)</f>
        <v>0</v>
      </c>
      <c r="I58" s="8">
        <f t="shared" si="1"/>
      </c>
      <c r="J58" s="8"/>
      <c r="K58" s="9">
        <f t="shared" si="2"/>
      </c>
    </row>
    <row r="59" spans="2:11" ht="12">
      <c r="B59" s="1">
        <f>+Labor!A54</f>
        <v>140</v>
      </c>
      <c r="C59" s="1" t="str">
        <f>+Labor!B54</f>
        <v>KITTITAS VALLEY HOSPITAL</v>
      </c>
      <c r="D59" s="7">
        <f>ROUND(+Labor!H54,0)</f>
        <v>77057</v>
      </c>
      <c r="E59" s="7">
        <f>ROUND(+Labor!F54,0)</f>
        <v>334</v>
      </c>
      <c r="F59" s="8">
        <f t="shared" si="0"/>
        <v>230.71</v>
      </c>
      <c r="G59" s="7">
        <f>ROUND(+Labor!H154,0)</f>
        <v>79306</v>
      </c>
      <c r="H59" s="7">
        <f>ROUND(+Labor!F154,0)</f>
        <v>372</v>
      </c>
      <c r="I59" s="8">
        <f t="shared" si="1"/>
        <v>213.19</v>
      </c>
      <c r="J59" s="8"/>
      <c r="K59" s="9">
        <f t="shared" si="2"/>
        <v>-0.0759</v>
      </c>
    </row>
    <row r="60" spans="2:11" ht="12">
      <c r="B60" s="1">
        <f>+Labor!A55</f>
        <v>141</v>
      </c>
      <c r="C60" s="1" t="str">
        <f>+Labor!B55</f>
        <v>DAYTON GENERAL HOSPITAL</v>
      </c>
      <c r="D60" s="7">
        <f>ROUND(+Labor!H55,0)</f>
        <v>0</v>
      </c>
      <c r="E60" s="7">
        <f>ROUND(+Labor!F55,0)</f>
        <v>0</v>
      </c>
      <c r="F60" s="8">
        <f t="shared" si="0"/>
      </c>
      <c r="G60" s="7">
        <f>ROUND(+Labor!H155,0)</f>
        <v>0</v>
      </c>
      <c r="H60" s="7">
        <f>ROUND(+Labor!F155,0)</f>
        <v>0</v>
      </c>
      <c r="I60" s="8">
        <f t="shared" si="1"/>
      </c>
      <c r="J60" s="8"/>
      <c r="K60" s="9">
        <f t="shared" si="2"/>
      </c>
    </row>
    <row r="61" spans="2:11" ht="12">
      <c r="B61" s="1">
        <f>+Labor!A56</f>
        <v>142</v>
      </c>
      <c r="C61" s="1" t="str">
        <f>+Labor!B56</f>
        <v>HARRISON MEDICAL CENTER</v>
      </c>
      <c r="D61" s="7">
        <f>ROUND(+Labor!H56,0)</f>
        <v>0</v>
      </c>
      <c r="E61" s="7">
        <f>ROUND(+Labor!F56,0)</f>
        <v>0</v>
      </c>
      <c r="F61" s="8">
        <f t="shared" si="0"/>
      </c>
      <c r="G61" s="7">
        <f>ROUND(+Labor!H156,0)</f>
        <v>0</v>
      </c>
      <c r="H61" s="7">
        <f>ROUND(+Labor!F156,0)</f>
        <v>0</v>
      </c>
      <c r="I61" s="8">
        <f t="shared" si="1"/>
      </c>
      <c r="J61" s="8"/>
      <c r="K61" s="9">
        <f t="shared" si="2"/>
      </c>
    </row>
    <row r="62" spans="2:11" ht="12">
      <c r="B62" s="1">
        <f>+Labor!A57</f>
        <v>145</v>
      </c>
      <c r="C62" s="1" t="str">
        <f>+Labor!B57</f>
        <v>PEACEHEALTH SAINT JOSEPH HOSPITAL</v>
      </c>
      <c r="D62" s="7">
        <f>ROUND(+Labor!H57,0)</f>
        <v>908415</v>
      </c>
      <c r="E62" s="7">
        <f>ROUND(+Labor!F57,0)</f>
        <v>2041</v>
      </c>
      <c r="F62" s="8">
        <f t="shared" si="0"/>
        <v>445.08</v>
      </c>
      <c r="G62" s="7">
        <f>ROUND(+Labor!H157,0)</f>
        <v>1503884</v>
      </c>
      <c r="H62" s="7">
        <f>ROUND(+Labor!F157,0)</f>
        <v>1994</v>
      </c>
      <c r="I62" s="8">
        <f t="shared" si="1"/>
        <v>754.2</v>
      </c>
      <c r="J62" s="8"/>
      <c r="K62" s="9">
        <f t="shared" si="2"/>
        <v>0.6945</v>
      </c>
    </row>
    <row r="63" spans="2:11" ht="12">
      <c r="B63" s="1">
        <f>+Labor!A58</f>
        <v>147</v>
      </c>
      <c r="C63" s="1" t="str">
        <f>+Labor!B58</f>
        <v>MID VALLEY HOSPITAL</v>
      </c>
      <c r="D63" s="7">
        <f>ROUND(+Labor!H58,0)</f>
        <v>174815</v>
      </c>
      <c r="E63" s="7">
        <f>ROUND(+Labor!F58,0)</f>
        <v>267</v>
      </c>
      <c r="F63" s="8">
        <f t="shared" si="0"/>
        <v>654.74</v>
      </c>
      <c r="G63" s="7">
        <f>ROUND(+Labor!H158,0)</f>
        <v>173434</v>
      </c>
      <c r="H63" s="7">
        <f>ROUND(+Labor!F158,0)</f>
        <v>276</v>
      </c>
      <c r="I63" s="8">
        <f t="shared" si="1"/>
        <v>628.38</v>
      </c>
      <c r="J63" s="8"/>
      <c r="K63" s="9">
        <f t="shared" si="2"/>
        <v>-0.0403</v>
      </c>
    </row>
    <row r="64" spans="2:11" ht="12">
      <c r="B64" s="1">
        <f>+Labor!A59</f>
        <v>148</v>
      </c>
      <c r="C64" s="1" t="str">
        <f>+Labor!B59</f>
        <v>KINDRED HOSPITAL - SEATTLE</v>
      </c>
      <c r="D64" s="7">
        <f>ROUND(+Labor!H59,0)</f>
        <v>0</v>
      </c>
      <c r="E64" s="7">
        <f>ROUND(+Labor!F59,0)</f>
        <v>0</v>
      </c>
      <c r="F64" s="8">
        <f t="shared" si="0"/>
      </c>
      <c r="G64" s="7">
        <f>ROUND(+Labor!H159,0)</f>
        <v>0</v>
      </c>
      <c r="H64" s="7">
        <f>ROUND(+Labor!F159,0)</f>
        <v>0</v>
      </c>
      <c r="I64" s="8">
        <f t="shared" si="1"/>
      </c>
      <c r="J64" s="8"/>
      <c r="K64" s="9">
        <f t="shared" si="2"/>
      </c>
    </row>
    <row r="65" spans="2:11" ht="12">
      <c r="B65" s="1">
        <f>+Labor!A60</f>
        <v>150</v>
      </c>
      <c r="C65" s="1" t="str">
        <f>+Labor!B60</f>
        <v>COULEE COMMUNITY HOSPITAL</v>
      </c>
      <c r="D65" s="7">
        <f>ROUND(+Labor!H60,0)</f>
        <v>22553</v>
      </c>
      <c r="E65" s="7">
        <f>ROUND(+Labor!F60,0)</f>
        <v>90</v>
      </c>
      <c r="F65" s="8">
        <f t="shared" si="0"/>
        <v>250.59</v>
      </c>
      <c r="G65" s="7">
        <f>ROUND(+Labor!H160,0)</f>
        <v>43969</v>
      </c>
      <c r="H65" s="7">
        <f>ROUND(+Labor!F160,0)</f>
        <v>73</v>
      </c>
      <c r="I65" s="8">
        <f t="shared" si="1"/>
        <v>602.32</v>
      </c>
      <c r="J65" s="8"/>
      <c r="K65" s="9">
        <f t="shared" si="2"/>
        <v>1.4036</v>
      </c>
    </row>
    <row r="66" spans="2:11" ht="12">
      <c r="B66" s="1">
        <f>+Labor!A61</f>
        <v>152</v>
      </c>
      <c r="C66" s="1" t="str">
        <f>+Labor!B61</f>
        <v>MASON GENERAL HOSPITAL</v>
      </c>
      <c r="D66" s="7">
        <f>ROUND(+Labor!H61,0)</f>
        <v>0</v>
      </c>
      <c r="E66" s="7">
        <f>ROUND(+Labor!F61,0)</f>
        <v>607</v>
      </c>
      <c r="F66" s="8">
        <f t="shared" si="0"/>
      </c>
      <c r="G66" s="7">
        <f>ROUND(+Labor!H161,0)</f>
        <v>0</v>
      </c>
      <c r="H66" s="7">
        <f>ROUND(+Labor!F161,0)</f>
        <v>828</v>
      </c>
      <c r="I66" s="8">
        <f t="shared" si="1"/>
      </c>
      <c r="J66" s="8"/>
      <c r="K66" s="9">
        <f t="shared" si="2"/>
      </c>
    </row>
    <row r="67" spans="2:11" ht="12">
      <c r="B67" s="1">
        <f>+Labor!A62</f>
        <v>153</v>
      </c>
      <c r="C67" s="1" t="str">
        <f>+Labor!B62</f>
        <v>WHITMAN HOSPITAL AND MEDICAL CENTER</v>
      </c>
      <c r="D67" s="7">
        <f>ROUND(+Labor!H62,0)</f>
        <v>44426</v>
      </c>
      <c r="E67" s="7">
        <f>ROUND(+Labor!F62,0)</f>
        <v>40</v>
      </c>
      <c r="F67" s="8">
        <f t="shared" si="0"/>
        <v>1110.65</v>
      </c>
      <c r="G67" s="7">
        <f>ROUND(+Labor!H162,0)</f>
        <v>42828</v>
      </c>
      <c r="H67" s="7">
        <f>ROUND(+Labor!F162,0)</f>
        <v>43</v>
      </c>
      <c r="I67" s="8">
        <f t="shared" si="1"/>
        <v>996</v>
      </c>
      <c r="J67" s="8"/>
      <c r="K67" s="9">
        <f t="shared" si="2"/>
        <v>-0.1032</v>
      </c>
    </row>
    <row r="68" spans="2:11" ht="12">
      <c r="B68" s="1">
        <f>+Labor!A63</f>
        <v>155</v>
      </c>
      <c r="C68" s="1" t="str">
        <f>+Labor!B63</f>
        <v>VALLEY MEDICAL CENTER</v>
      </c>
      <c r="D68" s="7">
        <f>ROUND(+Labor!H63,0)</f>
        <v>181225</v>
      </c>
      <c r="E68" s="7">
        <f>ROUND(+Labor!F63,0)</f>
        <v>0</v>
      </c>
      <c r="F68" s="8">
        <f t="shared" si="0"/>
      </c>
      <c r="G68" s="7">
        <f>ROUND(+Labor!H163,0)</f>
        <v>294983</v>
      </c>
      <c r="H68" s="7">
        <f>ROUND(+Labor!F163,0)</f>
        <v>0</v>
      </c>
      <c r="I68" s="8">
        <f t="shared" si="1"/>
      </c>
      <c r="J68" s="8"/>
      <c r="K68" s="9">
        <f t="shared" si="2"/>
      </c>
    </row>
    <row r="69" spans="2:11" ht="12">
      <c r="B69" s="1">
        <f>+Labor!A64</f>
        <v>156</v>
      </c>
      <c r="C69" s="1" t="str">
        <f>+Labor!B64</f>
        <v>WHIDBEY GENERAL HOSPITAL</v>
      </c>
      <c r="D69" s="7">
        <f>ROUND(+Labor!H64,0)</f>
        <v>147398</v>
      </c>
      <c r="E69" s="7">
        <f>ROUND(+Labor!F64,0)</f>
        <v>138</v>
      </c>
      <c r="F69" s="8">
        <f t="shared" si="0"/>
        <v>1068.1</v>
      </c>
      <c r="G69" s="7">
        <f>ROUND(+Labor!H164,0)</f>
        <v>158010</v>
      </c>
      <c r="H69" s="7">
        <f>ROUND(+Labor!F164,0)</f>
        <v>120</v>
      </c>
      <c r="I69" s="8">
        <f t="shared" si="1"/>
        <v>1316.75</v>
      </c>
      <c r="J69" s="8"/>
      <c r="K69" s="9">
        <f t="shared" si="2"/>
        <v>0.2328</v>
      </c>
    </row>
    <row r="70" spans="2:11" ht="12">
      <c r="B70" s="1">
        <f>+Labor!A65</f>
        <v>157</v>
      </c>
      <c r="C70" s="1" t="str">
        <f>+Labor!B65</f>
        <v>SAINT LUKES REHABILIATION INSTITUTE</v>
      </c>
      <c r="D70" s="7">
        <f>ROUND(+Labor!H65,0)</f>
        <v>0</v>
      </c>
      <c r="E70" s="7">
        <f>ROUND(+Labor!F65,0)</f>
        <v>0</v>
      </c>
      <c r="F70" s="8">
        <f t="shared" si="0"/>
      </c>
      <c r="G70" s="7">
        <f>ROUND(+Labor!H165,0)</f>
        <v>0</v>
      </c>
      <c r="H70" s="7">
        <f>ROUND(+Labor!F165,0)</f>
        <v>0</v>
      </c>
      <c r="I70" s="8">
        <f t="shared" si="1"/>
      </c>
      <c r="J70" s="8"/>
      <c r="K70" s="9">
        <f t="shared" si="2"/>
      </c>
    </row>
    <row r="71" spans="2:11" ht="12">
      <c r="B71" s="1">
        <f>+Labor!A66</f>
        <v>158</v>
      </c>
      <c r="C71" s="1" t="str">
        <f>+Labor!B66</f>
        <v>CASCADE MEDICAL CENTER</v>
      </c>
      <c r="D71" s="7">
        <f>ROUND(+Labor!H66,0)</f>
        <v>0</v>
      </c>
      <c r="E71" s="7">
        <f>ROUND(+Labor!F66,0)</f>
        <v>0</v>
      </c>
      <c r="F71" s="8">
        <f t="shared" si="0"/>
      </c>
      <c r="G71" s="7">
        <f>ROUND(+Labor!H166,0)</f>
        <v>0</v>
      </c>
      <c r="H71" s="7">
        <f>ROUND(+Labor!F166,0)</f>
        <v>0</v>
      </c>
      <c r="I71" s="8">
        <f t="shared" si="1"/>
      </c>
      <c r="J71" s="8"/>
      <c r="K71" s="9">
        <f t="shared" si="2"/>
      </c>
    </row>
    <row r="72" spans="2:11" ht="12">
      <c r="B72" s="1">
        <f>+Labor!A67</f>
        <v>159</v>
      </c>
      <c r="C72" s="1" t="str">
        <f>+Labor!B67</f>
        <v>PROVIDENCE SAINT PETER HOSPITAL</v>
      </c>
      <c r="D72" s="7">
        <f>ROUND(+Labor!H67,0)</f>
        <v>0</v>
      </c>
      <c r="E72" s="7">
        <f>ROUND(+Labor!F67,0)</f>
        <v>0</v>
      </c>
      <c r="F72" s="8">
        <f t="shared" si="0"/>
      </c>
      <c r="G72" s="7">
        <f>ROUND(+Labor!H167,0)</f>
        <v>0</v>
      </c>
      <c r="H72" s="7">
        <f>ROUND(+Labor!F167,0)</f>
        <v>0</v>
      </c>
      <c r="I72" s="8">
        <f t="shared" si="1"/>
      </c>
      <c r="J72" s="8"/>
      <c r="K72" s="9">
        <f t="shared" si="2"/>
      </c>
    </row>
    <row r="73" spans="2:11" ht="12">
      <c r="B73" s="1">
        <f>+Labor!A68</f>
        <v>161</v>
      </c>
      <c r="C73" s="1" t="str">
        <f>+Labor!B68</f>
        <v>KADLEC REGIONAL MEDICAL CENTER</v>
      </c>
      <c r="D73" s="7">
        <f>ROUND(+Labor!H68,0)</f>
        <v>0</v>
      </c>
      <c r="E73" s="7">
        <f>ROUND(+Labor!F68,0)</f>
        <v>0</v>
      </c>
      <c r="F73" s="8">
        <f t="shared" si="0"/>
      </c>
      <c r="G73" s="7">
        <f>ROUND(+Labor!H168,0)</f>
        <v>0</v>
      </c>
      <c r="H73" s="7">
        <f>ROUND(+Labor!F168,0)</f>
        <v>0</v>
      </c>
      <c r="I73" s="8">
        <f t="shared" si="1"/>
      </c>
      <c r="J73" s="8"/>
      <c r="K73" s="9">
        <f t="shared" si="2"/>
      </c>
    </row>
    <row r="74" spans="2:11" ht="12">
      <c r="B74" s="1">
        <f>+Labor!A69</f>
        <v>162</v>
      </c>
      <c r="C74" s="1" t="str">
        <f>+Labor!B69</f>
        <v>PROVIDENCE SACRED HEART MEDICAL CENTER</v>
      </c>
      <c r="D74" s="7">
        <f>ROUND(+Labor!H69,0)</f>
        <v>0</v>
      </c>
      <c r="E74" s="7">
        <f>ROUND(+Labor!F69,0)</f>
        <v>0</v>
      </c>
      <c r="F74" s="8">
        <f t="shared" si="0"/>
      </c>
      <c r="G74" s="7">
        <f>ROUND(+Labor!H169,0)</f>
        <v>1218505</v>
      </c>
      <c r="H74" s="7">
        <f>ROUND(+Labor!F169,0)</f>
        <v>3939</v>
      </c>
      <c r="I74" s="8">
        <f t="shared" si="1"/>
        <v>309.34</v>
      </c>
      <c r="J74" s="8"/>
      <c r="K74" s="9">
        <f t="shared" si="2"/>
      </c>
    </row>
    <row r="75" spans="2:11" ht="12">
      <c r="B75" s="1">
        <f>+Labor!A70</f>
        <v>164</v>
      </c>
      <c r="C75" s="1" t="str">
        <f>+Labor!B70</f>
        <v>EVERGREEN HOSPITAL MEDICAL CENTER</v>
      </c>
      <c r="D75" s="7">
        <f>ROUND(+Labor!H70,0)</f>
        <v>0</v>
      </c>
      <c r="E75" s="7">
        <f>ROUND(+Labor!F70,0)</f>
        <v>0</v>
      </c>
      <c r="F75" s="8">
        <f aca="true" t="shared" si="3" ref="F75:F106">IF(D75=0,"",IF(E75=0,"",ROUND(D75/E75,2)))</f>
      </c>
      <c r="G75" s="7">
        <f>ROUND(+Labor!H170,0)</f>
        <v>0</v>
      </c>
      <c r="H75" s="7">
        <f>ROUND(+Labor!F170,0)</f>
        <v>0</v>
      </c>
      <c r="I75" s="8">
        <f aca="true" t="shared" si="4" ref="I75:I106">IF(G75=0,"",IF(H75=0,"",ROUND(G75/H75,2)))</f>
      </c>
      <c r="J75" s="8"/>
      <c r="K75" s="9">
        <f aca="true" t="shared" si="5" ref="K75:K106">IF(D75=0,"",IF(E75=0,"",IF(G75=0,"",IF(H75=0,"",ROUND(I75/F75-1,4)))))</f>
      </c>
    </row>
    <row r="76" spans="2:11" ht="12">
      <c r="B76" s="1">
        <f>+Labor!A71</f>
        <v>165</v>
      </c>
      <c r="C76" s="1" t="str">
        <f>+Labor!B71</f>
        <v>LAKE CHELAN COMMUNITY HOSPITAL</v>
      </c>
      <c r="D76" s="7">
        <f>ROUND(+Labor!H71,0)</f>
        <v>44516</v>
      </c>
      <c r="E76" s="7">
        <f>ROUND(+Labor!F71,0)</f>
        <v>122</v>
      </c>
      <c r="F76" s="8">
        <f t="shared" si="3"/>
        <v>364.89</v>
      </c>
      <c r="G76" s="7">
        <f>ROUND(+Labor!H171,0)</f>
        <v>53478</v>
      </c>
      <c r="H76" s="7">
        <f>ROUND(+Labor!F171,0)</f>
        <v>110</v>
      </c>
      <c r="I76" s="8">
        <f t="shared" si="4"/>
        <v>486.16</v>
      </c>
      <c r="J76" s="8"/>
      <c r="K76" s="9">
        <f t="shared" si="5"/>
        <v>0.3323</v>
      </c>
    </row>
    <row r="77" spans="2:11" ht="12">
      <c r="B77" s="1">
        <f>+Labor!A72</f>
        <v>167</v>
      </c>
      <c r="C77" s="1" t="str">
        <f>+Labor!B72</f>
        <v>FERRY COUNTY MEMORIAL HOSPITAL</v>
      </c>
      <c r="D77" s="7">
        <f>ROUND(+Labor!H72,0)</f>
        <v>0</v>
      </c>
      <c r="E77" s="7">
        <f>ROUND(+Labor!F72,0)</f>
        <v>0</v>
      </c>
      <c r="F77" s="8">
        <f t="shared" si="3"/>
      </c>
      <c r="G77" s="7">
        <f>ROUND(+Labor!H172,0)</f>
        <v>0</v>
      </c>
      <c r="H77" s="7">
        <f>ROUND(+Labor!F172,0)</f>
        <v>0</v>
      </c>
      <c r="I77" s="8">
        <f t="shared" si="4"/>
      </c>
      <c r="J77" s="8"/>
      <c r="K77" s="9">
        <f t="shared" si="5"/>
      </c>
    </row>
    <row r="78" spans="2:11" ht="12">
      <c r="B78" s="1">
        <f>+Labor!A73</f>
        <v>168</v>
      </c>
      <c r="C78" s="1" t="str">
        <f>+Labor!B73</f>
        <v>CENTRAL WASHINGTON HOSPITAL</v>
      </c>
      <c r="D78" s="7">
        <f>ROUND(+Labor!H73,0)</f>
        <v>398454</v>
      </c>
      <c r="E78" s="7">
        <f>ROUND(+Labor!F73,0)</f>
        <v>1449</v>
      </c>
      <c r="F78" s="8">
        <f t="shared" si="3"/>
        <v>274.99</v>
      </c>
      <c r="G78" s="7">
        <f>ROUND(+Labor!H173,0)</f>
        <v>430795</v>
      </c>
      <c r="H78" s="7">
        <f>ROUND(+Labor!F173,0)</f>
        <v>1413</v>
      </c>
      <c r="I78" s="8">
        <f t="shared" si="4"/>
        <v>304.88</v>
      </c>
      <c r="J78" s="8"/>
      <c r="K78" s="9">
        <f t="shared" si="5"/>
        <v>0.1087</v>
      </c>
    </row>
    <row r="79" spans="2:11" ht="12">
      <c r="B79" s="1">
        <f>+Labor!A74</f>
        <v>169</v>
      </c>
      <c r="C79" s="1" t="str">
        <f>+Labor!B74</f>
        <v>GROUP HEALTH EASTSIDE</v>
      </c>
      <c r="D79" s="7">
        <f>ROUND(+Labor!H74,0)</f>
        <v>0</v>
      </c>
      <c r="E79" s="7">
        <f>ROUND(+Labor!F74,0)</f>
        <v>0</v>
      </c>
      <c r="F79" s="8">
        <f t="shared" si="3"/>
      </c>
      <c r="G79" s="7">
        <f>ROUND(+Labor!H174,0)</f>
        <v>0</v>
      </c>
      <c r="H79" s="7">
        <f>ROUND(+Labor!F174,0)</f>
        <v>0</v>
      </c>
      <c r="I79" s="8">
        <f t="shared" si="4"/>
      </c>
      <c r="J79" s="8"/>
      <c r="K79" s="9">
        <f t="shared" si="5"/>
      </c>
    </row>
    <row r="80" spans="2:11" ht="12">
      <c r="B80" s="1">
        <f>+Labor!A75</f>
        <v>170</v>
      </c>
      <c r="C80" s="1" t="str">
        <f>+Labor!B75</f>
        <v>SOUTHWEST WASHINGTON MEDICAL CENTER</v>
      </c>
      <c r="D80" s="7">
        <f>ROUND(+Labor!H75,0)</f>
        <v>0</v>
      </c>
      <c r="E80" s="7">
        <f>ROUND(+Labor!F75,0)</f>
        <v>0</v>
      </c>
      <c r="F80" s="8">
        <f t="shared" si="3"/>
      </c>
      <c r="G80" s="7">
        <f>ROUND(+Labor!H175,0)</f>
        <v>0</v>
      </c>
      <c r="H80" s="7">
        <f>ROUND(+Labor!F175,0)</f>
        <v>0</v>
      </c>
      <c r="I80" s="8">
        <f t="shared" si="4"/>
      </c>
      <c r="J80" s="8"/>
      <c r="K80" s="9">
        <f t="shared" si="5"/>
      </c>
    </row>
    <row r="81" spans="2:11" ht="12">
      <c r="B81" s="1">
        <f>+Labor!A76</f>
        <v>172</v>
      </c>
      <c r="C81" s="1" t="str">
        <f>+Labor!B76</f>
        <v>PULLMAN REGIONAL HOSPITAL</v>
      </c>
      <c r="D81" s="7">
        <f>ROUND(+Labor!H76,0)</f>
        <v>277053</v>
      </c>
      <c r="E81" s="7">
        <f>ROUND(+Labor!F76,0)</f>
        <v>0</v>
      </c>
      <c r="F81" s="8">
        <f t="shared" si="3"/>
      </c>
      <c r="G81" s="7">
        <f>ROUND(+Labor!H176,0)</f>
        <v>355925</v>
      </c>
      <c r="H81" s="7">
        <f>ROUND(+Labor!F176,0)</f>
        <v>0</v>
      </c>
      <c r="I81" s="8">
        <f t="shared" si="4"/>
      </c>
      <c r="J81" s="8"/>
      <c r="K81" s="9">
        <f t="shared" si="5"/>
      </c>
    </row>
    <row r="82" spans="2:11" ht="12">
      <c r="B82" s="1">
        <f>+Labor!A77</f>
        <v>173</v>
      </c>
      <c r="C82" s="1" t="str">
        <f>+Labor!B77</f>
        <v>MORTON GENERAL HOSPITAL</v>
      </c>
      <c r="D82" s="7">
        <f>ROUND(+Labor!H77,0)</f>
        <v>11386</v>
      </c>
      <c r="E82" s="7">
        <f>ROUND(+Labor!F77,0)</f>
        <v>52</v>
      </c>
      <c r="F82" s="8">
        <f t="shared" si="3"/>
        <v>218.96</v>
      </c>
      <c r="G82" s="7">
        <f>ROUND(+Labor!H177,0)</f>
        <v>13466</v>
      </c>
      <c r="H82" s="7">
        <f>ROUND(+Labor!F177,0)</f>
        <v>33</v>
      </c>
      <c r="I82" s="8">
        <f t="shared" si="4"/>
        <v>408.06</v>
      </c>
      <c r="J82" s="8"/>
      <c r="K82" s="9">
        <f t="shared" si="5"/>
        <v>0.8636</v>
      </c>
    </row>
    <row r="83" spans="2:11" ht="12">
      <c r="B83" s="1">
        <f>+Labor!A78</f>
        <v>175</v>
      </c>
      <c r="C83" s="1" t="str">
        <f>+Labor!B78</f>
        <v>MARY BRIDGE CHILDRENS HEALTH CENTER</v>
      </c>
      <c r="D83" s="7">
        <f>ROUND(+Labor!H78,0)</f>
        <v>0</v>
      </c>
      <c r="E83" s="7">
        <f>ROUND(+Labor!F78,0)</f>
        <v>0</v>
      </c>
      <c r="F83" s="8">
        <f t="shared" si="3"/>
      </c>
      <c r="G83" s="7">
        <f>ROUND(+Labor!H178,0)</f>
        <v>0</v>
      </c>
      <c r="H83" s="7">
        <f>ROUND(+Labor!F178,0)</f>
        <v>0</v>
      </c>
      <c r="I83" s="8">
        <f t="shared" si="4"/>
      </c>
      <c r="J83" s="8"/>
      <c r="K83" s="9">
        <f t="shared" si="5"/>
      </c>
    </row>
    <row r="84" spans="2:11" ht="12">
      <c r="B84" s="1">
        <f>+Labor!A79</f>
        <v>176</v>
      </c>
      <c r="C84" s="1" t="str">
        <f>+Labor!B79</f>
        <v>TACOMA GENERAL ALLENMORE HOSPITAL</v>
      </c>
      <c r="D84" s="7">
        <f>ROUND(+Labor!H79,0)</f>
        <v>0</v>
      </c>
      <c r="E84" s="7">
        <f>ROUND(+Labor!F79,0)</f>
        <v>0</v>
      </c>
      <c r="F84" s="8">
        <f t="shared" si="3"/>
      </c>
      <c r="G84" s="7">
        <f>ROUND(+Labor!H179,0)</f>
        <v>0</v>
      </c>
      <c r="H84" s="7">
        <f>ROUND(+Labor!F179,0)</f>
        <v>0</v>
      </c>
      <c r="I84" s="8">
        <f t="shared" si="4"/>
      </c>
      <c r="J84" s="8"/>
      <c r="K84" s="9">
        <f t="shared" si="5"/>
      </c>
    </row>
    <row r="85" spans="2:11" ht="12">
      <c r="B85" s="1">
        <f>+Labor!A80</f>
        <v>178</v>
      </c>
      <c r="C85" s="1" t="str">
        <f>+Labor!B80</f>
        <v>DEER PARK HOSPITAL</v>
      </c>
      <c r="D85" s="7">
        <f>ROUND(+Labor!H80,0)</f>
        <v>0</v>
      </c>
      <c r="E85" s="7">
        <f>ROUND(+Labor!F80,0)</f>
        <v>0</v>
      </c>
      <c r="F85" s="8">
        <f t="shared" si="3"/>
      </c>
      <c r="G85" s="7">
        <f>ROUND(+Labor!H180,0)</f>
        <v>0</v>
      </c>
      <c r="H85" s="7">
        <f>ROUND(+Labor!F180,0)</f>
        <v>0</v>
      </c>
      <c r="I85" s="8">
        <f t="shared" si="4"/>
      </c>
      <c r="J85" s="8"/>
      <c r="K85" s="9">
        <f t="shared" si="5"/>
      </c>
    </row>
    <row r="86" spans="2:11" ht="12">
      <c r="B86" s="1">
        <f>+Labor!A81</f>
        <v>180</v>
      </c>
      <c r="C86" s="1" t="str">
        <f>+Labor!B81</f>
        <v>VALLEY HOSPITAL AND MEDICAL CENTER</v>
      </c>
      <c r="D86" s="7">
        <f>ROUND(+Labor!H81,0)</f>
        <v>180922</v>
      </c>
      <c r="E86" s="7">
        <f>ROUND(+Labor!F81,0)</f>
        <v>464</v>
      </c>
      <c r="F86" s="8">
        <f t="shared" si="3"/>
        <v>389.92</v>
      </c>
      <c r="G86" s="7">
        <f>ROUND(+Labor!H181,0)</f>
        <v>395914</v>
      </c>
      <c r="H86" s="7">
        <f>ROUND(+Labor!F181,0)</f>
        <v>631</v>
      </c>
      <c r="I86" s="8">
        <f t="shared" si="4"/>
        <v>627.44</v>
      </c>
      <c r="J86" s="8"/>
      <c r="K86" s="9">
        <f t="shared" si="5"/>
        <v>0.6092</v>
      </c>
    </row>
    <row r="87" spans="2:11" ht="12">
      <c r="B87" s="1">
        <f>+Labor!A82</f>
        <v>183</v>
      </c>
      <c r="C87" s="1" t="str">
        <f>+Labor!B82</f>
        <v>AUBURN REGIONAL MEDICAL CENTER</v>
      </c>
      <c r="D87" s="7">
        <f>ROUND(+Labor!H82,0)</f>
        <v>0</v>
      </c>
      <c r="E87" s="7">
        <f>ROUND(+Labor!F82,0)</f>
        <v>0</v>
      </c>
      <c r="F87" s="8">
        <f t="shared" si="3"/>
      </c>
      <c r="G87" s="7">
        <f>ROUND(+Labor!H182,0)</f>
        <v>0</v>
      </c>
      <c r="H87" s="7">
        <f>ROUND(+Labor!F182,0)</f>
        <v>0</v>
      </c>
      <c r="I87" s="8">
        <f t="shared" si="4"/>
      </c>
      <c r="J87" s="8"/>
      <c r="K87" s="9">
        <f t="shared" si="5"/>
      </c>
    </row>
    <row r="88" spans="2:11" ht="12">
      <c r="B88" s="1">
        <f>+Labor!A83</f>
        <v>186</v>
      </c>
      <c r="C88" s="1" t="str">
        <f>+Labor!B83</f>
        <v>MARK REED HOSPITAL</v>
      </c>
      <c r="D88" s="7">
        <f>ROUND(+Labor!H83,0)</f>
        <v>0</v>
      </c>
      <c r="E88" s="7">
        <f>ROUND(+Labor!F83,0)</f>
        <v>0</v>
      </c>
      <c r="F88" s="8">
        <f t="shared" si="3"/>
      </c>
      <c r="G88" s="7">
        <f>ROUND(+Labor!H183,0)</f>
        <v>0</v>
      </c>
      <c r="H88" s="7">
        <f>ROUND(+Labor!F183,0)</f>
        <v>0</v>
      </c>
      <c r="I88" s="8">
        <f t="shared" si="4"/>
      </c>
      <c r="J88" s="8"/>
      <c r="K88" s="9">
        <f t="shared" si="5"/>
      </c>
    </row>
    <row r="89" spans="2:11" ht="12">
      <c r="B89" s="1">
        <f>+Labor!A84</f>
        <v>191</v>
      </c>
      <c r="C89" s="1" t="str">
        <f>+Labor!B84</f>
        <v>PROVIDENCE CENTRALIA HOSPITAL</v>
      </c>
      <c r="D89" s="7">
        <f>ROUND(+Labor!H84,0)</f>
        <v>0</v>
      </c>
      <c r="E89" s="7">
        <f>ROUND(+Labor!F84,0)</f>
        <v>0</v>
      </c>
      <c r="F89" s="8">
        <f t="shared" si="3"/>
      </c>
      <c r="G89" s="7">
        <f>ROUND(+Labor!H184,0)</f>
        <v>0</v>
      </c>
      <c r="H89" s="7">
        <f>ROUND(+Labor!F184,0)</f>
        <v>0</v>
      </c>
      <c r="I89" s="8">
        <f t="shared" si="4"/>
      </c>
      <c r="J89" s="8"/>
      <c r="K89" s="9">
        <f t="shared" si="5"/>
      </c>
    </row>
    <row r="90" spans="2:11" ht="12">
      <c r="B90" s="1">
        <f>+Labor!A85</f>
        <v>193</v>
      </c>
      <c r="C90" s="1" t="str">
        <f>+Labor!B85</f>
        <v>PROVIDENCE MOUNT CARMEL HOSPITAL</v>
      </c>
      <c r="D90" s="7">
        <f>ROUND(+Labor!H85,0)</f>
        <v>116377</v>
      </c>
      <c r="E90" s="7">
        <f>ROUND(+Labor!F85,0)</f>
        <v>213</v>
      </c>
      <c r="F90" s="8">
        <f t="shared" si="3"/>
        <v>546.37</v>
      </c>
      <c r="G90" s="7">
        <f>ROUND(+Labor!H185,0)</f>
        <v>114465</v>
      </c>
      <c r="H90" s="7">
        <f>ROUND(+Labor!F185,0)</f>
        <v>192</v>
      </c>
      <c r="I90" s="8">
        <f t="shared" si="4"/>
        <v>596.17</v>
      </c>
      <c r="J90" s="8"/>
      <c r="K90" s="9">
        <f t="shared" si="5"/>
        <v>0.0911</v>
      </c>
    </row>
    <row r="91" spans="2:11" ht="12">
      <c r="B91" s="1">
        <f>+Labor!A86</f>
        <v>194</v>
      </c>
      <c r="C91" s="1" t="str">
        <f>+Labor!B86</f>
        <v>PROVIDENCE SAINT JOSEPHS HOSPITAL</v>
      </c>
      <c r="D91" s="7">
        <f>ROUND(+Labor!H86,0)</f>
        <v>45974</v>
      </c>
      <c r="E91" s="7">
        <f>ROUND(+Labor!F86,0)</f>
        <v>64</v>
      </c>
      <c r="F91" s="8">
        <f t="shared" si="3"/>
        <v>718.34</v>
      </c>
      <c r="G91" s="7">
        <f>ROUND(+Labor!H186,0)</f>
        <v>54096</v>
      </c>
      <c r="H91" s="7">
        <f>ROUND(+Labor!F186,0)</f>
        <v>65</v>
      </c>
      <c r="I91" s="8">
        <f t="shared" si="4"/>
        <v>832.25</v>
      </c>
      <c r="J91" s="8"/>
      <c r="K91" s="9">
        <f t="shared" si="5"/>
        <v>0.1586</v>
      </c>
    </row>
    <row r="92" spans="2:11" ht="12">
      <c r="B92" s="1">
        <f>+Labor!A87</f>
        <v>195</v>
      </c>
      <c r="C92" s="1" t="str">
        <f>+Labor!B87</f>
        <v>SNOQUALMIE VALLEY HOSPITAL</v>
      </c>
      <c r="D92" s="7">
        <f>ROUND(+Labor!H87,0)</f>
        <v>0</v>
      </c>
      <c r="E92" s="7">
        <f>ROUND(+Labor!F87,0)</f>
        <v>0</v>
      </c>
      <c r="F92" s="8">
        <f t="shared" si="3"/>
      </c>
      <c r="G92" s="7">
        <f>ROUND(+Labor!H187,0)</f>
        <v>0</v>
      </c>
      <c r="H92" s="7">
        <f>ROUND(+Labor!F187,0)</f>
        <v>0</v>
      </c>
      <c r="I92" s="8">
        <f t="shared" si="4"/>
      </c>
      <c r="J92" s="8"/>
      <c r="K92" s="9">
        <f t="shared" si="5"/>
      </c>
    </row>
    <row r="93" spans="2:11" ht="12">
      <c r="B93" s="1">
        <f>+Labor!A88</f>
        <v>197</v>
      </c>
      <c r="C93" s="1" t="str">
        <f>+Labor!B88</f>
        <v>CAPITAL MEDICAL CENTER</v>
      </c>
      <c r="D93" s="7">
        <f>ROUND(+Labor!H88,0)</f>
        <v>136792</v>
      </c>
      <c r="E93" s="7">
        <f>ROUND(+Labor!F88,0)</f>
        <v>1150</v>
      </c>
      <c r="F93" s="8">
        <f t="shared" si="3"/>
        <v>118.95</v>
      </c>
      <c r="G93" s="7">
        <f>ROUND(+Labor!H188,0)</f>
        <v>142924</v>
      </c>
      <c r="H93" s="7">
        <f>ROUND(+Labor!F188,0)</f>
        <v>1544</v>
      </c>
      <c r="I93" s="8">
        <f t="shared" si="4"/>
        <v>92.57</v>
      </c>
      <c r="J93" s="8"/>
      <c r="K93" s="9">
        <f t="shared" si="5"/>
        <v>-0.2218</v>
      </c>
    </row>
    <row r="94" spans="2:11" ht="12">
      <c r="B94" s="1">
        <f>+Labor!A89</f>
        <v>198</v>
      </c>
      <c r="C94" s="1" t="str">
        <f>+Labor!B89</f>
        <v>SUNNYSIDE COMMUNITY HOSPITAL</v>
      </c>
      <c r="D94" s="7">
        <f>ROUND(+Labor!H89,0)</f>
        <v>76</v>
      </c>
      <c r="E94" s="7">
        <f>ROUND(+Labor!F89,0)</f>
        <v>658</v>
      </c>
      <c r="F94" s="8">
        <f t="shared" si="3"/>
        <v>0.12</v>
      </c>
      <c r="G94" s="7">
        <f>ROUND(+Labor!H189,0)</f>
        <v>256</v>
      </c>
      <c r="H94" s="7">
        <f>ROUND(+Labor!F189,0)</f>
        <v>633</v>
      </c>
      <c r="I94" s="8">
        <f t="shared" si="4"/>
        <v>0.4</v>
      </c>
      <c r="J94" s="8"/>
      <c r="K94" s="9">
        <f t="shared" si="5"/>
        <v>2.3333</v>
      </c>
    </row>
    <row r="95" spans="2:11" ht="12">
      <c r="B95" s="1">
        <f>+Labor!A90</f>
        <v>199</v>
      </c>
      <c r="C95" s="1" t="str">
        <f>+Labor!B90</f>
        <v>TOPPENISH COMMUNITY HOSPITAL</v>
      </c>
      <c r="D95" s="7">
        <f>ROUND(+Labor!H90,0)</f>
        <v>238812</v>
      </c>
      <c r="E95" s="7">
        <f>ROUND(+Labor!F90,0)</f>
        <v>534</v>
      </c>
      <c r="F95" s="8">
        <f t="shared" si="3"/>
        <v>447.21</v>
      </c>
      <c r="G95" s="7">
        <f>ROUND(+Labor!H190,0)</f>
        <v>267196</v>
      </c>
      <c r="H95" s="7">
        <f>ROUND(+Labor!F190,0)</f>
        <v>517</v>
      </c>
      <c r="I95" s="8">
        <f t="shared" si="4"/>
        <v>516.82</v>
      </c>
      <c r="J95" s="8"/>
      <c r="K95" s="9">
        <f t="shared" si="5"/>
        <v>0.1557</v>
      </c>
    </row>
    <row r="96" spans="2:11" ht="12">
      <c r="B96" s="1">
        <f>+Labor!A91</f>
        <v>201</v>
      </c>
      <c r="C96" s="1" t="str">
        <f>+Labor!B91</f>
        <v>SAINT FRANCIS COMMUNITY HOSPITAL</v>
      </c>
      <c r="D96" s="7">
        <f>ROUND(+Labor!H91,0)</f>
        <v>1090089</v>
      </c>
      <c r="E96" s="7">
        <f>ROUND(+Labor!F91,0)</f>
        <v>2024</v>
      </c>
      <c r="F96" s="8">
        <f t="shared" si="3"/>
        <v>538.58</v>
      </c>
      <c r="G96" s="7">
        <f>ROUND(+Labor!H191,0)</f>
        <v>1051035</v>
      </c>
      <c r="H96" s="7">
        <f>ROUND(+Labor!F191,0)</f>
        <v>1904</v>
      </c>
      <c r="I96" s="8">
        <f t="shared" si="4"/>
        <v>552.01</v>
      </c>
      <c r="J96" s="8"/>
      <c r="K96" s="9">
        <f t="shared" si="5"/>
        <v>0.0249</v>
      </c>
    </row>
    <row r="97" spans="2:11" ht="12">
      <c r="B97" s="1">
        <f>+Labor!A92</f>
        <v>202</v>
      </c>
      <c r="C97" s="1" t="str">
        <f>+Labor!B92</f>
        <v>REGIONAL HOSP. FOR RESP. &amp; COMPLEX CARE</v>
      </c>
      <c r="D97" s="7">
        <f>ROUND(+Labor!H92,0)</f>
        <v>0</v>
      </c>
      <c r="E97" s="7">
        <f>ROUND(+Labor!F92,0)</f>
        <v>0</v>
      </c>
      <c r="F97" s="8">
        <f t="shared" si="3"/>
      </c>
      <c r="G97" s="7">
        <f>ROUND(+Labor!H192,0)</f>
        <v>0</v>
      </c>
      <c r="H97" s="7">
        <f>ROUND(+Labor!F192,0)</f>
        <v>0</v>
      </c>
      <c r="I97" s="8">
        <f t="shared" si="4"/>
      </c>
      <c r="J97" s="8"/>
      <c r="K97" s="9">
        <f t="shared" si="5"/>
      </c>
    </row>
    <row r="98" spans="2:11" ht="12">
      <c r="B98" s="1">
        <f>+Labor!A93</f>
        <v>204</v>
      </c>
      <c r="C98" s="1" t="str">
        <f>+Labor!B93</f>
        <v>SEATTLE CANCER CARE ALLIANCE</v>
      </c>
      <c r="D98" s="7">
        <f>ROUND(+Labor!H93,0)</f>
        <v>0</v>
      </c>
      <c r="E98" s="7">
        <f>ROUND(+Labor!F93,0)</f>
        <v>0</v>
      </c>
      <c r="F98" s="8">
        <f t="shared" si="3"/>
      </c>
      <c r="G98" s="7">
        <f>ROUND(+Labor!H193,0)</f>
        <v>0</v>
      </c>
      <c r="H98" s="7">
        <f>ROUND(+Labor!F193,0)</f>
        <v>0</v>
      </c>
      <c r="I98" s="8">
        <f t="shared" si="4"/>
      </c>
      <c r="J98" s="8"/>
      <c r="K98" s="9">
        <f t="shared" si="5"/>
      </c>
    </row>
    <row r="99" spans="2:11" ht="12">
      <c r="B99" s="1">
        <f>+Labor!A94</f>
        <v>205</v>
      </c>
      <c r="C99" s="1" t="str">
        <f>+Labor!B94</f>
        <v>WENATCHEE VALLEY MEDICAL CENTER</v>
      </c>
      <c r="D99" s="7">
        <f>ROUND(+Labor!H94,0)</f>
        <v>0</v>
      </c>
      <c r="E99" s="7">
        <f>ROUND(+Labor!F94,0)</f>
        <v>0</v>
      </c>
      <c r="F99" s="8">
        <f t="shared" si="3"/>
      </c>
      <c r="G99" s="7">
        <f>ROUND(+Labor!H194,0)</f>
        <v>0</v>
      </c>
      <c r="H99" s="7">
        <f>ROUND(+Labor!F194,0)</f>
        <v>0</v>
      </c>
      <c r="I99" s="8">
        <f t="shared" si="4"/>
      </c>
      <c r="J99" s="8"/>
      <c r="K99" s="9">
        <f t="shared" si="5"/>
      </c>
    </row>
    <row r="100" spans="2:11" ht="12">
      <c r="B100" s="1">
        <f>+Labor!A95</f>
        <v>206</v>
      </c>
      <c r="C100" s="1" t="str">
        <f>+Labor!B95</f>
        <v>UNITED GENERAL HOSPITAL</v>
      </c>
      <c r="D100" s="7">
        <f>ROUND(+Labor!H95,0)</f>
        <v>0</v>
      </c>
      <c r="E100" s="7">
        <f>ROUND(+Labor!F95,0)</f>
        <v>0</v>
      </c>
      <c r="F100" s="8">
        <f t="shared" si="3"/>
      </c>
      <c r="G100" s="7">
        <f>ROUND(+Labor!H195,0)</f>
        <v>0</v>
      </c>
      <c r="H100" s="7">
        <f>ROUND(+Labor!F195,0)</f>
        <v>0</v>
      </c>
      <c r="I100" s="8">
        <f t="shared" si="4"/>
      </c>
      <c r="J100" s="8"/>
      <c r="K100" s="9">
        <f t="shared" si="5"/>
      </c>
    </row>
    <row r="101" spans="2:11" ht="12">
      <c r="B101" s="1">
        <f>+Labor!A96</f>
        <v>207</v>
      </c>
      <c r="C101" s="1" t="str">
        <f>+Labor!B96</f>
        <v>SKAGIT VALLEY HOSPITAL</v>
      </c>
      <c r="D101" s="7">
        <f>ROUND(+Labor!H96,0)</f>
        <v>482076</v>
      </c>
      <c r="E101" s="7">
        <f>ROUND(+Labor!F96,0)</f>
        <v>1438</v>
      </c>
      <c r="F101" s="8">
        <f t="shared" si="3"/>
        <v>335.24</v>
      </c>
      <c r="G101" s="7">
        <f>ROUND(+Labor!H196,0)</f>
        <v>500797</v>
      </c>
      <c r="H101" s="7">
        <f>ROUND(+Labor!F196,0)</f>
        <v>1366</v>
      </c>
      <c r="I101" s="8">
        <f t="shared" si="4"/>
        <v>366.62</v>
      </c>
      <c r="J101" s="8"/>
      <c r="K101" s="9">
        <f t="shared" si="5"/>
        <v>0.0936</v>
      </c>
    </row>
    <row r="102" spans="2:11" ht="12">
      <c r="B102" s="1">
        <f>+Labor!A97</f>
        <v>208</v>
      </c>
      <c r="C102" s="1" t="str">
        <f>+Labor!B97</f>
        <v>LEGACY SALMON CREEK HOSPITAL</v>
      </c>
      <c r="D102" s="7">
        <f>ROUND(+Labor!H97,0)</f>
        <v>0</v>
      </c>
      <c r="E102" s="7">
        <f>ROUND(+Labor!F97,0)</f>
        <v>0</v>
      </c>
      <c r="F102" s="8">
        <f t="shared" si="3"/>
      </c>
      <c r="G102" s="7">
        <f>ROUND(+Labor!H197,0)</f>
        <v>0</v>
      </c>
      <c r="H102" s="7">
        <f>ROUND(+Labor!F197,0)</f>
        <v>0</v>
      </c>
      <c r="I102" s="8">
        <f t="shared" si="4"/>
      </c>
      <c r="J102" s="8"/>
      <c r="K102" s="9">
        <f t="shared" si="5"/>
      </c>
    </row>
    <row r="103" spans="2:11" ht="12">
      <c r="B103" s="1">
        <f>+Labor!A98</f>
        <v>209</v>
      </c>
      <c r="C103" s="1" t="str">
        <f>+Labor!B98</f>
        <v>SAINT ANTHONY HOSPITAL</v>
      </c>
      <c r="D103" s="7">
        <f>ROUND(+Labor!H98,0)</f>
        <v>0</v>
      </c>
      <c r="E103" s="7">
        <f>ROUND(+Labor!F98,0)</f>
        <v>0</v>
      </c>
      <c r="F103" s="8">
        <f t="shared" si="3"/>
      </c>
      <c r="G103" s="7">
        <f>ROUND(+Labor!H198,0)</f>
        <v>0</v>
      </c>
      <c r="H103" s="7">
        <f>ROUND(+Labor!F198,0)</f>
        <v>0</v>
      </c>
      <c r="I103" s="8">
        <f t="shared" si="4"/>
      </c>
      <c r="J103" s="8"/>
      <c r="K103" s="9">
        <f t="shared" si="5"/>
      </c>
    </row>
    <row r="104" spans="2:11" ht="12">
      <c r="B104" s="1">
        <f>+Labor!A99</f>
        <v>904</v>
      </c>
      <c r="C104" s="1" t="str">
        <f>+Labor!B99</f>
        <v>BHC FAIRFAX HOSPITAL</v>
      </c>
      <c r="D104" s="7">
        <f>ROUND(+Labor!H99,0)</f>
        <v>0</v>
      </c>
      <c r="E104" s="7">
        <f>ROUND(+Labor!F99,0)</f>
        <v>0</v>
      </c>
      <c r="F104" s="8">
        <f t="shared" si="3"/>
      </c>
      <c r="G104" s="7">
        <f>ROUND(+Labor!H199,0)</f>
        <v>0</v>
      </c>
      <c r="H104" s="7">
        <f>ROUND(+Labor!F199,0)</f>
        <v>0</v>
      </c>
      <c r="I104" s="8">
        <f t="shared" si="4"/>
      </c>
      <c r="J104" s="8"/>
      <c r="K104" s="9">
        <f t="shared" si="5"/>
      </c>
    </row>
    <row r="105" spans="2:11" ht="12">
      <c r="B105" s="1">
        <f>+Labor!A100</f>
        <v>915</v>
      </c>
      <c r="C105" s="1" t="str">
        <f>+Labor!B100</f>
        <v>LOURDES COUNSELING CENTER</v>
      </c>
      <c r="D105" s="7">
        <f>ROUND(+Labor!H100,0)</f>
        <v>0</v>
      </c>
      <c r="E105" s="7">
        <f>ROUND(+Labor!F100,0)</f>
        <v>0</v>
      </c>
      <c r="F105" s="8">
        <f t="shared" si="3"/>
      </c>
      <c r="G105" s="7">
        <f>ROUND(+Labor!H200,0)</f>
        <v>0</v>
      </c>
      <c r="H105" s="7">
        <f>ROUND(+Labor!F200,0)</f>
        <v>0</v>
      </c>
      <c r="I105" s="8">
        <f t="shared" si="4"/>
      </c>
      <c r="J105" s="8"/>
      <c r="K105" s="9">
        <f t="shared" si="5"/>
      </c>
    </row>
    <row r="106" spans="2:11" ht="12">
      <c r="B106" s="1">
        <f>+Labor!A101</f>
        <v>919</v>
      </c>
      <c r="C106" s="1" t="str">
        <f>+Labor!B101</f>
        <v>NAVOS</v>
      </c>
      <c r="D106" s="7">
        <f>ROUND(+Labor!H101,0)</f>
        <v>0</v>
      </c>
      <c r="E106" s="7">
        <f>ROUND(+Labor!F101,0)</f>
        <v>0</v>
      </c>
      <c r="F106" s="8">
        <f t="shared" si="3"/>
      </c>
      <c r="G106" s="7">
        <f>ROUND(+Labor!H201,0)</f>
        <v>0</v>
      </c>
      <c r="H106" s="7">
        <f>ROUND(+Labor!F201,0)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C15" sqref="C15"/>
    </sheetView>
  </sheetViews>
  <sheetFormatPr defaultColWidth="9.00390625" defaultRowHeight="12.75"/>
  <cols>
    <col min="1" max="1" width="7.25390625" style="1" bestFit="1" customWidth="1"/>
    <col min="2" max="2" width="6.125" style="1" bestFit="1" customWidth="1"/>
    <col min="3" max="3" width="38.75390625" style="1" bestFit="1" customWidth="1"/>
    <col min="4" max="5" width="6.875" style="1" bestFit="1" customWidth="1"/>
    <col min="6" max="6" width="5.875" style="1" bestFit="1" customWidth="1"/>
    <col min="7" max="7" width="6.875" style="1" bestFit="1" customWidth="1"/>
    <col min="8" max="8" width="5.875" style="1" bestFit="1" customWidth="1"/>
    <col min="9" max="9" width="8.875" style="1" bestFit="1" customWidth="1"/>
    <col min="10" max="10" width="2.625" style="1" customWidth="1"/>
    <col min="11" max="11" width="9.125" style="1" bestFit="1" customWidth="1"/>
    <col min="12" max="16384" width="9.00390625" style="1" customWidth="1"/>
  </cols>
  <sheetData>
    <row r="1" spans="1:10" ht="12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</row>
    <row r="2" spans="1:11" ht="1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ht="1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144</v>
      </c>
    </row>
    <row r="4" spans="1:10" ht="1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0" ht="12">
      <c r="A5" s="2" t="s">
        <v>41</v>
      </c>
      <c r="B5" s="3"/>
      <c r="C5" s="3"/>
      <c r="D5" s="3"/>
      <c r="E5" s="3"/>
      <c r="F5" s="3"/>
      <c r="G5" s="3"/>
      <c r="H5" s="3"/>
      <c r="I5" s="3"/>
      <c r="J5" s="3"/>
    </row>
    <row r="7" spans="5:9" ht="12">
      <c r="E7" s="14">
        <f>ROUND(+Labor!D5,0)</f>
        <v>2008</v>
      </c>
      <c r="F7" s="4">
        <f>+E7</f>
        <v>2008</v>
      </c>
      <c r="G7" s="4"/>
      <c r="H7" s="6">
        <f>+F7+1</f>
        <v>2009</v>
      </c>
      <c r="I7" s="4">
        <f>+H7</f>
        <v>2009</v>
      </c>
    </row>
    <row r="8" spans="1:11" ht="12">
      <c r="A8" s="4"/>
      <c r="B8" s="4"/>
      <c r="C8" s="4"/>
      <c r="D8" s="6" t="s">
        <v>14</v>
      </c>
      <c r="F8" s="6" t="s">
        <v>2</v>
      </c>
      <c r="G8" s="6" t="s">
        <v>14</v>
      </c>
      <c r="I8" s="6" t="s">
        <v>2</v>
      </c>
      <c r="J8" s="6"/>
      <c r="K8" s="4" t="s">
        <v>68</v>
      </c>
    </row>
    <row r="9" spans="1:11" ht="12">
      <c r="A9" s="4"/>
      <c r="B9" s="4" t="s">
        <v>33</v>
      </c>
      <c r="C9" s="4" t="s">
        <v>34</v>
      </c>
      <c r="D9" s="6" t="s">
        <v>15</v>
      </c>
      <c r="E9" s="6" t="s">
        <v>4</v>
      </c>
      <c r="F9" s="6" t="s">
        <v>4</v>
      </c>
      <c r="G9" s="6" t="s">
        <v>15</v>
      </c>
      <c r="H9" s="6" t="s">
        <v>4</v>
      </c>
      <c r="I9" s="6" t="s">
        <v>4</v>
      </c>
      <c r="J9" s="6"/>
      <c r="K9" s="4" t="s">
        <v>69</v>
      </c>
    </row>
    <row r="10" spans="2:11" ht="12">
      <c r="B10" s="1">
        <f>+Labor!A5</f>
        <v>1</v>
      </c>
      <c r="C10" s="1" t="str">
        <f>+Labor!B5</f>
        <v>SWEDISH HEALTH SERVICES</v>
      </c>
      <c r="D10" s="7">
        <f>ROUND(+Labor!I5,0)</f>
        <v>0</v>
      </c>
      <c r="E10" s="7">
        <f>ROUND(+Labor!F5,0)</f>
        <v>0</v>
      </c>
      <c r="F10" s="8">
        <f>IF(D10=0,"",IF(E10=0,"",ROUND(D10/E10,2)))</f>
      </c>
      <c r="G10" s="7">
        <f>ROUND(+Labor!I105,0)</f>
        <v>0</v>
      </c>
      <c r="H10" s="7">
        <f>ROUND(+Labor!F105,0)</f>
        <v>0</v>
      </c>
      <c r="I10" s="8">
        <f>IF(G10=0,"",IF(H10=0,"",ROUND(G10/H10,2)))</f>
      </c>
      <c r="J10" s="8"/>
      <c r="K10" s="9">
        <f>IF(D10=0,"",IF(E10=0,"",IF(G10=0,"",IF(H10=0,"",ROUND(I10/F10-1,4)))))</f>
      </c>
    </row>
    <row r="11" spans="2:11" ht="12">
      <c r="B11" s="1">
        <f>+Labor!A6</f>
        <v>3</v>
      </c>
      <c r="C11" s="1" t="str">
        <f>+Labor!B6</f>
        <v>SWEDISH MEDICAL CENTER CHERRY HILL</v>
      </c>
      <c r="D11" s="7">
        <f>ROUND(+Labor!I6,0)</f>
        <v>0</v>
      </c>
      <c r="E11" s="7">
        <f>ROUND(+Labor!F6,0)</f>
        <v>0</v>
      </c>
      <c r="F11" s="8">
        <f aca="true" t="shared" si="0" ref="F11:F74">IF(D11=0,"",IF(E11=0,"",ROUND(D11/E11,2)))</f>
      </c>
      <c r="G11" s="7">
        <f>ROUND(+Labor!I106,0)</f>
        <v>0</v>
      </c>
      <c r="H11" s="7">
        <f>ROUND(+Labor!F106,0)</f>
        <v>0</v>
      </c>
      <c r="I11" s="8">
        <f aca="true" t="shared" si="1" ref="I11:I74">IF(G11=0,"",IF(H11=0,"",ROUND(G11/H11,2)))</f>
      </c>
      <c r="J11" s="8"/>
      <c r="K11" s="9">
        <f aca="true" t="shared" si="2" ref="K11:K74">IF(D11=0,"",IF(E11=0,"",IF(G11=0,"",IF(H11=0,"",ROUND(I11/F11-1,4)))))</f>
      </c>
    </row>
    <row r="12" spans="2:11" ht="12">
      <c r="B12" s="1">
        <f>+Labor!A7</f>
        <v>8</v>
      </c>
      <c r="C12" s="1" t="str">
        <f>+Labor!B7</f>
        <v>KLICKITAT VALLEY HOSPITAL</v>
      </c>
      <c r="D12" s="7">
        <f>ROUND(+Labor!I7,0)</f>
        <v>0</v>
      </c>
      <c r="E12" s="7">
        <f>ROUND(+Labor!F7,0)</f>
        <v>2</v>
      </c>
      <c r="F12" s="8">
        <f t="shared" si="0"/>
      </c>
      <c r="G12" s="7">
        <f>ROUND(+Labor!I107,0)</f>
        <v>0</v>
      </c>
      <c r="H12" s="7">
        <f>ROUND(+Labor!F107,0)</f>
        <v>0</v>
      </c>
      <c r="I12" s="8">
        <f t="shared" si="1"/>
      </c>
      <c r="J12" s="8"/>
      <c r="K12" s="9">
        <f t="shared" si="2"/>
      </c>
    </row>
    <row r="13" spans="2:11" ht="12">
      <c r="B13" s="1">
        <f>+Labor!A8</f>
        <v>10</v>
      </c>
      <c r="C13" s="1" t="str">
        <f>+Labor!B8</f>
        <v>VIRGINIA MASON MEDICAL CENTER</v>
      </c>
      <c r="D13" s="7">
        <f>ROUND(+Labor!I8,0)</f>
        <v>0</v>
      </c>
      <c r="E13" s="7">
        <f>ROUND(+Labor!F8,0)</f>
        <v>0</v>
      </c>
      <c r="F13" s="8">
        <f t="shared" si="0"/>
      </c>
      <c r="G13" s="7">
        <f>ROUND(+Labor!I108,0)</f>
        <v>0</v>
      </c>
      <c r="H13" s="7">
        <f>ROUND(+Labor!F108,0)</f>
        <v>0</v>
      </c>
      <c r="I13" s="8">
        <f t="shared" si="1"/>
      </c>
      <c r="J13" s="8"/>
      <c r="K13" s="9">
        <f t="shared" si="2"/>
      </c>
    </row>
    <row r="14" spans="2:11" ht="12">
      <c r="B14" s="1">
        <f>+Labor!A9</f>
        <v>14</v>
      </c>
      <c r="C14" s="1" t="str">
        <f>+Labor!B9</f>
        <v>SEATTLE CHILDRENS HOSPITAL</v>
      </c>
      <c r="D14" s="7">
        <f>ROUND(+Labor!I9,0)</f>
        <v>0</v>
      </c>
      <c r="E14" s="7">
        <f>ROUND(+Labor!F9,0)</f>
        <v>0</v>
      </c>
      <c r="F14" s="8">
        <f t="shared" si="0"/>
      </c>
      <c r="G14" s="7">
        <f>ROUND(+Labor!I109,0)</f>
        <v>0</v>
      </c>
      <c r="H14" s="7">
        <f>ROUND(+Labor!F109,0)</f>
        <v>0</v>
      </c>
      <c r="I14" s="8">
        <f t="shared" si="1"/>
      </c>
      <c r="J14" s="8"/>
      <c r="K14" s="9">
        <f t="shared" si="2"/>
      </c>
    </row>
    <row r="15" spans="2:11" ht="12">
      <c r="B15" s="1">
        <f>+Labor!A10</f>
        <v>20</v>
      </c>
      <c r="C15" s="1" t="str">
        <f>+Labor!B10</f>
        <v>GROUP HEALTH CENTRAL</v>
      </c>
      <c r="D15" s="7">
        <f>ROUND(+Labor!I10,0)</f>
        <v>0</v>
      </c>
      <c r="E15" s="7">
        <f>ROUND(+Labor!F10,0)</f>
        <v>0</v>
      </c>
      <c r="F15" s="8">
        <f t="shared" si="0"/>
      </c>
      <c r="G15" s="7">
        <f>ROUND(+Labor!I110,0)</f>
        <v>0</v>
      </c>
      <c r="H15" s="7">
        <f>ROUND(+Labor!F110,0)</f>
        <v>0</v>
      </c>
      <c r="I15" s="8">
        <f t="shared" si="1"/>
      </c>
      <c r="J15" s="8"/>
      <c r="K15" s="9">
        <f t="shared" si="2"/>
      </c>
    </row>
    <row r="16" spans="2:11" ht="12">
      <c r="B16" s="1">
        <f>+Labor!A11</f>
        <v>21</v>
      </c>
      <c r="C16" s="1" t="str">
        <f>+Labor!B11</f>
        <v>NEWPORT COMMUNITY HOSPITAL</v>
      </c>
      <c r="D16" s="7">
        <f>ROUND(+Labor!I11,0)</f>
        <v>0</v>
      </c>
      <c r="E16" s="7">
        <f>ROUND(+Labor!F11,0)</f>
        <v>107</v>
      </c>
      <c r="F16" s="8">
        <f t="shared" si="0"/>
      </c>
      <c r="G16" s="7">
        <f>ROUND(+Labor!I111,0)</f>
        <v>0</v>
      </c>
      <c r="H16" s="7">
        <f>ROUND(+Labor!F111,0)</f>
        <v>124</v>
      </c>
      <c r="I16" s="8">
        <f t="shared" si="1"/>
      </c>
      <c r="J16" s="8"/>
      <c r="K16" s="9">
        <f t="shared" si="2"/>
      </c>
    </row>
    <row r="17" spans="2:11" ht="12">
      <c r="B17" s="1">
        <f>+Labor!A12</f>
        <v>22</v>
      </c>
      <c r="C17" s="1" t="str">
        <f>+Labor!B12</f>
        <v>LOURDES MEDICAL CENTER</v>
      </c>
      <c r="D17" s="7">
        <f>ROUND(+Labor!I12,0)</f>
        <v>57071</v>
      </c>
      <c r="E17" s="7">
        <f>ROUND(+Labor!F12,0)</f>
        <v>925</v>
      </c>
      <c r="F17" s="8">
        <f t="shared" si="0"/>
        <v>61.7</v>
      </c>
      <c r="G17" s="7">
        <f>ROUND(+Labor!I112,0)</f>
        <v>28196</v>
      </c>
      <c r="H17" s="7">
        <f>ROUND(+Labor!F112,0)</f>
        <v>839</v>
      </c>
      <c r="I17" s="8">
        <f t="shared" si="1"/>
        <v>33.61</v>
      </c>
      <c r="J17" s="8"/>
      <c r="K17" s="9">
        <f t="shared" si="2"/>
        <v>-0.4553</v>
      </c>
    </row>
    <row r="18" spans="2:11" ht="12">
      <c r="B18" s="1">
        <f>+Labor!A13</f>
        <v>23</v>
      </c>
      <c r="C18" s="1" t="str">
        <f>+Labor!B13</f>
        <v>OKANOGAN-DOUGLAS DISTRICT HOSPITAL</v>
      </c>
      <c r="D18" s="7">
        <f>ROUND(+Labor!I13,0)</f>
        <v>0</v>
      </c>
      <c r="E18" s="7">
        <f>ROUND(+Labor!F13,0)</f>
        <v>251</v>
      </c>
      <c r="F18" s="8">
        <f t="shared" si="0"/>
      </c>
      <c r="G18" s="7">
        <f>ROUND(+Labor!I113,0)</f>
        <v>0</v>
      </c>
      <c r="H18" s="7">
        <f>ROUND(+Labor!F113,0)</f>
        <v>244</v>
      </c>
      <c r="I18" s="8">
        <f t="shared" si="1"/>
      </c>
      <c r="J18" s="8"/>
      <c r="K18" s="9">
        <f t="shared" si="2"/>
      </c>
    </row>
    <row r="19" spans="2:11" ht="12">
      <c r="B19" s="1">
        <f>+Labor!A14</f>
        <v>26</v>
      </c>
      <c r="C19" s="1" t="str">
        <f>+Labor!B14</f>
        <v>PEACEHEALTH SAINT JOHN MEDICAL CENTER</v>
      </c>
      <c r="D19" s="7">
        <f>ROUND(+Labor!I14,0)</f>
        <v>0</v>
      </c>
      <c r="E19" s="7">
        <f>ROUND(+Labor!F14,0)</f>
        <v>1290</v>
      </c>
      <c r="F19" s="8">
        <f t="shared" si="0"/>
      </c>
      <c r="G19" s="7">
        <f>ROUND(+Labor!I114,0)</f>
        <v>0</v>
      </c>
      <c r="H19" s="7">
        <f>ROUND(+Labor!F114,0)</f>
        <v>1244</v>
      </c>
      <c r="I19" s="8">
        <f t="shared" si="1"/>
      </c>
      <c r="J19" s="8"/>
      <c r="K19" s="9">
        <f t="shared" si="2"/>
      </c>
    </row>
    <row r="20" spans="2:11" ht="12">
      <c r="B20" s="1">
        <f>+Labor!A15</f>
        <v>29</v>
      </c>
      <c r="C20" s="1" t="str">
        <f>+Labor!B15</f>
        <v>HARBORVIEW MEDICAL CENTER</v>
      </c>
      <c r="D20" s="7">
        <f>ROUND(+Labor!I15,0)</f>
        <v>0</v>
      </c>
      <c r="E20" s="7">
        <f>ROUND(+Labor!F15,0)</f>
        <v>0</v>
      </c>
      <c r="F20" s="8">
        <f t="shared" si="0"/>
      </c>
      <c r="G20" s="7">
        <f>ROUND(+Labor!I115,0)</f>
        <v>0</v>
      </c>
      <c r="H20" s="7">
        <f>ROUND(+Labor!F115,0)</f>
        <v>0</v>
      </c>
      <c r="I20" s="8">
        <f t="shared" si="1"/>
      </c>
      <c r="J20" s="8"/>
      <c r="K20" s="9">
        <f t="shared" si="2"/>
      </c>
    </row>
    <row r="21" spans="2:11" ht="12">
      <c r="B21" s="1">
        <f>+Labor!A16</f>
        <v>32</v>
      </c>
      <c r="C21" s="1" t="str">
        <f>+Labor!B16</f>
        <v>SAINT JOSEPH MEDICAL CENTER</v>
      </c>
      <c r="D21" s="7">
        <f>ROUND(+Labor!I16,0)</f>
        <v>26463</v>
      </c>
      <c r="E21" s="7">
        <f>ROUND(+Labor!F16,0)</f>
        <v>39254</v>
      </c>
      <c r="F21" s="8">
        <f t="shared" si="0"/>
        <v>0.67</v>
      </c>
      <c r="G21" s="7">
        <f>ROUND(+Labor!I116,0)</f>
        <v>21562</v>
      </c>
      <c r="H21" s="7">
        <f>ROUND(+Labor!F116,0)</f>
        <v>38359</v>
      </c>
      <c r="I21" s="8">
        <f t="shared" si="1"/>
        <v>0.56</v>
      </c>
      <c r="J21" s="8"/>
      <c r="K21" s="9">
        <f t="shared" si="2"/>
        <v>-0.1642</v>
      </c>
    </row>
    <row r="22" spans="2:11" ht="12">
      <c r="B22" s="1">
        <f>+Labor!A17</f>
        <v>35</v>
      </c>
      <c r="C22" s="1" t="str">
        <f>+Labor!B17</f>
        <v>ENUMCLAW REGIONAL HOSPITAL</v>
      </c>
      <c r="D22" s="7">
        <f>ROUND(+Labor!I17,0)</f>
        <v>4243</v>
      </c>
      <c r="E22" s="7">
        <f>ROUND(+Labor!F17,0)</f>
        <v>220</v>
      </c>
      <c r="F22" s="8">
        <f t="shared" si="0"/>
        <v>19.29</v>
      </c>
      <c r="G22" s="7">
        <f>ROUND(+Labor!I117,0)</f>
        <v>0</v>
      </c>
      <c r="H22" s="7">
        <f>ROUND(+Labor!F117,0)</f>
        <v>252</v>
      </c>
      <c r="I22" s="8">
        <f t="shared" si="1"/>
      </c>
      <c r="J22" s="8"/>
      <c r="K22" s="9">
        <f t="shared" si="2"/>
      </c>
    </row>
    <row r="23" spans="2:11" ht="12">
      <c r="B23" s="1">
        <f>+Labor!A18</f>
        <v>37</v>
      </c>
      <c r="C23" s="1" t="str">
        <f>+Labor!B18</f>
        <v>DEACONESS MEDICAL CENTER</v>
      </c>
      <c r="D23" s="7">
        <f>ROUND(+Labor!I18,0)</f>
        <v>373384</v>
      </c>
      <c r="E23" s="7">
        <f>ROUND(+Labor!F18,0)</f>
        <v>1702</v>
      </c>
      <c r="F23" s="8">
        <f t="shared" si="0"/>
        <v>219.38</v>
      </c>
      <c r="G23" s="7">
        <f>ROUND(+Labor!I118,0)</f>
        <v>545340</v>
      </c>
      <c r="H23" s="7">
        <f>ROUND(+Labor!F118,0)</f>
        <v>2209</v>
      </c>
      <c r="I23" s="8">
        <f t="shared" si="1"/>
        <v>246.87</v>
      </c>
      <c r="J23" s="8"/>
      <c r="K23" s="9">
        <f t="shared" si="2"/>
        <v>0.1253</v>
      </c>
    </row>
    <row r="24" spans="2:11" ht="12">
      <c r="B24" s="1">
        <f>+Labor!A19</f>
        <v>38</v>
      </c>
      <c r="C24" s="1" t="str">
        <f>+Labor!B19</f>
        <v>OLYMPIC MEDICAL CENTER</v>
      </c>
      <c r="D24" s="7">
        <f>ROUND(+Labor!I19,0)</f>
        <v>8</v>
      </c>
      <c r="E24" s="7">
        <f>ROUND(+Labor!F19,0)</f>
        <v>361</v>
      </c>
      <c r="F24" s="8">
        <f t="shared" si="0"/>
        <v>0.02</v>
      </c>
      <c r="G24" s="7">
        <f>ROUND(+Labor!I119,0)</f>
        <v>4</v>
      </c>
      <c r="H24" s="7">
        <f>ROUND(+Labor!F119,0)</f>
        <v>356</v>
      </c>
      <c r="I24" s="8">
        <f t="shared" si="1"/>
        <v>0.01</v>
      </c>
      <c r="J24" s="8"/>
      <c r="K24" s="9">
        <f t="shared" si="2"/>
        <v>-0.5</v>
      </c>
    </row>
    <row r="25" spans="2:11" ht="12">
      <c r="B25" s="1">
        <f>+Labor!A20</f>
        <v>39</v>
      </c>
      <c r="C25" s="1" t="str">
        <f>+Labor!B20</f>
        <v>KENNEWICK GENERAL HOSPITAL</v>
      </c>
      <c r="D25" s="7">
        <f>ROUND(+Labor!I20,0)</f>
        <v>0</v>
      </c>
      <c r="E25" s="7">
        <f>ROUND(+Labor!F20,0)</f>
        <v>0</v>
      </c>
      <c r="F25" s="8">
        <f t="shared" si="0"/>
      </c>
      <c r="G25" s="7">
        <f>ROUND(+Labor!I120,0)</f>
        <v>0</v>
      </c>
      <c r="H25" s="7">
        <f>ROUND(+Labor!F120,0)</f>
        <v>0</v>
      </c>
      <c r="I25" s="8">
        <f t="shared" si="1"/>
      </c>
      <c r="J25" s="8"/>
      <c r="K25" s="9">
        <f t="shared" si="2"/>
      </c>
    </row>
    <row r="26" spans="2:11" ht="12">
      <c r="B26" s="1">
        <f>+Labor!A21</f>
        <v>43</v>
      </c>
      <c r="C26" s="1" t="str">
        <f>+Labor!B21</f>
        <v>WALLA WALLA GENERAL HOSPITAL</v>
      </c>
      <c r="D26" s="7">
        <f>ROUND(+Labor!I21,0)</f>
        <v>0</v>
      </c>
      <c r="E26" s="7">
        <f>ROUND(+Labor!F21,0)</f>
        <v>0</v>
      </c>
      <c r="F26" s="8">
        <f t="shared" si="0"/>
      </c>
      <c r="G26" s="7">
        <f>ROUND(+Labor!I121,0)</f>
        <v>0</v>
      </c>
      <c r="H26" s="7">
        <f>ROUND(+Labor!F121,0)</f>
        <v>0</v>
      </c>
      <c r="I26" s="8">
        <f t="shared" si="1"/>
      </c>
      <c r="J26" s="8"/>
      <c r="K26" s="9">
        <f t="shared" si="2"/>
      </c>
    </row>
    <row r="27" spans="2:11" ht="12">
      <c r="B27" s="1">
        <f>+Labor!A22</f>
        <v>45</v>
      </c>
      <c r="C27" s="1" t="str">
        <f>+Labor!B22</f>
        <v>COLUMBIA BASIN HOSPITAL</v>
      </c>
      <c r="D27" s="7">
        <f>ROUND(+Labor!I22,0)</f>
        <v>0</v>
      </c>
      <c r="E27" s="7">
        <f>ROUND(+Labor!F22,0)</f>
        <v>0</v>
      </c>
      <c r="F27" s="8">
        <f t="shared" si="0"/>
      </c>
      <c r="G27" s="7">
        <f>ROUND(+Labor!I122,0)</f>
        <v>0</v>
      </c>
      <c r="H27" s="7">
        <f>ROUND(+Labor!F122,0)</f>
        <v>0</v>
      </c>
      <c r="I27" s="8">
        <f t="shared" si="1"/>
      </c>
      <c r="J27" s="8"/>
      <c r="K27" s="9">
        <f t="shared" si="2"/>
      </c>
    </row>
    <row r="28" spans="2:11" ht="12">
      <c r="B28" s="1">
        <f>+Labor!A23</f>
        <v>46</v>
      </c>
      <c r="C28" s="1" t="str">
        <f>+Labor!B23</f>
        <v>PROSSER MEMORIAL HOSPITAL</v>
      </c>
      <c r="D28" s="7">
        <f>ROUND(+Labor!I23,0)</f>
        <v>72270</v>
      </c>
      <c r="E28" s="7">
        <f>ROUND(+Labor!F23,0)</f>
        <v>344</v>
      </c>
      <c r="F28" s="8">
        <f t="shared" si="0"/>
        <v>210.09</v>
      </c>
      <c r="G28" s="7">
        <f>ROUND(+Labor!I123,0)</f>
        <v>141507</v>
      </c>
      <c r="H28" s="7">
        <f>ROUND(+Labor!F123,0)</f>
        <v>396</v>
      </c>
      <c r="I28" s="8">
        <f t="shared" si="1"/>
        <v>357.34</v>
      </c>
      <c r="J28" s="8"/>
      <c r="K28" s="9">
        <f t="shared" si="2"/>
        <v>0.7009</v>
      </c>
    </row>
    <row r="29" spans="2:11" ht="12">
      <c r="B29" s="1">
        <f>+Labor!A24</f>
        <v>50</v>
      </c>
      <c r="C29" s="1" t="str">
        <f>+Labor!B24</f>
        <v>PROVIDENCE SAINT MARY MEDICAL CENTER</v>
      </c>
      <c r="D29" s="7">
        <f>ROUND(+Labor!I24,0)</f>
        <v>0</v>
      </c>
      <c r="E29" s="7">
        <f>ROUND(+Labor!F24,0)</f>
        <v>0</v>
      </c>
      <c r="F29" s="8">
        <f t="shared" si="0"/>
      </c>
      <c r="G29" s="7">
        <f>ROUND(+Labor!I124,0)</f>
        <v>0</v>
      </c>
      <c r="H29" s="7">
        <f>ROUND(+Labor!F124,0)</f>
        <v>0</v>
      </c>
      <c r="I29" s="8">
        <f t="shared" si="1"/>
      </c>
      <c r="J29" s="8"/>
      <c r="K29" s="9">
        <f t="shared" si="2"/>
      </c>
    </row>
    <row r="30" spans="2:11" ht="12">
      <c r="B30" s="1">
        <f>+Labor!A25</f>
        <v>54</v>
      </c>
      <c r="C30" s="1" t="str">
        <f>+Labor!B25</f>
        <v>FORKS COMMUNITY HOSPITAL</v>
      </c>
      <c r="D30" s="7">
        <f>ROUND(+Labor!I25,0)</f>
        <v>1041</v>
      </c>
      <c r="E30" s="7">
        <f>ROUND(+Labor!F25,0)</f>
        <v>121</v>
      </c>
      <c r="F30" s="8">
        <f t="shared" si="0"/>
        <v>8.6</v>
      </c>
      <c r="G30" s="7">
        <f>ROUND(+Labor!I125,0)</f>
        <v>1041</v>
      </c>
      <c r="H30" s="7">
        <f>ROUND(+Labor!F125,0)</f>
        <v>103</v>
      </c>
      <c r="I30" s="8">
        <f t="shared" si="1"/>
        <v>10.11</v>
      </c>
      <c r="J30" s="8"/>
      <c r="K30" s="9">
        <f t="shared" si="2"/>
        <v>0.1756</v>
      </c>
    </row>
    <row r="31" spans="2:11" ht="12">
      <c r="B31" s="1">
        <f>+Labor!A26</f>
        <v>56</v>
      </c>
      <c r="C31" s="1" t="str">
        <f>+Labor!B26</f>
        <v>WILLAPA HARBOR HOSPITAL</v>
      </c>
      <c r="D31" s="7">
        <f>ROUND(+Labor!I26,0)</f>
        <v>0</v>
      </c>
      <c r="E31" s="7">
        <f>ROUND(+Labor!F26,0)</f>
        <v>0</v>
      </c>
      <c r="F31" s="8">
        <f t="shared" si="0"/>
      </c>
      <c r="G31" s="7">
        <f>ROUND(+Labor!I126,0)</f>
        <v>0</v>
      </c>
      <c r="H31" s="7">
        <f>ROUND(+Labor!F126,0)</f>
        <v>0</v>
      </c>
      <c r="I31" s="8">
        <f t="shared" si="1"/>
      </c>
      <c r="J31" s="8"/>
      <c r="K31" s="9">
        <f t="shared" si="2"/>
      </c>
    </row>
    <row r="32" spans="2:11" ht="12">
      <c r="B32" s="1">
        <f>+Labor!A27</f>
        <v>58</v>
      </c>
      <c r="C32" s="1" t="str">
        <f>+Labor!B27</f>
        <v>YAKIMA VALLEY MEMORIAL HOSPITAL</v>
      </c>
      <c r="D32" s="7">
        <f>ROUND(+Labor!I27,0)</f>
        <v>0</v>
      </c>
      <c r="E32" s="7">
        <f>ROUND(+Labor!F27,0)</f>
        <v>0</v>
      </c>
      <c r="F32" s="8">
        <f t="shared" si="0"/>
      </c>
      <c r="G32" s="7">
        <f>ROUND(+Labor!I127,0)</f>
        <v>0</v>
      </c>
      <c r="H32" s="7">
        <f>ROUND(+Labor!F127,0)</f>
        <v>0</v>
      </c>
      <c r="I32" s="8">
        <f t="shared" si="1"/>
      </c>
      <c r="J32" s="8"/>
      <c r="K32" s="9">
        <f t="shared" si="2"/>
      </c>
    </row>
    <row r="33" spans="2:11" ht="12">
      <c r="B33" s="1">
        <f>+Labor!A28</f>
        <v>63</v>
      </c>
      <c r="C33" s="1" t="str">
        <f>+Labor!B28</f>
        <v>GRAYS HARBOR COMMUNITY HOSPITAL</v>
      </c>
      <c r="D33" s="7">
        <f>ROUND(+Labor!I28,0)</f>
        <v>0</v>
      </c>
      <c r="E33" s="7">
        <f>ROUND(+Labor!F28,0)</f>
        <v>0</v>
      </c>
      <c r="F33" s="8">
        <f t="shared" si="0"/>
      </c>
      <c r="G33" s="7">
        <f>ROUND(+Labor!I128,0)</f>
        <v>0</v>
      </c>
      <c r="H33" s="7">
        <f>ROUND(+Labor!F128,0)</f>
        <v>0</v>
      </c>
      <c r="I33" s="8">
        <f t="shared" si="1"/>
      </c>
      <c r="J33" s="8"/>
      <c r="K33" s="9">
        <f t="shared" si="2"/>
      </c>
    </row>
    <row r="34" spans="2:11" ht="12">
      <c r="B34" s="1">
        <f>+Labor!A29</f>
        <v>78</v>
      </c>
      <c r="C34" s="1" t="str">
        <f>+Labor!B29</f>
        <v>SAMARITAN HOSPITAL</v>
      </c>
      <c r="D34" s="7">
        <f>ROUND(+Labor!I29,0)</f>
        <v>0</v>
      </c>
      <c r="E34" s="7">
        <f>ROUND(+Labor!F29,0)</f>
        <v>1120</v>
      </c>
      <c r="F34" s="8">
        <f t="shared" si="0"/>
      </c>
      <c r="G34" s="7">
        <f>ROUND(+Labor!I129,0)</f>
        <v>404350</v>
      </c>
      <c r="H34" s="7">
        <f>ROUND(+Labor!F129,0)</f>
        <v>1152</v>
      </c>
      <c r="I34" s="8">
        <f t="shared" si="1"/>
        <v>351</v>
      </c>
      <c r="J34" s="8"/>
      <c r="K34" s="9">
        <f t="shared" si="2"/>
      </c>
    </row>
    <row r="35" spans="2:11" ht="12">
      <c r="B35" s="1">
        <f>+Labor!A30</f>
        <v>79</v>
      </c>
      <c r="C35" s="1" t="str">
        <f>+Labor!B30</f>
        <v>OCEAN BEACH HOSPITAL</v>
      </c>
      <c r="D35" s="7">
        <f>ROUND(+Labor!I30,0)</f>
        <v>0</v>
      </c>
      <c r="E35" s="7">
        <f>ROUND(+Labor!F30,0)</f>
        <v>0</v>
      </c>
      <c r="F35" s="8">
        <f t="shared" si="0"/>
      </c>
      <c r="G35" s="7">
        <f>ROUND(+Labor!I130,0)</f>
        <v>0</v>
      </c>
      <c r="H35" s="7">
        <f>ROUND(+Labor!F130,0)</f>
        <v>0</v>
      </c>
      <c r="I35" s="8">
        <f t="shared" si="1"/>
      </c>
      <c r="J35" s="8"/>
      <c r="K35" s="9">
        <f t="shared" si="2"/>
      </c>
    </row>
    <row r="36" spans="2:11" ht="12">
      <c r="B36" s="1">
        <f>+Labor!A31</f>
        <v>80</v>
      </c>
      <c r="C36" s="1" t="str">
        <f>+Labor!B31</f>
        <v>ODESSA MEMORIAL HOSPITAL</v>
      </c>
      <c r="D36" s="7">
        <f>ROUND(+Labor!I31,0)</f>
        <v>0</v>
      </c>
      <c r="E36" s="7">
        <f>ROUND(+Labor!F31,0)</f>
        <v>0</v>
      </c>
      <c r="F36" s="8">
        <f t="shared" si="0"/>
      </c>
      <c r="G36" s="7">
        <f>ROUND(+Labor!I131,0)</f>
        <v>0</v>
      </c>
      <c r="H36" s="7">
        <f>ROUND(+Labor!F131,0)</f>
        <v>0</v>
      </c>
      <c r="I36" s="8">
        <f t="shared" si="1"/>
      </c>
      <c r="J36" s="8"/>
      <c r="K36" s="9">
        <f t="shared" si="2"/>
      </c>
    </row>
    <row r="37" spans="2:11" ht="12">
      <c r="B37" s="1">
        <f>+Labor!A32</f>
        <v>81</v>
      </c>
      <c r="C37" s="1" t="str">
        <f>+Labor!B32</f>
        <v>GOOD SAMARITAN HOSPITAL</v>
      </c>
      <c r="D37" s="7">
        <f>ROUND(+Labor!I32,0)</f>
        <v>0</v>
      </c>
      <c r="E37" s="7">
        <f>ROUND(+Labor!F32,0)</f>
        <v>3016</v>
      </c>
      <c r="F37" s="8">
        <f t="shared" si="0"/>
      </c>
      <c r="G37" s="7">
        <f>ROUND(+Labor!I132,0)</f>
        <v>0</v>
      </c>
      <c r="H37" s="7">
        <f>ROUND(+Labor!F132,0)</f>
        <v>0</v>
      </c>
      <c r="I37" s="8">
        <f t="shared" si="1"/>
      </c>
      <c r="J37" s="8"/>
      <c r="K37" s="9">
        <f t="shared" si="2"/>
      </c>
    </row>
    <row r="38" spans="2:11" ht="12">
      <c r="B38" s="1">
        <f>+Labor!A33</f>
        <v>82</v>
      </c>
      <c r="C38" s="1" t="str">
        <f>+Labor!B33</f>
        <v>GARFIELD COUNTY MEMORIAL HOSPITAL</v>
      </c>
      <c r="D38" s="7">
        <f>ROUND(+Labor!I33,0)</f>
        <v>0</v>
      </c>
      <c r="E38" s="7">
        <f>ROUND(+Labor!F33,0)</f>
        <v>0</v>
      </c>
      <c r="F38" s="8">
        <f t="shared" si="0"/>
      </c>
      <c r="G38" s="7">
        <f>ROUND(+Labor!I133,0)</f>
        <v>0</v>
      </c>
      <c r="H38" s="7">
        <f>ROUND(+Labor!F133,0)</f>
        <v>0</v>
      </c>
      <c r="I38" s="8">
        <f t="shared" si="1"/>
      </c>
      <c r="J38" s="8"/>
      <c r="K38" s="9">
        <f t="shared" si="2"/>
      </c>
    </row>
    <row r="39" spans="2:11" ht="12">
      <c r="B39" s="1">
        <f>+Labor!A34</f>
        <v>84</v>
      </c>
      <c r="C39" s="1" t="str">
        <f>+Labor!B34</f>
        <v>PROVIDENCE REGIONAL MEDICAL CENTER EVERETT</v>
      </c>
      <c r="D39" s="7">
        <f>ROUND(+Labor!I34,0)</f>
        <v>1250</v>
      </c>
      <c r="E39" s="7">
        <f>ROUND(+Labor!F34,0)</f>
        <v>10955</v>
      </c>
      <c r="F39" s="8">
        <f t="shared" si="0"/>
        <v>0.11</v>
      </c>
      <c r="G39" s="7">
        <f>ROUND(+Labor!I134,0)</f>
        <v>0</v>
      </c>
      <c r="H39" s="7">
        <f>ROUND(+Labor!F134,0)</f>
        <v>9326</v>
      </c>
      <c r="I39" s="8">
        <f t="shared" si="1"/>
      </c>
      <c r="J39" s="8"/>
      <c r="K39" s="9">
        <f t="shared" si="2"/>
      </c>
    </row>
    <row r="40" spans="2:11" ht="12">
      <c r="B40" s="1">
        <f>+Labor!A35</f>
        <v>85</v>
      </c>
      <c r="C40" s="1" t="str">
        <f>+Labor!B35</f>
        <v>JEFFERSON HEALTHCARE HOSPITAL</v>
      </c>
      <c r="D40" s="7">
        <f>ROUND(+Labor!I35,0)</f>
        <v>114751</v>
      </c>
      <c r="E40" s="7">
        <f>ROUND(+Labor!F35,0)</f>
        <v>109</v>
      </c>
      <c r="F40" s="8">
        <f t="shared" si="0"/>
        <v>1052.76</v>
      </c>
      <c r="G40" s="7">
        <f>ROUND(+Labor!I135,0)</f>
        <v>140193</v>
      </c>
      <c r="H40" s="7">
        <f>ROUND(+Labor!F135,0)</f>
        <v>128</v>
      </c>
      <c r="I40" s="8">
        <f t="shared" si="1"/>
        <v>1095.26</v>
      </c>
      <c r="J40" s="8"/>
      <c r="K40" s="9">
        <f t="shared" si="2"/>
        <v>0.0404</v>
      </c>
    </row>
    <row r="41" spans="2:11" ht="12">
      <c r="B41" s="1">
        <f>+Labor!A36</f>
        <v>96</v>
      </c>
      <c r="C41" s="1" t="str">
        <f>+Labor!B36</f>
        <v>SKYLINE HOSPITAL</v>
      </c>
      <c r="D41" s="7">
        <f>ROUND(+Labor!I36,0)</f>
        <v>52167</v>
      </c>
      <c r="E41" s="7">
        <f>ROUND(+Labor!F36,0)</f>
        <v>63</v>
      </c>
      <c r="F41" s="8">
        <f t="shared" si="0"/>
        <v>828.05</v>
      </c>
      <c r="G41" s="7">
        <f>ROUND(+Labor!I136,0)</f>
        <v>45386</v>
      </c>
      <c r="H41" s="7">
        <f>ROUND(+Labor!F136,0)</f>
        <v>62</v>
      </c>
      <c r="I41" s="8">
        <f t="shared" si="1"/>
        <v>732.03</v>
      </c>
      <c r="J41" s="8"/>
      <c r="K41" s="9">
        <f t="shared" si="2"/>
        <v>-0.116</v>
      </c>
    </row>
    <row r="42" spans="2:11" ht="12">
      <c r="B42" s="1">
        <f>+Labor!A37</f>
        <v>102</v>
      </c>
      <c r="C42" s="1" t="str">
        <f>+Labor!B37</f>
        <v>YAKIMA REGIONAL MEDICAL AND CARDIAC CENTER</v>
      </c>
      <c r="D42" s="7">
        <f>ROUND(+Labor!I37,0)</f>
        <v>0</v>
      </c>
      <c r="E42" s="7">
        <f>ROUND(+Labor!F37,0)</f>
        <v>0</v>
      </c>
      <c r="F42" s="8">
        <f t="shared" si="0"/>
      </c>
      <c r="G42" s="7">
        <f>ROUND(+Labor!I137,0)</f>
        <v>0</v>
      </c>
      <c r="H42" s="7">
        <f>ROUND(+Labor!F137,0)</f>
        <v>0</v>
      </c>
      <c r="I42" s="8">
        <f t="shared" si="1"/>
      </c>
      <c r="J42" s="8"/>
      <c r="K42" s="9">
        <f t="shared" si="2"/>
      </c>
    </row>
    <row r="43" spans="2:11" ht="12">
      <c r="B43" s="1">
        <f>+Labor!A38</f>
        <v>104</v>
      </c>
      <c r="C43" s="1" t="str">
        <f>+Labor!B38</f>
        <v>VALLEY GENERAL HOSPITAL</v>
      </c>
      <c r="D43" s="7">
        <f>ROUND(+Labor!I38,0)</f>
        <v>0</v>
      </c>
      <c r="E43" s="7">
        <f>ROUND(+Labor!F38,0)</f>
        <v>0</v>
      </c>
      <c r="F43" s="8">
        <f t="shared" si="0"/>
      </c>
      <c r="G43" s="7">
        <f>ROUND(+Labor!I138,0)</f>
        <v>0</v>
      </c>
      <c r="H43" s="7">
        <f>ROUND(+Labor!F138,0)</f>
        <v>0</v>
      </c>
      <c r="I43" s="8">
        <f t="shared" si="1"/>
      </c>
      <c r="J43" s="8"/>
      <c r="K43" s="9">
        <f t="shared" si="2"/>
      </c>
    </row>
    <row r="44" spans="2:11" ht="12">
      <c r="B44" s="1">
        <f>+Labor!A39</f>
        <v>106</v>
      </c>
      <c r="C44" s="1" t="str">
        <f>+Labor!B39</f>
        <v>CASCADE VALLEY HOSPITAL</v>
      </c>
      <c r="D44" s="7">
        <f>ROUND(+Labor!I39,0)</f>
        <v>0</v>
      </c>
      <c r="E44" s="7">
        <f>ROUND(+Labor!F39,0)</f>
        <v>454</v>
      </c>
      <c r="F44" s="8">
        <f t="shared" si="0"/>
      </c>
      <c r="G44" s="7">
        <f>ROUND(+Labor!I139,0)</f>
        <v>0</v>
      </c>
      <c r="H44" s="7">
        <f>ROUND(+Labor!F139,0)</f>
        <v>415</v>
      </c>
      <c r="I44" s="8">
        <f t="shared" si="1"/>
      </c>
      <c r="J44" s="8"/>
      <c r="K44" s="9">
        <f t="shared" si="2"/>
      </c>
    </row>
    <row r="45" spans="2:11" ht="12">
      <c r="B45" s="1">
        <f>+Labor!A40</f>
        <v>107</v>
      </c>
      <c r="C45" s="1" t="str">
        <f>+Labor!B40</f>
        <v>NORTH VALLEY HOSPITAL</v>
      </c>
      <c r="D45" s="7">
        <f>ROUND(+Labor!I40,0)</f>
        <v>0</v>
      </c>
      <c r="E45" s="7">
        <f>ROUND(+Labor!F40,0)</f>
        <v>86</v>
      </c>
      <c r="F45" s="8">
        <f t="shared" si="0"/>
      </c>
      <c r="G45" s="7">
        <f>ROUND(+Labor!I140,0)</f>
        <v>0</v>
      </c>
      <c r="H45" s="7">
        <f>ROUND(+Labor!F140,0)</f>
        <v>73</v>
      </c>
      <c r="I45" s="8">
        <f t="shared" si="1"/>
      </c>
      <c r="J45" s="8"/>
      <c r="K45" s="9">
        <f t="shared" si="2"/>
      </c>
    </row>
    <row r="46" spans="2:11" ht="12">
      <c r="B46" s="1">
        <f>+Labor!A41</f>
        <v>108</v>
      </c>
      <c r="C46" s="1" t="str">
        <f>+Labor!B41</f>
        <v>TRI-STATE MEMORIAL HOSPITAL</v>
      </c>
      <c r="D46" s="7">
        <f>ROUND(+Labor!I41,0)</f>
        <v>0</v>
      </c>
      <c r="E46" s="7">
        <f>ROUND(+Labor!F41,0)</f>
        <v>0</v>
      </c>
      <c r="F46" s="8">
        <f t="shared" si="0"/>
      </c>
      <c r="G46" s="7">
        <f>ROUND(+Labor!I141,0)</f>
        <v>0</v>
      </c>
      <c r="H46" s="7">
        <f>ROUND(+Labor!F141,0)</f>
        <v>0</v>
      </c>
      <c r="I46" s="8">
        <f t="shared" si="1"/>
      </c>
      <c r="J46" s="8"/>
      <c r="K46" s="9">
        <f t="shared" si="2"/>
      </c>
    </row>
    <row r="47" spans="2:11" ht="12">
      <c r="B47" s="1">
        <f>+Labor!A42</f>
        <v>111</v>
      </c>
      <c r="C47" s="1" t="str">
        <f>+Labor!B42</f>
        <v>EAST ADAMS RURAL HOSPITAL</v>
      </c>
      <c r="D47" s="7">
        <f>ROUND(+Labor!I42,0)</f>
        <v>0</v>
      </c>
      <c r="E47" s="7">
        <f>ROUND(+Labor!F42,0)</f>
        <v>0</v>
      </c>
      <c r="F47" s="8">
        <f t="shared" si="0"/>
      </c>
      <c r="G47" s="7">
        <f>ROUND(+Labor!I142,0)</f>
        <v>0</v>
      </c>
      <c r="H47" s="7">
        <f>ROUND(+Labor!F142,0)</f>
        <v>0</v>
      </c>
      <c r="I47" s="8">
        <f t="shared" si="1"/>
      </c>
      <c r="J47" s="8"/>
      <c r="K47" s="9">
        <f t="shared" si="2"/>
      </c>
    </row>
    <row r="48" spans="2:11" ht="12">
      <c r="B48" s="1">
        <f>+Labor!A43</f>
        <v>125</v>
      </c>
      <c r="C48" s="1" t="str">
        <f>+Labor!B43</f>
        <v>OTHELLO COMMUNITY HOSPITAL</v>
      </c>
      <c r="D48" s="7">
        <f>ROUND(+Labor!I43,0)</f>
        <v>0</v>
      </c>
      <c r="E48" s="7">
        <f>ROUND(+Labor!F43,0)</f>
        <v>627</v>
      </c>
      <c r="F48" s="8">
        <f t="shared" si="0"/>
      </c>
      <c r="G48" s="7">
        <f>ROUND(+Labor!I143,0)</f>
        <v>0</v>
      </c>
      <c r="H48" s="7">
        <f>ROUND(+Labor!F143,0)</f>
        <v>648</v>
      </c>
      <c r="I48" s="8">
        <f t="shared" si="1"/>
      </c>
      <c r="J48" s="8"/>
      <c r="K48" s="9">
        <f t="shared" si="2"/>
      </c>
    </row>
    <row r="49" spans="2:11" ht="12">
      <c r="B49" s="1">
        <f>+Labor!A44</f>
        <v>126</v>
      </c>
      <c r="C49" s="1" t="str">
        <f>+Labor!B44</f>
        <v>HIGHLINE MEDICAL CENTER</v>
      </c>
      <c r="D49" s="7">
        <f>ROUND(+Labor!I44,0)</f>
        <v>0</v>
      </c>
      <c r="E49" s="7">
        <f>ROUND(+Labor!F44,0)</f>
        <v>0</v>
      </c>
      <c r="F49" s="8">
        <f t="shared" si="0"/>
      </c>
      <c r="G49" s="7">
        <f>ROUND(+Labor!I144,0)</f>
        <v>0</v>
      </c>
      <c r="H49" s="7">
        <f>ROUND(+Labor!F144,0)</f>
        <v>0</v>
      </c>
      <c r="I49" s="8">
        <f t="shared" si="1"/>
      </c>
      <c r="J49" s="8"/>
      <c r="K49" s="9">
        <f t="shared" si="2"/>
      </c>
    </row>
    <row r="50" spans="2:11" ht="12">
      <c r="B50" s="1">
        <f>+Labor!A45</f>
        <v>128</v>
      </c>
      <c r="C50" s="1" t="str">
        <f>+Labor!B45</f>
        <v>UNIVERSITY OF WASHINGTON MEDICAL CENTER</v>
      </c>
      <c r="D50" s="7">
        <f>ROUND(+Labor!I45,0)</f>
        <v>0</v>
      </c>
      <c r="E50" s="7">
        <f>ROUND(+Labor!F45,0)</f>
        <v>2368</v>
      </c>
      <c r="F50" s="8">
        <f t="shared" si="0"/>
      </c>
      <c r="G50" s="7">
        <f>ROUND(+Labor!I145,0)</f>
        <v>0</v>
      </c>
      <c r="H50" s="7">
        <f>ROUND(+Labor!F145,0)</f>
        <v>2335</v>
      </c>
      <c r="I50" s="8">
        <f t="shared" si="1"/>
      </c>
      <c r="J50" s="8"/>
      <c r="K50" s="9">
        <f t="shared" si="2"/>
      </c>
    </row>
    <row r="51" spans="2:11" ht="12">
      <c r="B51" s="1">
        <f>+Labor!A46</f>
        <v>129</v>
      </c>
      <c r="C51" s="1" t="str">
        <f>+Labor!B46</f>
        <v>QUINCY VALLEY MEDICAL CENTER</v>
      </c>
      <c r="D51" s="7">
        <f>ROUND(+Labor!I46,0)</f>
        <v>0</v>
      </c>
      <c r="E51" s="7">
        <f>ROUND(+Labor!F46,0)</f>
        <v>0</v>
      </c>
      <c r="F51" s="8">
        <f t="shared" si="0"/>
      </c>
      <c r="G51" s="7">
        <f>ROUND(+Labor!I146,0)</f>
        <v>0</v>
      </c>
      <c r="H51" s="7">
        <f>ROUND(+Labor!F146,0)</f>
        <v>0</v>
      </c>
      <c r="I51" s="8">
        <f t="shared" si="1"/>
      </c>
      <c r="J51" s="8"/>
      <c r="K51" s="9">
        <f t="shared" si="2"/>
      </c>
    </row>
    <row r="52" spans="2:11" ht="12">
      <c r="B52" s="1">
        <f>+Labor!A47</f>
        <v>130</v>
      </c>
      <c r="C52" s="1" t="str">
        <f>+Labor!B47</f>
        <v>NORTHWEST HOSPITAL &amp; MEDICAL CENTER</v>
      </c>
      <c r="D52" s="7">
        <f>ROUND(+Labor!I47,0)</f>
        <v>0</v>
      </c>
      <c r="E52" s="7">
        <f>ROUND(+Labor!F47,0)</f>
        <v>0</v>
      </c>
      <c r="F52" s="8">
        <f t="shared" si="0"/>
      </c>
      <c r="G52" s="7">
        <f>ROUND(+Labor!I147,0)</f>
        <v>0</v>
      </c>
      <c r="H52" s="7">
        <f>ROUND(+Labor!F147,0)</f>
        <v>0</v>
      </c>
      <c r="I52" s="8">
        <f t="shared" si="1"/>
      </c>
      <c r="J52" s="8"/>
      <c r="K52" s="9">
        <f t="shared" si="2"/>
      </c>
    </row>
    <row r="53" spans="2:11" ht="12">
      <c r="B53" s="1">
        <f>+Labor!A48</f>
        <v>131</v>
      </c>
      <c r="C53" s="1" t="str">
        <f>+Labor!B48</f>
        <v>OVERLAKE HOSPITAL MEDICAL CENTER</v>
      </c>
      <c r="D53" s="7">
        <f>ROUND(+Labor!I48,0)</f>
        <v>197800</v>
      </c>
      <c r="E53" s="7">
        <f>ROUND(+Labor!F48,0)</f>
        <v>4959</v>
      </c>
      <c r="F53" s="8">
        <f t="shared" si="0"/>
        <v>39.89</v>
      </c>
      <c r="G53" s="7">
        <f>ROUND(+Labor!I148,0)</f>
        <v>254055</v>
      </c>
      <c r="H53" s="7">
        <f>ROUND(+Labor!F148,0)</f>
        <v>6115</v>
      </c>
      <c r="I53" s="8">
        <f t="shared" si="1"/>
        <v>41.55</v>
      </c>
      <c r="J53" s="8"/>
      <c r="K53" s="9">
        <f t="shared" si="2"/>
        <v>0.0416</v>
      </c>
    </row>
    <row r="54" spans="2:11" ht="12">
      <c r="B54" s="1">
        <f>+Labor!A49</f>
        <v>132</v>
      </c>
      <c r="C54" s="1" t="str">
        <f>+Labor!B49</f>
        <v>SAINT CLARE HOSPITAL</v>
      </c>
      <c r="D54" s="7">
        <f>ROUND(+Labor!I49,0)</f>
        <v>6844</v>
      </c>
      <c r="E54" s="7">
        <f>ROUND(+Labor!F49,0)</f>
        <v>0</v>
      </c>
      <c r="F54" s="8">
        <f t="shared" si="0"/>
      </c>
      <c r="G54" s="7">
        <f>ROUND(+Labor!I149,0)</f>
        <v>0</v>
      </c>
      <c r="H54" s="7">
        <f>ROUND(+Labor!F149,0)</f>
        <v>0</v>
      </c>
      <c r="I54" s="8">
        <f t="shared" si="1"/>
      </c>
      <c r="J54" s="8"/>
      <c r="K54" s="9">
        <f t="shared" si="2"/>
      </c>
    </row>
    <row r="55" spans="2:11" ht="12">
      <c r="B55" s="1">
        <f>+Labor!A50</f>
        <v>134</v>
      </c>
      <c r="C55" s="1" t="str">
        <f>+Labor!B50</f>
        <v>ISLAND HOSPITAL</v>
      </c>
      <c r="D55" s="7">
        <f>ROUND(+Labor!I50,0)</f>
        <v>120000</v>
      </c>
      <c r="E55" s="7">
        <f>ROUND(+Labor!F50,0)</f>
        <v>1072</v>
      </c>
      <c r="F55" s="8">
        <f t="shared" si="0"/>
        <v>111.94</v>
      </c>
      <c r="G55" s="7">
        <f>ROUND(+Labor!I150,0)</f>
        <v>120355</v>
      </c>
      <c r="H55" s="7">
        <f>ROUND(+Labor!F150,0)</f>
        <v>1307</v>
      </c>
      <c r="I55" s="8">
        <f t="shared" si="1"/>
        <v>92.08</v>
      </c>
      <c r="J55" s="8"/>
      <c r="K55" s="9">
        <f t="shared" si="2"/>
        <v>-0.1774</v>
      </c>
    </row>
    <row r="56" spans="2:11" ht="12">
      <c r="B56" s="1">
        <f>+Labor!A51</f>
        <v>137</v>
      </c>
      <c r="C56" s="1" t="str">
        <f>+Labor!B51</f>
        <v>LINCOLN HOSPITAL</v>
      </c>
      <c r="D56" s="7">
        <f>ROUND(+Labor!I51,0)</f>
        <v>0</v>
      </c>
      <c r="E56" s="7">
        <f>ROUND(+Labor!F51,0)</f>
        <v>0</v>
      </c>
      <c r="F56" s="8">
        <f t="shared" si="0"/>
      </c>
      <c r="G56" s="7">
        <f>ROUND(+Labor!I151,0)</f>
        <v>0</v>
      </c>
      <c r="H56" s="7">
        <f>ROUND(+Labor!F151,0)</f>
        <v>0</v>
      </c>
      <c r="I56" s="8">
        <f t="shared" si="1"/>
      </c>
      <c r="J56" s="8"/>
      <c r="K56" s="9">
        <f t="shared" si="2"/>
      </c>
    </row>
    <row r="57" spans="2:11" ht="12">
      <c r="B57" s="1">
        <f>+Labor!A52</f>
        <v>138</v>
      </c>
      <c r="C57" s="1" t="str">
        <f>+Labor!B52</f>
        <v>SWEDISH EDMONDS</v>
      </c>
      <c r="D57" s="7">
        <f>ROUND(+Labor!I52,0)</f>
        <v>0</v>
      </c>
      <c r="E57" s="7">
        <f>ROUND(+Labor!F52,0)</f>
        <v>0</v>
      </c>
      <c r="F57" s="8">
        <f t="shared" si="0"/>
      </c>
      <c r="G57" s="7">
        <f>ROUND(+Labor!I152,0)</f>
        <v>0</v>
      </c>
      <c r="H57" s="7">
        <f>ROUND(+Labor!F152,0)</f>
        <v>0</v>
      </c>
      <c r="I57" s="8">
        <f t="shared" si="1"/>
      </c>
      <c r="J57" s="8"/>
      <c r="K57" s="9">
        <f t="shared" si="2"/>
      </c>
    </row>
    <row r="58" spans="2:11" ht="12">
      <c r="B58" s="1">
        <f>+Labor!A53</f>
        <v>139</v>
      </c>
      <c r="C58" s="1" t="str">
        <f>+Labor!B53</f>
        <v>PROVIDENCE HOLY FAMILY HOSPITAL</v>
      </c>
      <c r="D58" s="7">
        <f>ROUND(+Labor!I53,0)</f>
        <v>0</v>
      </c>
      <c r="E58" s="7">
        <f>ROUND(+Labor!F53,0)</f>
        <v>0</v>
      </c>
      <c r="F58" s="8">
        <f t="shared" si="0"/>
      </c>
      <c r="G58" s="7">
        <f>ROUND(+Labor!I153,0)</f>
        <v>0</v>
      </c>
      <c r="H58" s="7">
        <f>ROUND(+Labor!F153,0)</f>
        <v>0</v>
      </c>
      <c r="I58" s="8">
        <f t="shared" si="1"/>
      </c>
      <c r="J58" s="8"/>
      <c r="K58" s="9">
        <f t="shared" si="2"/>
      </c>
    </row>
    <row r="59" spans="2:11" ht="12">
      <c r="B59" s="1">
        <f>+Labor!A54</f>
        <v>140</v>
      </c>
      <c r="C59" s="1" t="str">
        <f>+Labor!B54</f>
        <v>KITTITAS VALLEY HOSPITAL</v>
      </c>
      <c r="D59" s="7">
        <f>ROUND(+Labor!I54,0)</f>
        <v>0</v>
      </c>
      <c r="E59" s="7">
        <f>ROUND(+Labor!F54,0)</f>
        <v>334</v>
      </c>
      <c r="F59" s="8">
        <f t="shared" si="0"/>
      </c>
      <c r="G59" s="7">
        <f>ROUND(+Labor!I154,0)</f>
        <v>0</v>
      </c>
      <c r="H59" s="7">
        <f>ROUND(+Labor!F154,0)</f>
        <v>372</v>
      </c>
      <c r="I59" s="8">
        <f t="shared" si="1"/>
      </c>
      <c r="J59" s="8"/>
      <c r="K59" s="9">
        <f t="shared" si="2"/>
      </c>
    </row>
    <row r="60" spans="2:11" ht="12">
      <c r="B60" s="1">
        <f>+Labor!A55</f>
        <v>141</v>
      </c>
      <c r="C60" s="1" t="str">
        <f>+Labor!B55</f>
        <v>DAYTON GENERAL HOSPITAL</v>
      </c>
      <c r="D60" s="7">
        <f>ROUND(+Labor!I55,0)</f>
        <v>0</v>
      </c>
      <c r="E60" s="7">
        <f>ROUND(+Labor!F55,0)</f>
        <v>0</v>
      </c>
      <c r="F60" s="8">
        <f t="shared" si="0"/>
      </c>
      <c r="G60" s="7">
        <f>ROUND(+Labor!I155,0)</f>
        <v>0</v>
      </c>
      <c r="H60" s="7">
        <f>ROUND(+Labor!F155,0)</f>
        <v>0</v>
      </c>
      <c r="I60" s="8">
        <f t="shared" si="1"/>
      </c>
      <c r="J60" s="8"/>
      <c r="K60" s="9">
        <f t="shared" si="2"/>
      </c>
    </row>
    <row r="61" spans="2:11" ht="12">
      <c r="B61" s="1">
        <f>+Labor!A56</f>
        <v>142</v>
      </c>
      <c r="C61" s="1" t="str">
        <f>+Labor!B56</f>
        <v>HARRISON MEDICAL CENTER</v>
      </c>
      <c r="D61" s="7">
        <f>ROUND(+Labor!I56,0)</f>
        <v>0</v>
      </c>
      <c r="E61" s="7">
        <f>ROUND(+Labor!F56,0)</f>
        <v>0</v>
      </c>
      <c r="F61" s="8">
        <f t="shared" si="0"/>
      </c>
      <c r="G61" s="7">
        <f>ROUND(+Labor!I156,0)</f>
        <v>0</v>
      </c>
      <c r="H61" s="7">
        <f>ROUND(+Labor!F156,0)</f>
        <v>0</v>
      </c>
      <c r="I61" s="8">
        <f t="shared" si="1"/>
      </c>
      <c r="J61" s="8"/>
      <c r="K61" s="9">
        <f t="shared" si="2"/>
      </c>
    </row>
    <row r="62" spans="2:11" ht="12">
      <c r="B62" s="1">
        <f>+Labor!A57</f>
        <v>145</v>
      </c>
      <c r="C62" s="1" t="str">
        <f>+Labor!B57</f>
        <v>PEACEHEALTH SAINT JOSEPH HOSPITAL</v>
      </c>
      <c r="D62" s="7">
        <f>ROUND(+Labor!I57,0)</f>
        <v>0</v>
      </c>
      <c r="E62" s="7">
        <f>ROUND(+Labor!F57,0)</f>
        <v>2041</v>
      </c>
      <c r="F62" s="8">
        <f t="shared" si="0"/>
      </c>
      <c r="G62" s="7">
        <f>ROUND(+Labor!I157,0)</f>
        <v>691800</v>
      </c>
      <c r="H62" s="7">
        <f>ROUND(+Labor!F157,0)</f>
        <v>1994</v>
      </c>
      <c r="I62" s="8">
        <f t="shared" si="1"/>
        <v>346.94</v>
      </c>
      <c r="J62" s="8"/>
      <c r="K62" s="9">
        <f t="shared" si="2"/>
      </c>
    </row>
    <row r="63" spans="2:11" ht="12">
      <c r="B63" s="1">
        <f>+Labor!A58</f>
        <v>147</v>
      </c>
      <c r="C63" s="1" t="str">
        <f>+Labor!B58</f>
        <v>MID VALLEY HOSPITAL</v>
      </c>
      <c r="D63" s="7">
        <f>ROUND(+Labor!I58,0)</f>
        <v>0</v>
      </c>
      <c r="E63" s="7">
        <f>ROUND(+Labor!F58,0)</f>
        <v>267</v>
      </c>
      <c r="F63" s="8">
        <f t="shared" si="0"/>
      </c>
      <c r="G63" s="7">
        <f>ROUND(+Labor!I158,0)</f>
        <v>0</v>
      </c>
      <c r="H63" s="7">
        <f>ROUND(+Labor!F158,0)</f>
        <v>276</v>
      </c>
      <c r="I63" s="8">
        <f t="shared" si="1"/>
      </c>
      <c r="J63" s="8"/>
      <c r="K63" s="9">
        <f t="shared" si="2"/>
      </c>
    </row>
    <row r="64" spans="2:11" ht="12">
      <c r="B64" s="1">
        <f>+Labor!A59</f>
        <v>148</v>
      </c>
      <c r="C64" s="1" t="str">
        <f>+Labor!B59</f>
        <v>KINDRED HOSPITAL - SEATTLE</v>
      </c>
      <c r="D64" s="7">
        <f>ROUND(+Labor!I59,0)</f>
        <v>0</v>
      </c>
      <c r="E64" s="7">
        <f>ROUND(+Labor!F59,0)</f>
        <v>0</v>
      </c>
      <c r="F64" s="8">
        <f t="shared" si="0"/>
      </c>
      <c r="G64" s="7">
        <f>ROUND(+Labor!I159,0)</f>
        <v>0</v>
      </c>
      <c r="H64" s="7">
        <f>ROUND(+Labor!F159,0)</f>
        <v>0</v>
      </c>
      <c r="I64" s="8">
        <f t="shared" si="1"/>
      </c>
      <c r="J64" s="8"/>
      <c r="K64" s="9">
        <f t="shared" si="2"/>
      </c>
    </row>
    <row r="65" spans="2:11" ht="12">
      <c r="B65" s="1">
        <f>+Labor!A60</f>
        <v>150</v>
      </c>
      <c r="C65" s="1" t="str">
        <f>+Labor!B60</f>
        <v>COULEE COMMUNITY HOSPITAL</v>
      </c>
      <c r="D65" s="7">
        <f>ROUND(+Labor!I60,0)</f>
        <v>0</v>
      </c>
      <c r="E65" s="7">
        <f>ROUND(+Labor!F60,0)</f>
        <v>90</v>
      </c>
      <c r="F65" s="8">
        <f t="shared" si="0"/>
      </c>
      <c r="G65" s="7">
        <f>ROUND(+Labor!I160,0)</f>
        <v>0</v>
      </c>
      <c r="H65" s="7">
        <f>ROUND(+Labor!F160,0)</f>
        <v>73</v>
      </c>
      <c r="I65" s="8">
        <f t="shared" si="1"/>
      </c>
      <c r="J65" s="8"/>
      <c r="K65" s="9">
        <f t="shared" si="2"/>
      </c>
    </row>
    <row r="66" spans="2:11" ht="12">
      <c r="B66" s="1">
        <f>+Labor!A61</f>
        <v>152</v>
      </c>
      <c r="C66" s="1" t="str">
        <f>+Labor!B61</f>
        <v>MASON GENERAL HOSPITAL</v>
      </c>
      <c r="D66" s="7">
        <f>ROUND(+Labor!I61,0)</f>
        <v>0</v>
      </c>
      <c r="E66" s="7">
        <f>ROUND(+Labor!F61,0)</f>
        <v>607</v>
      </c>
      <c r="F66" s="8">
        <f t="shared" si="0"/>
      </c>
      <c r="G66" s="7">
        <f>ROUND(+Labor!I161,0)</f>
        <v>0</v>
      </c>
      <c r="H66" s="7">
        <f>ROUND(+Labor!F161,0)</f>
        <v>828</v>
      </c>
      <c r="I66" s="8">
        <f t="shared" si="1"/>
      </c>
      <c r="J66" s="8"/>
      <c r="K66" s="9">
        <f t="shared" si="2"/>
      </c>
    </row>
    <row r="67" spans="2:11" ht="12">
      <c r="B67" s="1">
        <f>+Labor!A62</f>
        <v>153</v>
      </c>
      <c r="C67" s="1" t="str">
        <f>+Labor!B62</f>
        <v>WHITMAN HOSPITAL AND MEDICAL CENTER</v>
      </c>
      <c r="D67" s="7">
        <f>ROUND(+Labor!I62,0)</f>
        <v>0</v>
      </c>
      <c r="E67" s="7">
        <f>ROUND(+Labor!F62,0)</f>
        <v>40</v>
      </c>
      <c r="F67" s="8">
        <f t="shared" si="0"/>
      </c>
      <c r="G67" s="7">
        <f>ROUND(+Labor!I162,0)</f>
        <v>0</v>
      </c>
      <c r="H67" s="7">
        <f>ROUND(+Labor!F162,0)</f>
        <v>43</v>
      </c>
      <c r="I67" s="8">
        <f t="shared" si="1"/>
      </c>
      <c r="J67" s="8"/>
      <c r="K67" s="9">
        <f t="shared" si="2"/>
      </c>
    </row>
    <row r="68" spans="2:11" ht="12">
      <c r="B68" s="1">
        <f>+Labor!A63</f>
        <v>155</v>
      </c>
      <c r="C68" s="1" t="str">
        <f>+Labor!B63</f>
        <v>VALLEY MEDICAL CENTER</v>
      </c>
      <c r="D68" s="7">
        <f>ROUND(+Labor!I63,0)</f>
        <v>47076</v>
      </c>
      <c r="E68" s="7">
        <f>ROUND(+Labor!F63,0)</f>
        <v>0</v>
      </c>
      <c r="F68" s="8">
        <f t="shared" si="0"/>
      </c>
      <c r="G68" s="7">
        <f>ROUND(+Labor!I163,0)</f>
        <v>21600</v>
      </c>
      <c r="H68" s="7">
        <f>ROUND(+Labor!F163,0)</f>
        <v>0</v>
      </c>
      <c r="I68" s="8">
        <f t="shared" si="1"/>
      </c>
      <c r="J68" s="8"/>
      <c r="K68" s="9">
        <f t="shared" si="2"/>
      </c>
    </row>
    <row r="69" spans="2:11" ht="12">
      <c r="B69" s="1">
        <f>+Labor!A64</f>
        <v>156</v>
      </c>
      <c r="C69" s="1" t="str">
        <f>+Labor!B64</f>
        <v>WHIDBEY GENERAL HOSPITAL</v>
      </c>
      <c r="D69" s="7">
        <f>ROUND(+Labor!I64,0)</f>
        <v>26100</v>
      </c>
      <c r="E69" s="7">
        <f>ROUND(+Labor!F64,0)</f>
        <v>138</v>
      </c>
      <c r="F69" s="8">
        <f t="shared" si="0"/>
        <v>189.13</v>
      </c>
      <c r="G69" s="7">
        <f>ROUND(+Labor!I164,0)</f>
        <v>26000</v>
      </c>
      <c r="H69" s="7">
        <f>ROUND(+Labor!F164,0)</f>
        <v>120</v>
      </c>
      <c r="I69" s="8">
        <f t="shared" si="1"/>
        <v>216.67</v>
      </c>
      <c r="J69" s="8"/>
      <c r="K69" s="9">
        <f t="shared" si="2"/>
        <v>0.1456</v>
      </c>
    </row>
    <row r="70" spans="2:11" ht="12">
      <c r="B70" s="1">
        <f>+Labor!A65</f>
        <v>157</v>
      </c>
      <c r="C70" s="1" t="str">
        <f>+Labor!B65</f>
        <v>SAINT LUKES REHABILIATION INSTITUTE</v>
      </c>
      <c r="D70" s="7">
        <f>ROUND(+Labor!I65,0)</f>
        <v>0</v>
      </c>
      <c r="E70" s="7">
        <f>ROUND(+Labor!F65,0)</f>
        <v>0</v>
      </c>
      <c r="F70" s="8">
        <f t="shared" si="0"/>
      </c>
      <c r="G70" s="7">
        <f>ROUND(+Labor!I165,0)</f>
        <v>0</v>
      </c>
      <c r="H70" s="7">
        <f>ROUND(+Labor!F165,0)</f>
        <v>0</v>
      </c>
      <c r="I70" s="8">
        <f t="shared" si="1"/>
      </c>
      <c r="J70" s="8"/>
      <c r="K70" s="9">
        <f t="shared" si="2"/>
      </c>
    </row>
    <row r="71" spans="2:11" ht="12">
      <c r="B71" s="1">
        <f>+Labor!A66</f>
        <v>158</v>
      </c>
      <c r="C71" s="1" t="str">
        <f>+Labor!B66</f>
        <v>CASCADE MEDICAL CENTER</v>
      </c>
      <c r="D71" s="7">
        <f>ROUND(+Labor!I66,0)</f>
        <v>0</v>
      </c>
      <c r="E71" s="7">
        <f>ROUND(+Labor!F66,0)</f>
        <v>0</v>
      </c>
      <c r="F71" s="8">
        <f t="shared" si="0"/>
      </c>
      <c r="G71" s="7">
        <f>ROUND(+Labor!I166,0)</f>
        <v>0</v>
      </c>
      <c r="H71" s="7">
        <f>ROUND(+Labor!F166,0)</f>
        <v>0</v>
      </c>
      <c r="I71" s="8">
        <f t="shared" si="1"/>
      </c>
      <c r="J71" s="8"/>
      <c r="K71" s="9">
        <f t="shared" si="2"/>
      </c>
    </row>
    <row r="72" spans="2:11" ht="12">
      <c r="B72" s="1">
        <f>+Labor!A67</f>
        <v>159</v>
      </c>
      <c r="C72" s="1" t="str">
        <f>+Labor!B67</f>
        <v>PROVIDENCE SAINT PETER HOSPITAL</v>
      </c>
      <c r="D72" s="7">
        <f>ROUND(+Labor!I67,0)</f>
        <v>0</v>
      </c>
      <c r="E72" s="7">
        <f>ROUND(+Labor!F67,0)</f>
        <v>0</v>
      </c>
      <c r="F72" s="8">
        <f t="shared" si="0"/>
      </c>
      <c r="G72" s="7">
        <f>ROUND(+Labor!I167,0)</f>
        <v>0</v>
      </c>
      <c r="H72" s="7">
        <f>ROUND(+Labor!F167,0)</f>
        <v>0</v>
      </c>
      <c r="I72" s="8">
        <f t="shared" si="1"/>
      </c>
      <c r="J72" s="8"/>
      <c r="K72" s="9">
        <f t="shared" si="2"/>
      </c>
    </row>
    <row r="73" spans="2:11" ht="12">
      <c r="B73" s="1">
        <f>+Labor!A68</f>
        <v>161</v>
      </c>
      <c r="C73" s="1" t="str">
        <f>+Labor!B68</f>
        <v>KADLEC REGIONAL MEDICAL CENTER</v>
      </c>
      <c r="D73" s="7">
        <f>ROUND(+Labor!I68,0)</f>
        <v>0</v>
      </c>
      <c r="E73" s="7">
        <f>ROUND(+Labor!F68,0)</f>
        <v>0</v>
      </c>
      <c r="F73" s="8">
        <f t="shared" si="0"/>
      </c>
      <c r="G73" s="7">
        <f>ROUND(+Labor!I168,0)</f>
        <v>0</v>
      </c>
      <c r="H73" s="7">
        <f>ROUND(+Labor!F168,0)</f>
        <v>0</v>
      </c>
      <c r="I73" s="8">
        <f t="shared" si="1"/>
      </c>
      <c r="J73" s="8"/>
      <c r="K73" s="9">
        <f t="shared" si="2"/>
      </c>
    </row>
    <row r="74" spans="2:11" ht="12">
      <c r="B74" s="1">
        <f>+Labor!A69</f>
        <v>162</v>
      </c>
      <c r="C74" s="1" t="str">
        <f>+Labor!B69</f>
        <v>PROVIDENCE SACRED HEART MEDICAL CENTER</v>
      </c>
      <c r="D74" s="7">
        <f>ROUND(+Labor!I69,0)</f>
        <v>0</v>
      </c>
      <c r="E74" s="7">
        <f>ROUND(+Labor!F69,0)</f>
        <v>0</v>
      </c>
      <c r="F74" s="8">
        <f t="shared" si="0"/>
      </c>
      <c r="G74" s="7">
        <f>ROUND(+Labor!I169,0)</f>
        <v>19344</v>
      </c>
      <c r="H74" s="7">
        <f>ROUND(+Labor!F169,0)</f>
        <v>3939</v>
      </c>
      <c r="I74" s="8">
        <f t="shared" si="1"/>
        <v>4.91</v>
      </c>
      <c r="J74" s="8"/>
      <c r="K74" s="9">
        <f t="shared" si="2"/>
      </c>
    </row>
    <row r="75" spans="2:11" ht="12">
      <c r="B75" s="1">
        <f>+Labor!A70</f>
        <v>164</v>
      </c>
      <c r="C75" s="1" t="str">
        <f>+Labor!B70</f>
        <v>EVERGREEN HOSPITAL MEDICAL CENTER</v>
      </c>
      <c r="D75" s="7">
        <f>ROUND(+Labor!I70,0)</f>
        <v>0</v>
      </c>
      <c r="E75" s="7">
        <f>ROUND(+Labor!F70,0)</f>
        <v>0</v>
      </c>
      <c r="F75" s="8">
        <f aca="true" t="shared" si="3" ref="F75:F106">IF(D75=0,"",IF(E75=0,"",ROUND(D75/E75,2)))</f>
      </c>
      <c r="G75" s="7">
        <f>ROUND(+Labor!I170,0)</f>
        <v>0</v>
      </c>
      <c r="H75" s="7">
        <f>ROUND(+Labor!F170,0)</f>
        <v>0</v>
      </c>
      <c r="I75" s="8">
        <f aca="true" t="shared" si="4" ref="I75:I106">IF(G75=0,"",IF(H75=0,"",ROUND(G75/H75,2)))</f>
      </c>
      <c r="J75" s="8"/>
      <c r="K75" s="9">
        <f aca="true" t="shared" si="5" ref="K75:K106">IF(D75=0,"",IF(E75=0,"",IF(G75=0,"",IF(H75=0,"",ROUND(I75/F75-1,4)))))</f>
      </c>
    </row>
    <row r="76" spans="2:11" ht="12">
      <c r="B76" s="1">
        <f>+Labor!A71</f>
        <v>165</v>
      </c>
      <c r="C76" s="1" t="str">
        <f>+Labor!B71</f>
        <v>LAKE CHELAN COMMUNITY HOSPITAL</v>
      </c>
      <c r="D76" s="7">
        <f>ROUND(+Labor!I71,0)</f>
        <v>0</v>
      </c>
      <c r="E76" s="7">
        <f>ROUND(+Labor!F71,0)</f>
        <v>122</v>
      </c>
      <c r="F76" s="8">
        <f t="shared" si="3"/>
      </c>
      <c r="G76" s="7">
        <f>ROUND(+Labor!I171,0)</f>
        <v>0</v>
      </c>
      <c r="H76" s="7">
        <f>ROUND(+Labor!F171,0)</f>
        <v>110</v>
      </c>
      <c r="I76" s="8">
        <f t="shared" si="4"/>
      </c>
      <c r="J76" s="8"/>
      <c r="K76" s="9">
        <f t="shared" si="5"/>
      </c>
    </row>
    <row r="77" spans="2:11" ht="12">
      <c r="B77" s="1">
        <f>+Labor!A72</f>
        <v>167</v>
      </c>
      <c r="C77" s="1" t="str">
        <f>+Labor!B72</f>
        <v>FERRY COUNTY MEMORIAL HOSPITAL</v>
      </c>
      <c r="D77" s="7">
        <f>ROUND(+Labor!I72,0)</f>
        <v>0</v>
      </c>
      <c r="E77" s="7">
        <f>ROUND(+Labor!F72,0)</f>
        <v>0</v>
      </c>
      <c r="F77" s="8">
        <f t="shared" si="3"/>
      </c>
      <c r="G77" s="7">
        <f>ROUND(+Labor!I172,0)</f>
        <v>0</v>
      </c>
      <c r="H77" s="7">
        <f>ROUND(+Labor!F172,0)</f>
        <v>0</v>
      </c>
      <c r="I77" s="8">
        <f t="shared" si="4"/>
      </c>
      <c r="J77" s="8"/>
      <c r="K77" s="9">
        <f t="shared" si="5"/>
      </c>
    </row>
    <row r="78" spans="2:11" ht="12">
      <c r="B78" s="1">
        <f>+Labor!A73</f>
        <v>168</v>
      </c>
      <c r="C78" s="1" t="str">
        <f>+Labor!B73</f>
        <v>CENTRAL WASHINGTON HOSPITAL</v>
      </c>
      <c r="D78" s="7">
        <f>ROUND(+Labor!I73,0)</f>
        <v>63574</v>
      </c>
      <c r="E78" s="7">
        <f>ROUND(+Labor!F73,0)</f>
        <v>1449</v>
      </c>
      <c r="F78" s="8">
        <f t="shared" si="3"/>
        <v>43.87</v>
      </c>
      <c r="G78" s="7">
        <f>ROUND(+Labor!I173,0)</f>
        <v>69860</v>
      </c>
      <c r="H78" s="7">
        <f>ROUND(+Labor!F173,0)</f>
        <v>1413</v>
      </c>
      <c r="I78" s="8">
        <f t="shared" si="4"/>
        <v>49.44</v>
      </c>
      <c r="J78" s="8"/>
      <c r="K78" s="9">
        <f t="shared" si="5"/>
        <v>0.127</v>
      </c>
    </row>
    <row r="79" spans="2:11" ht="12">
      <c r="B79" s="1">
        <f>+Labor!A74</f>
        <v>169</v>
      </c>
      <c r="C79" s="1" t="str">
        <f>+Labor!B74</f>
        <v>GROUP HEALTH EASTSIDE</v>
      </c>
      <c r="D79" s="7">
        <f>ROUND(+Labor!I74,0)</f>
        <v>0</v>
      </c>
      <c r="E79" s="7">
        <f>ROUND(+Labor!F74,0)</f>
        <v>0</v>
      </c>
      <c r="F79" s="8">
        <f t="shared" si="3"/>
      </c>
      <c r="G79" s="7">
        <f>ROUND(+Labor!I174,0)</f>
        <v>0</v>
      </c>
      <c r="H79" s="7">
        <f>ROUND(+Labor!F174,0)</f>
        <v>0</v>
      </c>
      <c r="I79" s="8">
        <f t="shared" si="4"/>
      </c>
      <c r="J79" s="8"/>
      <c r="K79" s="9">
        <f t="shared" si="5"/>
      </c>
    </row>
    <row r="80" spans="2:11" ht="12">
      <c r="B80" s="1">
        <f>+Labor!A75</f>
        <v>170</v>
      </c>
      <c r="C80" s="1" t="str">
        <f>+Labor!B75</f>
        <v>SOUTHWEST WASHINGTON MEDICAL CENTER</v>
      </c>
      <c r="D80" s="7">
        <f>ROUND(+Labor!I75,0)</f>
        <v>0</v>
      </c>
      <c r="E80" s="7">
        <f>ROUND(+Labor!F75,0)</f>
        <v>0</v>
      </c>
      <c r="F80" s="8">
        <f t="shared" si="3"/>
      </c>
      <c r="G80" s="7">
        <f>ROUND(+Labor!I175,0)</f>
        <v>0</v>
      </c>
      <c r="H80" s="7">
        <f>ROUND(+Labor!F175,0)</f>
        <v>0</v>
      </c>
      <c r="I80" s="8">
        <f t="shared" si="4"/>
      </c>
      <c r="J80" s="8"/>
      <c r="K80" s="9">
        <f t="shared" si="5"/>
      </c>
    </row>
    <row r="81" spans="2:11" ht="12">
      <c r="B81" s="1">
        <f>+Labor!A76</f>
        <v>172</v>
      </c>
      <c r="C81" s="1" t="str">
        <f>+Labor!B76</f>
        <v>PULLMAN REGIONAL HOSPITAL</v>
      </c>
      <c r="D81" s="7">
        <f>ROUND(+Labor!I76,0)</f>
        <v>129046</v>
      </c>
      <c r="E81" s="7">
        <f>ROUND(+Labor!F76,0)</f>
        <v>0</v>
      </c>
      <c r="F81" s="8">
        <f t="shared" si="3"/>
      </c>
      <c r="G81" s="7">
        <f>ROUND(+Labor!I176,0)</f>
        <v>13489</v>
      </c>
      <c r="H81" s="7">
        <f>ROUND(+Labor!F176,0)</f>
        <v>0</v>
      </c>
      <c r="I81" s="8">
        <f t="shared" si="4"/>
      </c>
      <c r="J81" s="8"/>
      <c r="K81" s="9">
        <f t="shared" si="5"/>
      </c>
    </row>
    <row r="82" spans="2:11" ht="12">
      <c r="B82" s="1">
        <f>+Labor!A77</f>
        <v>173</v>
      </c>
      <c r="C82" s="1" t="str">
        <f>+Labor!B77</f>
        <v>MORTON GENERAL HOSPITAL</v>
      </c>
      <c r="D82" s="7">
        <f>ROUND(+Labor!I77,0)</f>
        <v>0</v>
      </c>
      <c r="E82" s="7">
        <f>ROUND(+Labor!F77,0)</f>
        <v>52</v>
      </c>
      <c r="F82" s="8">
        <f t="shared" si="3"/>
      </c>
      <c r="G82" s="7">
        <f>ROUND(+Labor!I177,0)</f>
        <v>0</v>
      </c>
      <c r="H82" s="7">
        <f>ROUND(+Labor!F177,0)</f>
        <v>33</v>
      </c>
      <c r="I82" s="8">
        <f t="shared" si="4"/>
      </c>
      <c r="J82" s="8"/>
      <c r="K82" s="9">
        <f t="shared" si="5"/>
      </c>
    </row>
    <row r="83" spans="2:11" ht="12">
      <c r="B83" s="1">
        <f>+Labor!A78</f>
        <v>175</v>
      </c>
      <c r="C83" s="1" t="str">
        <f>+Labor!B78</f>
        <v>MARY BRIDGE CHILDRENS HEALTH CENTER</v>
      </c>
      <c r="D83" s="7">
        <f>ROUND(+Labor!I78,0)</f>
        <v>0</v>
      </c>
      <c r="E83" s="7">
        <f>ROUND(+Labor!F78,0)</f>
        <v>0</v>
      </c>
      <c r="F83" s="8">
        <f t="shared" si="3"/>
      </c>
      <c r="G83" s="7">
        <f>ROUND(+Labor!I178,0)</f>
        <v>0</v>
      </c>
      <c r="H83" s="7">
        <f>ROUND(+Labor!F178,0)</f>
        <v>0</v>
      </c>
      <c r="I83" s="8">
        <f t="shared" si="4"/>
      </c>
      <c r="J83" s="8"/>
      <c r="K83" s="9">
        <f t="shared" si="5"/>
      </c>
    </row>
    <row r="84" spans="2:11" ht="12">
      <c r="B84" s="1">
        <f>+Labor!A79</f>
        <v>176</v>
      </c>
      <c r="C84" s="1" t="str">
        <f>+Labor!B79</f>
        <v>TACOMA GENERAL ALLENMORE HOSPITAL</v>
      </c>
      <c r="D84" s="7">
        <f>ROUND(+Labor!I79,0)</f>
        <v>0</v>
      </c>
      <c r="E84" s="7">
        <f>ROUND(+Labor!F79,0)</f>
        <v>0</v>
      </c>
      <c r="F84" s="8">
        <f t="shared" si="3"/>
      </c>
      <c r="G84" s="7">
        <f>ROUND(+Labor!I179,0)</f>
        <v>0</v>
      </c>
      <c r="H84" s="7">
        <f>ROUND(+Labor!F179,0)</f>
        <v>0</v>
      </c>
      <c r="I84" s="8">
        <f t="shared" si="4"/>
      </c>
      <c r="J84" s="8"/>
      <c r="K84" s="9">
        <f t="shared" si="5"/>
      </c>
    </row>
    <row r="85" spans="2:11" ht="12">
      <c r="B85" s="1">
        <f>+Labor!A80</f>
        <v>178</v>
      </c>
      <c r="C85" s="1" t="str">
        <f>+Labor!B80</f>
        <v>DEER PARK HOSPITAL</v>
      </c>
      <c r="D85" s="7">
        <f>ROUND(+Labor!I80,0)</f>
        <v>0</v>
      </c>
      <c r="E85" s="7">
        <f>ROUND(+Labor!F80,0)</f>
        <v>0</v>
      </c>
      <c r="F85" s="8">
        <f t="shared" si="3"/>
      </c>
      <c r="G85" s="7">
        <f>ROUND(+Labor!I180,0)</f>
        <v>0</v>
      </c>
      <c r="H85" s="7">
        <f>ROUND(+Labor!F180,0)</f>
        <v>0</v>
      </c>
      <c r="I85" s="8">
        <f t="shared" si="4"/>
      </c>
      <c r="J85" s="8"/>
      <c r="K85" s="9">
        <f t="shared" si="5"/>
      </c>
    </row>
    <row r="86" spans="2:11" ht="12">
      <c r="B86" s="1">
        <f>+Labor!A81</f>
        <v>180</v>
      </c>
      <c r="C86" s="1" t="str">
        <f>+Labor!B81</f>
        <v>VALLEY HOSPITAL AND MEDICAL CENTER</v>
      </c>
      <c r="D86" s="7">
        <f>ROUND(+Labor!I81,0)</f>
        <v>0</v>
      </c>
      <c r="E86" s="7">
        <f>ROUND(+Labor!F81,0)</f>
        <v>464</v>
      </c>
      <c r="F86" s="8">
        <f t="shared" si="3"/>
      </c>
      <c r="G86" s="7">
        <f>ROUND(+Labor!I181,0)</f>
        <v>0</v>
      </c>
      <c r="H86" s="7">
        <f>ROUND(+Labor!F181,0)</f>
        <v>631</v>
      </c>
      <c r="I86" s="8">
        <f t="shared" si="4"/>
      </c>
      <c r="J86" s="8"/>
      <c r="K86" s="9">
        <f t="shared" si="5"/>
      </c>
    </row>
    <row r="87" spans="2:11" ht="12">
      <c r="B87" s="1">
        <f>+Labor!A82</f>
        <v>183</v>
      </c>
      <c r="C87" s="1" t="str">
        <f>+Labor!B82</f>
        <v>AUBURN REGIONAL MEDICAL CENTER</v>
      </c>
      <c r="D87" s="7">
        <f>ROUND(+Labor!I82,0)</f>
        <v>0</v>
      </c>
      <c r="E87" s="7">
        <f>ROUND(+Labor!F82,0)</f>
        <v>0</v>
      </c>
      <c r="F87" s="8">
        <f t="shared" si="3"/>
      </c>
      <c r="G87" s="7">
        <f>ROUND(+Labor!I182,0)</f>
        <v>0</v>
      </c>
      <c r="H87" s="7">
        <f>ROUND(+Labor!F182,0)</f>
        <v>0</v>
      </c>
      <c r="I87" s="8">
        <f t="shared" si="4"/>
      </c>
      <c r="J87" s="8"/>
      <c r="K87" s="9">
        <f t="shared" si="5"/>
      </c>
    </row>
    <row r="88" spans="2:11" ht="12">
      <c r="B88" s="1">
        <f>+Labor!A83</f>
        <v>186</v>
      </c>
      <c r="C88" s="1" t="str">
        <f>+Labor!B83</f>
        <v>MARK REED HOSPITAL</v>
      </c>
      <c r="D88" s="7">
        <f>ROUND(+Labor!I83,0)</f>
        <v>0</v>
      </c>
      <c r="E88" s="7">
        <f>ROUND(+Labor!F83,0)</f>
        <v>0</v>
      </c>
      <c r="F88" s="8">
        <f t="shared" si="3"/>
      </c>
      <c r="G88" s="7">
        <f>ROUND(+Labor!I183,0)</f>
        <v>0</v>
      </c>
      <c r="H88" s="7">
        <f>ROUND(+Labor!F183,0)</f>
        <v>0</v>
      </c>
      <c r="I88" s="8">
        <f t="shared" si="4"/>
      </c>
      <c r="J88" s="8"/>
      <c r="K88" s="9">
        <f t="shared" si="5"/>
      </c>
    </row>
    <row r="89" spans="2:11" ht="12">
      <c r="B89" s="1">
        <f>+Labor!A84</f>
        <v>191</v>
      </c>
      <c r="C89" s="1" t="str">
        <f>+Labor!B84</f>
        <v>PROVIDENCE CENTRALIA HOSPITAL</v>
      </c>
      <c r="D89" s="7">
        <f>ROUND(+Labor!I84,0)</f>
        <v>0</v>
      </c>
      <c r="E89" s="7">
        <f>ROUND(+Labor!F84,0)</f>
        <v>0</v>
      </c>
      <c r="F89" s="8">
        <f t="shared" si="3"/>
      </c>
      <c r="G89" s="7">
        <f>ROUND(+Labor!I184,0)</f>
        <v>0</v>
      </c>
      <c r="H89" s="7">
        <f>ROUND(+Labor!F184,0)</f>
        <v>0</v>
      </c>
      <c r="I89" s="8">
        <f t="shared" si="4"/>
      </c>
      <c r="J89" s="8"/>
      <c r="K89" s="9">
        <f t="shared" si="5"/>
      </c>
    </row>
    <row r="90" spans="2:11" ht="12">
      <c r="B90" s="1">
        <f>+Labor!A85</f>
        <v>193</v>
      </c>
      <c r="C90" s="1" t="str">
        <f>+Labor!B85</f>
        <v>PROVIDENCE MOUNT CARMEL HOSPITAL</v>
      </c>
      <c r="D90" s="7">
        <f>ROUND(+Labor!I85,0)</f>
        <v>0</v>
      </c>
      <c r="E90" s="7">
        <f>ROUND(+Labor!F85,0)</f>
        <v>213</v>
      </c>
      <c r="F90" s="8">
        <f t="shared" si="3"/>
      </c>
      <c r="G90" s="7">
        <f>ROUND(+Labor!I185,0)</f>
        <v>0</v>
      </c>
      <c r="H90" s="7">
        <f>ROUND(+Labor!F185,0)</f>
        <v>192</v>
      </c>
      <c r="I90" s="8">
        <f t="shared" si="4"/>
      </c>
      <c r="J90" s="8"/>
      <c r="K90" s="9">
        <f t="shared" si="5"/>
      </c>
    </row>
    <row r="91" spans="2:11" ht="12">
      <c r="B91" s="1">
        <f>+Labor!A86</f>
        <v>194</v>
      </c>
      <c r="C91" s="1" t="str">
        <f>+Labor!B86</f>
        <v>PROVIDENCE SAINT JOSEPHS HOSPITAL</v>
      </c>
      <c r="D91" s="7">
        <f>ROUND(+Labor!I86,0)</f>
        <v>0</v>
      </c>
      <c r="E91" s="7">
        <f>ROUND(+Labor!F86,0)</f>
        <v>64</v>
      </c>
      <c r="F91" s="8">
        <f t="shared" si="3"/>
      </c>
      <c r="G91" s="7">
        <f>ROUND(+Labor!I186,0)</f>
        <v>4249</v>
      </c>
      <c r="H91" s="7">
        <f>ROUND(+Labor!F186,0)</f>
        <v>65</v>
      </c>
      <c r="I91" s="8">
        <f t="shared" si="4"/>
        <v>65.37</v>
      </c>
      <c r="J91" s="8"/>
      <c r="K91" s="9">
        <f t="shared" si="5"/>
      </c>
    </row>
    <row r="92" spans="2:11" ht="12">
      <c r="B92" s="1">
        <f>+Labor!A87</f>
        <v>195</v>
      </c>
      <c r="C92" s="1" t="str">
        <f>+Labor!B87</f>
        <v>SNOQUALMIE VALLEY HOSPITAL</v>
      </c>
      <c r="D92" s="7">
        <f>ROUND(+Labor!I87,0)</f>
        <v>0</v>
      </c>
      <c r="E92" s="7">
        <f>ROUND(+Labor!F87,0)</f>
        <v>0</v>
      </c>
      <c r="F92" s="8">
        <f t="shared" si="3"/>
      </c>
      <c r="G92" s="7">
        <f>ROUND(+Labor!I187,0)</f>
        <v>0</v>
      </c>
      <c r="H92" s="7">
        <f>ROUND(+Labor!F187,0)</f>
        <v>0</v>
      </c>
      <c r="I92" s="8">
        <f t="shared" si="4"/>
      </c>
      <c r="J92" s="8"/>
      <c r="K92" s="9">
        <f t="shared" si="5"/>
      </c>
    </row>
    <row r="93" spans="2:11" ht="12">
      <c r="B93" s="1">
        <f>+Labor!A88</f>
        <v>197</v>
      </c>
      <c r="C93" s="1" t="str">
        <f>+Labor!B88</f>
        <v>CAPITAL MEDICAL CENTER</v>
      </c>
      <c r="D93" s="7">
        <f>ROUND(+Labor!I88,0)</f>
        <v>78000</v>
      </c>
      <c r="E93" s="7">
        <f>ROUND(+Labor!F88,0)</f>
        <v>1150</v>
      </c>
      <c r="F93" s="8">
        <f t="shared" si="3"/>
        <v>67.83</v>
      </c>
      <c r="G93" s="7">
        <f>ROUND(+Labor!I188,0)</f>
        <v>77120</v>
      </c>
      <c r="H93" s="7">
        <f>ROUND(+Labor!F188,0)</f>
        <v>1544</v>
      </c>
      <c r="I93" s="8">
        <f t="shared" si="4"/>
        <v>49.95</v>
      </c>
      <c r="J93" s="8"/>
      <c r="K93" s="9">
        <f t="shared" si="5"/>
        <v>-0.2636</v>
      </c>
    </row>
    <row r="94" spans="2:11" ht="12">
      <c r="B94" s="1">
        <f>+Labor!A89</f>
        <v>198</v>
      </c>
      <c r="C94" s="1" t="str">
        <f>+Labor!B89</f>
        <v>SUNNYSIDE COMMUNITY HOSPITAL</v>
      </c>
      <c r="D94" s="7">
        <f>ROUND(+Labor!I89,0)</f>
        <v>0</v>
      </c>
      <c r="E94" s="7">
        <f>ROUND(+Labor!F89,0)</f>
        <v>658</v>
      </c>
      <c r="F94" s="8">
        <f t="shared" si="3"/>
      </c>
      <c r="G94" s="7">
        <f>ROUND(+Labor!I189,0)</f>
        <v>0</v>
      </c>
      <c r="H94" s="7">
        <f>ROUND(+Labor!F189,0)</f>
        <v>633</v>
      </c>
      <c r="I94" s="8">
        <f t="shared" si="4"/>
      </c>
      <c r="J94" s="8"/>
      <c r="K94" s="9">
        <f t="shared" si="5"/>
      </c>
    </row>
    <row r="95" spans="2:11" ht="12">
      <c r="B95" s="1">
        <f>+Labor!A90</f>
        <v>199</v>
      </c>
      <c r="C95" s="1" t="str">
        <f>+Labor!B90</f>
        <v>TOPPENISH COMMUNITY HOSPITAL</v>
      </c>
      <c r="D95" s="7">
        <f>ROUND(+Labor!I90,0)</f>
        <v>0</v>
      </c>
      <c r="E95" s="7">
        <f>ROUND(+Labor!F90,0)</f>
        <v>534</v>
      </c>
      <c r="F95" s="8">
        <f t="shared" si="3"/>
      </c>
      <c r="G95" s="7">
        <f>ROUND(+Labor!I190,0)</f>
        <v>0</v>
      </c>
      <c r="H95" s="7">
        <f>ROUND(+Labor!F190,0)</f>
        <v>517</v>
      </c>
      <c r="I95" s="8">
        <f t="shared" si="4"/>
      </c>
      <c r="J95" s="8"/>
      <c r="K95" s="9">
        <f t="shared" si="5"/>
      </c>
    </row>
    <row r="96" spans="2:11" ht="12">
      <c r="B96" s="1">
        <f>+Labor!A91</f>
        <v>201</v>
      </c>
      <c r="C96" s="1" t="str">
        <f>+Labor!B91</f>
        <v>SAINT FRANCIS COMMUNITY HOSPITAL</v>
      </c>
      <c r="D96" s="7">
        <f>ROUND(+Labor!I91,0)</f>
        <v>174616</v>
      </c>
      <c r="E96" s="7">
        <f>ROUND(+Labor!F91,0)</f>
        <v>2024</v>
      </c>
      <c r="F96" s="8">
        <f t="shared" si="3"/>
        <v>86.27</v>
      </c>
      <c r="G96" s="7">
        <f>ROUND(+Labor!I191,0)</f>
        <v>205563</v>
      </c>
      <c r="H96" s="7">
        <f>ROUND(+Labor!F191,0)</f>
        <v>1904</v>
      </c>
      <c r="I96" s="8">
        <f t="shared" si="4"/>
        <v>107.96</v>
      </c>
      <c r="J96" s="8"/>
      <c r="K96" s="9">
        <f t="shared" si="5"/>
        <v>0.2514</v>
      </c>
    </row>
    <row r="97" spans="2:11" ht="12">
      <c r="B97" s="1">
        <f>+Labor!A92</f>
        <v>202</v>
      </c>
      <c r="C97" s="1" t="str">
        <f>+Labor!B92</f>
        <v>REGIONAL HOSP. FOR RESP. &amp; COMPLEX CARE</v>
      </c>
      <c r="D97" s="7">
        <f>ROUND(+Labor!I92,0)</f>
        <v>0</v>
      </c>
      <c r="E97" s="7">
        <f>ROUND(+Labor!F92,0)</f>
        <v>0</v>
      </c>
      <c r="F97" s="8">
        <f t="shared" si="3"/>
      </c>
      <c r="G97" s="7">
        <f>ROUND(+Labor!I192,0)</f>
        <v>0</v>
      </c>
      <c r="H97" s="7">
        <f>ROUND(+Labor!F192,0)</f>
        <v>0</v>
      </c>
      <c r="I97" s="8">
        <f t="shared" si="4"/>
      </c>
      <c r="J97" s="8"/>
      <c r="K97" s="9">
        <f t="shared" si="5"/>
      </c>
    </row>
    <row r="98" spans="2:11" ht="12">
      <c r="B98" s="1">
        <f>+Labor!A93</f>
        <v>204</v>
      </c>
      <c r="C98" s="1" t="str">
        <f>+Labor!B93</f>
        <v>SEATTLE CANCER CARE ALLIANCE</v>
      </c>
      <c r="D98" s="7">
        <f>ROUND(+Labor!I93,0)</f>
        <v>0</v>
      </c>
      <c r="E98" s="7">
        <f>ROUND(+Labor!F93,0)</f>
        <v>0</v>
      </c>
      <c r="F98" s="8">
        <f t="shared" si="3"/>
      </c>
      <c r="G98" s="7">
        <f>ROUND(+Labor!I193,0)</f>
        <v>0</v>
      </c>
      <c r="H98" s="7">
        <f>ROUND(+Labor!F193,0)</f>
        <v>0</v>
      </c>
      <c r="I98" s="8">
        <f t="shared" si="4"/>
      </c>
      <c r="J98" s="8"/>
      <c r="K98" s="9">
        <f t="shared" si="5"/>
      </c>
    </row>
    <row r="99" spans="2:11" ht="12">
      <c r="B99" s="1">
        <f>+Labor!A94</f>
        <v>205</v>
      </c>
      <c r="C99" s="1" t="str">
        <f>+Labor!B94</f>
        <v>WENATCHEE VALLEY MEDICAL CENTER</v>
      </c>
      <c r="D99" s="7">
        <f>ROUND(+Labor!I94,0)</f>
        <v>0</v>
      </c>
      <c r="E99" s="7">
        <f>ROUND(+Labor!F94,0)</f>
        <v>0</v>
      </c>
      <c r="F99" s="8">
        <f t="shared" si="3"/>
      </c>
      <c r="G99" s="7">
        <f>ROUND(+Labor!I194,0)</f>
        <v>0</v>
      </c>
      <c r="H99" s="7">
        <f>ROUND(+Labor!F194,0)</f>
        <v>0</v>
      </c>
      <c r="I99" s="8">
        <f t="shared" si="4"/>
      </c>
      <c r="J99" s="8"/>
      <c r="K99" s="9">
        <f t="shared" si="5"/>
      </c>
    </row>
    <row r="100" spans="2:11" ht="12">
      <c r="B100" s="1">
        <f>+Labor!A95</f>
        <v>206</v>
      </c>
      <c r="C100" s="1" t="str">
        <f>+Labor!B95</f>
        <v>UNITED GENERAL HOSPITAL</v>
      </c>
      <c r="D100" s="7">
        <f>ROUND(+Labor!I95,0)</f>
        <v>0</v>
      </c>
      <c r="E100" s="7">
        <f>ROUND(+Labor!F95,0)</f>
        <v>0</v>
      </c>
      <c r="F100" s="8">
        <f t="shared" si="3"/>
      </c>
      <c r="G100" s="7">
        <f>ROUND(+Labor!I195,0)</f>
        <v>0</v>
      </c>
      <c r="H100" s="7">
        <f>ROUND(+Labor!F195,0)</f>
        <v>0</v>
      </c>
      <c r="I100" s="8">
        <f t="shared" si="4"/>
      </c>
      <c r="J100" s="8"/>
      <c r="K100" s="9">
        <f t="shared" si="5"/>
      </c>
    </row>
    <row r="101" spans="2:11" ht="12">
      <c r="B101" s="1">
        <f>+Labor!A96</f>
        <v>207</v>
      </c>
      <c r="C101" s="1" t="str">
        <f>+Labor!B96</f>
        <v>SKAGIT VALLEY HOSPITAL</v>
      </c>
      <c r="D101" s="7">
        <f>ROUND(+Labor!I96,0)</f>
        <v>182987</v>
      </c>
      <c r="E101" s="7">
        <f>ROUND(+Labor!F96,0)</f>
        <v>1438</v>
      </c>
      <c r="F101" s="8">
        <f t="shared" si="3"/>
        <v>127.25</v>
      </c>
      <c r="G101" s="7">
        <f>ROUND(+Labor!I196,0)</f>
        <v>121530</v>
      </c>
      <c r="H101" s="7">
        <f>ROUND(+Labor!F196,0)</f>
        <v>1366</v>
      </c>
      <c r="I101" s="8">
        <f t="shared" si="4"/>
        <v>88.97</v>
      </c>
      <c r="J101" s="8"/>
      <c r="K101" s="9">
        <f t="shared" si="5"/>
        <v>-0.3008</v>
      </c>
    </row>
    <row r="102" spans="2:11" ht="12">
      <c r="B102" s="1">
        <f>+Labor!A97</f>
        <v>208</v>
      </c>
      <c r="C102" s="1" t="str">
        <f>+Labor!B97</f>
        <v>LEGACY SALMON CREEK HOSPITAL</v>
      </c>
      <c r="D102" s="7">
        <f>ROUND(+Labor!I97,0)</f>
        <v>0</v>
      </c>
      <c r="E102" s="7">
        <f>ROUND(+Labor!F97,0)</f>
        <v>0</v>
      </c>
      <c r="F102" s="8">
        <f t="shared" si="3"/>
      </c>
      <c r="G102" s="7">
        <f>ROUND(+Labor!I197,0)</f>
        <v>0</v>
      </c>
      <c r="H102" s="7">
        <f>ROUND(+Labor!F197,0)</f>
        <v>0</v>
      </c>
      <c r="I102" s="8">
        <f t="shared" si="4"/>
      </c>
      <c r="J102" s="8"/>
      <c r="K102" s="9">
        <f t="shared" si="5"/>
      </c>
    </row>
    <row r="103" spans="2:11" ht="12">
      <c r="B103" s="1">
        <f>+Labor!A98</f>
        <v>209</v>
      </c>
      <c r="C103" s="1" t="str">
        <f>+Labor!B98</f>
        <v>SAINT ANTHONY HOSPITAL</v>
      </c>
      <c r="D103" s="7">
        <f>ROUND(+Labor!I98,0)</f>
        <v>0</v>
      </c>
      <c r="E103" s="7">
        <f>ROUND(+Labor!F98,0)</f>
        <v>0</v>
      </c>
      <c r="F103" s="8">
        <f t="shared" si="3"/>
      </c>
      <c r="G103" s="7">
        <f>ROUND(+Labor!I198,0)</f>
        <v>0</v>
      </c>
      <c r="H103" s="7">
        <f>ROUND(+Labor!F198,0)</f>
        <v>0</v>
      </c>
      <c r="I103" s="8">
        <f t="shared" si="4"/>
      </c>
      <c r="J103" s="8"/>
      <c r="K103" s="9">
        <f t="shared" si="5"/>
      </c>
    </row>
    <row r="104" spans="2:11" ht="12">
      <c r="B104" s="1">
        <f>+Labor!A99</f>
        <v>904</v>
      </c>
      <c r="C104" s="1" t="str">
        <f>+Labor!B99</f>
        <v>BHC FAIRFAX HOSPITAL</v>
      </c>
      <c r="D104" s="7">
        <f>ROUND(+Labor!I99,0)</f>
        <v>0</v>
      </c>
      <c r="E104" s="7">
        <f>ROUND(+Labor!F99,0)</f>
        <v>0</v>
      </c>
      <c r="F104" s="8">
        <f t="shared" si="3"/>
      </c>
      <c r="G104" s="7">
        <f>ROUND(+Labor!I199,0)</f>
        <v>0</v>
      </c>
      <c r="H104" s="7">
        <f>ROUND(+Labor!F199,0)</f>
        <v>0</v>
      </c>
      <c r="I104" s="8">
        <f t="shared" si="4"/>
      </c>
      <c r="J104" s="8"/>
      <c r="K104" s="9">
        <f t="shared" si="5"/>
      </c>
    </row>
    <row r="105" spans="2:11" ht="12">
      <c r="B105" s="1">
        <f>+Labor!A100</f>
        <v>915</v>
      </c>
      <c r="C105" s="1" t="str">
        <f>+Labor!B100</f>
        <v>LOURDES COUNSELING CENTER</v>
      </c>
      <c r="D105" s="7">
        <f>ROUND(+Labor!I100,0)</f>
        <v>0</v>
      </c>
      <c r="E105" s="7">
        <f>ROUND(+Labor!F100,0)</f>
        <v>0</v>
      </c>
      <c r="F105" s="8">
        <f t="shared" si="3"/>
      </c>
      <c r="G105" s="7">
        <f>ROUND(+Labor!I200,0)</f>
        <v>0</v>
      </c>
      <c r="H105" s="7">
        <f>ROUND(+Labor!F200,0)</f>
        <v>0</v>
      </c>
      <c r="I105" s="8">
        <f t="shared" si="4"/>
      </c>
      <c r="J105" s="8"/>
      <c r="K105" s="9">
        <f t="shared" si="5"/>
      </c>
    </row>
    <row r="106" spans="2:11" ht="12">
      <c r="B106" s="1">
        <f>+Labor!A101</f>
        <v>919</v>
      </c>
      <c r="C106" s="1" t="str">
        <f>+Labor!B101</f>
        <v>NAVOS</v>
      </c>
      <c r="D106" s="7">
        <f>ROUND(+Labor!I101,0)</f>
        <v>0</v>
      </c>
      <c r="E106" s="7">
        <f>ROUND(+Labor!F101,0)</f>
        <v>0</v>
      </c>
      <c r="F106" s="8">
        <f t="shared" si="3"/>
      </c>
      <c r="G106" s="7">
        <f>ROUND(+Labor!I201,0)</f>
        <v>0</v>
      </c>
      <c r="H106" s="7">
        <f>ROUND(+Labor!F201,0)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1" bestFit="1" customWidth="1"/>
    <col min="2" max="2" width="6.125" style="1" bestFit="1" customWidth="1"/>
    <col min="3" max="3" width="38.75390625" style="1" bestFit="1" customWidth="1"/>
    <col min="4" max="4" width="9.25390625" style="1" bestFit="1" customWidth="1"/>
    <col min="5" max="6" width="6.875" style="1" bestFit="1" customWidth="1"/>
    <col min="7" max="7" width="9.25390625" style="1" bestFit="1" customWidth="1"/>
    <col min="8" max="8" width="5.875" style="1" bestFit="1" customWidth="1"/>
    <col min="9" max="9" width="6.875" style="1" bestFit="1" customWidth="1"/>
    <col min="10" max="10" width="2.625" style="1" customWidth="1"/>
    <col min="11" max="11" width="8.125" style="1" bestFit="1" customWidth="1"/>
    <col min="12" max="16384" width="9.00390625" style="1" customWidth="1"/>
  </cols>
  <sheetData>
    <row r="1" spans="1:10" ht="12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</row>
    <row r="2" spans="1:11" ht="1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ht="1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146</v>
      </c>
    </row>
    <row r="4" spans="1:10" ht="1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0" ht="12">
      <c r="A5" s="2" t="s">
        <v>42</v>
      </c>
      <c r="B5" s="3"/>
      <c r="C5" s="3"/>
      <c r="D5" s="3"/>
      <c r="E5" s="3"/>
      <c r="F5" s="3"/>
      <c r="G5" s="3"/>
      <c r="H5" s="3"/>
      <c r="I5" s="3"/>
      <c r="J5" s="3"/>
    </row>
    <row r="7" spans="5:9" ht="12">
      <c r="E7" s="14">
        <f>ROUND(+Labor!D5,0)</f>
        <v>2008</v>
      </c>
      <c r="F7" s="4">
        <f>+E7</f>
        <v>2008</v>
      </c>
      <c r="G7" s="4"/>
      <c r="H7" s="6">
        <f>+F7+1</f>
        <v>2009</v>
      </c>
      <c r="I7" s="4">
        <f>+H7</f>
        <v>2009</v>
      </c>
    </row>
    <row r="8" spans="1:11" ht="12">
      <c r="A8" s="4"/>
      <c r="B8" s="4"/>
      <c r="C8" s="4"/>
      <c r="D8" s="6"/>
      <c r="F8" s="6" t="s">
        <v>2</v>
      </c>
      <c r="G8" s="6"/>
      <c r="I8" s="6" t="s">
        <v>2</v>
      </c>
      <c r="J8" s="6"/>
      <c r="K8" s="4" t="s">
        <v>68</v>
      </c>
    </row>
    <row r="9" spans="1:11" ht="12" customHeight="1">
      <c r="A9" s="4"/>
      <c r="B9" s="4" t="s">
        <v>33</v>
      </c>
      <c r="C9" s="4" t="s">
        <v>34</v>
      </c>
      <c r="D9" s="6" t="s">
        <v>17</v>
      </c>
      <c r="E9" s="6" t="s">
        <v>4</v>
      </c>
      <c r="F9" s="6" t="s">
        <v>4</v>
      </c>
      <c r="G9" s="6" t="s">
        <v>17</v>
      </c>
      <c r="H9" s="6" t="s">
        <v>4</v>
      </c>
      <c r="I9" s="6" t="s">
        <v>4</v>
      </c>
      <c r="J9" s="6"/>
      <c r="K9" s="4" t="s">
        <v>69</v>
      </c>
    </row>
    <row r="10" spans="2:11" ht="12" customHeight="1">
      <c r="B10" s="1">
        <f>+Labor!A5</f>
        <v>1</v>
      </c>
      <c r="C10" s="1" t="str">
        <f>+Labor!B5</f>
        <v>SWEDISH HEALTH SERVICES</v>
      </c>
      <c r="D10" s="7">
        <f>ROUND(+Labor!J5,0)</f>
        <v>0</v>
      </c>
      <c r="E10" s="7">
        <f>ROUND(+Labor!F5,0)</f>
        <v>0</v>
      </c>
      <c r="F10" s="8">
        <f>IF(D10=0,"",IF(E10=0,"",ROUND(D10/E10,2)))</f>
      </c>
      <c r="G10" s="7">
        <f>ROUND(+Labor!J105,0)</f>
        <v>0</v>
      </c>
      <c r="H10" s="7">
        <f>ROUND(+Labor!F105,0)</f>
        <v>0</v>
      </c>
      <c r="I10" s="8">
        <f>IF(G10=0,"",IF(H10=0,"",ROUND(G10/H10,2)))</f>
      </c>
      <c r="J10" s="8"/>
      <c r="K10" s="9">
        <f>IF(D10=0,"",IF(E10=0,"",IF(G10=0,"",IF(H10=0,"",ROUND(I10/F10-1,4)))))</f>
      </c>
    </row>
    <row r="11" spans="2:11" ht="12" customHeight="1">
      <c r="B11" s="1">
        <f>+Labor!A6</f>
        <v>3</v>
      </c>
      <c r="C11" s="1" t="str">
        <f>+Labor!B6</f>
        <v>SWEDISH MEDICAL CENTER CHERRY HILL</v>
      </c>
      <c r="D11" s="7">
        <f>ROUND(+Labor!J6,0)</f>
        <v>0</v>
      </c>
      <c r="E11" s="7">
        <f>ROUND(+Labor!F6,0)</f>
        <v>0</v>
      </c>
      <c r="F11" s="8">
        <f aca="true" t="shared" si="0" ref="F11:F74">IF(D11=0,"",IF(E11=0,"",ROUND(D11/E11,2)))</f>
      </c>
      <c r="G11" s="7">
        <f>ROUND(+Labor!J106,0)</f>
        <v>0</v>
      </c>
      <c r="H11" s="7">
        <f>ROUND(+Labor!F106,0)</f>
        <v>0</v>
      </c>
      <c r="I11" s="8">
        <f aca="true" t="shared" si="1" ref="I11:I74">IF(G11=0,"",IF(H11=0,"",ROUND(G11/H11,2)))</f>
      </c>
      <c r="J11" s="8"/>
      <c r="K11" s="9">
        <f aca="true" t="shared" si="2" ref="K11:K74">IF(D11=0,"",IF(E11=0,"",IF(G11=0,"",IF(H11=0,"",ROUND(I11/F11-1,4)))))</f>
      </c>
    </row>
    <row r="12" spans="2:11" ht="12" customHeight="1">
      <c r="B12" s="1">
        <f>+Labor!A7</f>
        <v>8</v>
      </c>
      <c r="C12" s="1" t="str">
        <f>+Labor!B7</f>
        <v>KLICKITAT VALLEY HOSPITAL</v>
      </c>
      <c r="D12" s="7">
        <f>ROUND(+Labor!J7,0)</f>
        <v>0</v>
      </c>
      <c r="E12" s="7">
        <f>ROUND(+Labor!F7,0)</f>
        <v>2</v>
      </c>
      <c r="F12" s="8">
        <f t="shared" si="0"/>
      </c>
      <c r="G12" s="7">
        <f>ROUND(+Labor!J107,0)</f>
        <v>0</v>
      </c>
      <c r="H12" s="7">
        <f>ROUND(+Labor!F107,0)</f>
        <v>0</v>
      </c>
      <c r="I12" s="8">
        <f t="shared" si="1"/>
      </c>
      <c r="J12" s="8"/>
      <c r="K12" s="9">
        <f t="shared" si="2"/>
      </c>
    </row>
    <row r="13" spans="2:11" ht="12" customHeight="1">
      <c r="B13" s="1">
        <f>+Labor!A8</f>
        <v>10</v>
      </c>
      <c r="C13" s="1" t="str">
        <f>+Labor!B8</f>
        <v>VIRGINIA MASON MEDICAL CENTER</v>
      </c>
      <c r="D13" s="7">
        <f>ROUND(+Labor!J8,0)</f>
        <v>0</v>
      </c>
      <c r="E13" s="7">
        <f>ROUND(+Labor!F8,0)</f>
        <v>0</v>
      </c>
      <c r="F13" s="8">
        <f t="shared" si="0"/>
      </c>
      <c r="G13" s="7">
        <f>ROUND(+Labor!J108,0)</f>
        <v>0</v>
      </c>
      <c r="H13" s="7">
        <f>ROUND(+Labor!F108,0)</f>
        <v>0</v>
      </c>
      <c r="I13" s="8">
        <f t="shared" si="1"/>
      </c>
      <c r="J13" s="8"/>
      <c r="K13" s="9">
        <f t="shared" si="2"/>
      </c>
    </row>
    <row r="14" spans="2:11" ht="12" customHeight="1">
      <c r="B14" s="1">
        <f>+Labor!A9</f>
        <v>14</v>
      </c>
      <c r="C14" s="1" t="str">
        <f>+Labor!B9</f>
        <v>SEATTLE CHILDRENS HOSPITAL</v>
      </c>
      <c r="D14" s="7">
        <f>ROUND(+Labor!J9,0)</f>
        <v>0</v>
      </c>
      <c r="E14" s="7">
        <f>ROUND(+Labor!F9,0)</f>
        <v>0</v>
      </c>
      <c r="F14" s="8">
        <f t="shared" si="0"/>
      </c>
      <c r="G14" s="7">
        <f>ROUND(+Labor!J109,0)</f>
        <v>0</v>
      </c>
      <c r="H14" s="7">
        <f>ROUND(+Labor!F109,0)</f>
        <v>0</v>
      </c>
      <c r="I14" s="8">
        <f t="shared" si="1"/>
      </c>
      <c r="J14" s="8"/>
      <c r="K14" s="9">
        <f t="shared" si="2"/>
      </c>
    </row>
    <row r="15" spans="2:11" ht="12" customHeight="1">
      <c r="B15" s="1">
        <f>+Labor!A10</f>
        <v>20</v>
      </c>
      <c r="C15" s="1" t="str">
        <f>+Labor!B10</f>
        <v>GROUP HEALTH CENTRAL</v>
      </c>
      <c r="D15" s="7">
        <f>ROUND(+Labor!J10,0)</f>
        <v>0</v>
      </c>
      <c r="E15" s="7">
        <f>ROUND(+Labor!F10,0)</f>
        <v>0</v>
      </c>
      <c r="F15" s="8">
        <f t="shared" si="0"/>
      </c>
      <c r="G15" s="7">
        <f>ROUND(+Labor!J110,0)</f>
        <v>0</v>
      </c>
      <c r="H15" s="7">
        <f>ROUND(+Labor!F110,0)</f>
        <v>0</v>
      </c>
      <c r="I15" s="8">
        <f t="shared" si="1"/>
      </c>
      <c r="J15" s="8"/>
      <c r="K15" s="9">
        <f t="shared" si="2"/>
      </c>
    </row>
    <row r="16" spans="2:11" ht="12" customHeight="1">
      <c r="B16" s="1">
        <f>+Labor!A11</f>
        <v>21</v>
      </c>
      <c r="C16" s="1" t="str">
        <f>+Labor!B11</f>
        <v>NEWPORT COMMUNITY HOSPITAL</v>
      </c>
      <c r="D16" s="7">
        <f>ROUND(+Labor!J11,0)</f>
        <v>21473</v>
      </c>
      <c r="E16" s="7">
        <f>ROUND(+Labor!F11,0)</f>
        <v>107</v>
      </c>
      <c r="F16" s="8">
        <f t="shared" si="0"/>
        <v>200.68</v>
      </c>
      <c r="G16" s="7">
        <f>ROUND(+Labor!J111,0)</f>
        <v>20962</v>
      </c>
      <c r="H16" s="7">
        <f>ROUND(+Labor!F111,0)</f>
        <v>124</v>
      </c>
      <c r="I16" s="8">
        <f t="shared" si="1"/>
        <v>169.05</v>
      </c>
      <c r="J16" s="8"/>
      <c r="K16" s="9">
        <f t="shared" si="2"/>
        <v>-0.1576</v>
      </c>
    </row>
    <row r="17" spans="2:11" ht="12" customHeight="1">
      <c r="B17" s="1">
        <f>+Labor!A12</f>
        <v>22</v>
      </c>
      <c r="C17" s="1" t="str">
        <f>+Labor!B12</f>
        <v>LOURDES MEDICAL CENTER</v>
      </c>
      <c r="D17" s="7">
        <f>ROUND(+Labor!J12,0)</f>
        <v>158266</v>
      </c>
      <c r="E17" s="7">
        <f>ROUND(+Labor!F12,0)</f>
        <v>925</v>
      </c>
      <c r="F17" s="8">
        <f t="shared" si="0"/>
        <v>171.1</v>
      </c>
      <c r="G17" s="7">
        <f>ROUND(+Labor!J112,0)</f>
        <v>135407</v>
      </c>
      <c r="H17" s="7">
        <f>ROUND(+Labor!F112,0)</f>
        <v>839</v>
      </c>
      <c r="I17" s="8">
        <f t="shared" si="1"/>
        <v>161.39</v>
      </c>
      <c r="J17" s="8"/>
      <c r="K17" s="9">
        <f t="shared" si="2"/>
        <v>-0.0568</v>
      </c>
    </row>
    <row r="18" spans="2:11" ht="12" customHeight="1">
      <c r="B18" s="1">
        <f>+Labor!A13</f>
        <v>23</v>
      </c>
      <c r="C18" s="1" t="str">
        <f>+Labor!B13</f>
        <v>OKANOGAN-DOUGLAS DISTRICT HOSPITAL</v>
      </c>
      <c r="D18" s="7">
        <f>ROUND(+Labor!J13,0)</f>
        <v>1011</v>
      </c>
      <c r="E18" s="7">
        <f>ROUND(+Labor!F13,0)</f>
        <v>251</v>
      </c>
      <c r="F18" s="8">
        <f t="shared" si="0"/>
        <v>4.03</v>
      </c>
      <c r="G18" s="7">
        <f>ROUND(+Labor!J113,0)</f>
        <v>2896</v>
      </c>
      <c r="H18" s="7">
        <f>ROUND(+Labor!F113,0)</f>
        <v>244</v>
      </c>
      <c r="I18" s="8">
        <f t="shared" si="1"/>
        <v>11.87</v>
      </c>
      <c r="J18" s="8"/>
      <c r="K18" s="9">
        <f t="shared" si="2"/>
        <v>1.9454</v>
      </c>
    </row>
    <row r="19" spans="2:11" ht="12" customHeight="1">
      <c r="B19" s="1">
        <f>+Labor!A14</f>
        <v>26</v>
      </c>
      <c r="C19" s="1" t="str">
        <f>+Labor!B14</f>
        <v>PEACEHEALTH SAINT JOHN MEDICAL CENTER</v>
      </c>
      <c r="D19" s="7">
        <f>ROUND(+Labor!J14,0)</f>
        <v>0</v>
      </c>
      <c r="E19" s="7">
        <f>ROUND(+Labor!F14,0)</f>
        <v>1290</v>
      </c>
      <c r="F19" s="8">
        <f t="shared" si="0"/>
      </c>
      <c r="G19" s="7">
        <f>ROUND(+Labor!J114,0)</f>
        <v>0</v>
      </c>
      <c r="H19" s="7">
        <f>ROUND(+Labor!F114,0)</f>
        <v>1244</v>
      </c>
      <c r="I19" s="8">
        <f t="shared" si="1"/>
      </c>
      <c r="J19" s="8"/>
      <c r="K19" s="9">
        <f t="shared" si="2"/>
      </c>
    </row>
    <row r="20" spans="2:11" ht="12" customHeight="1">
      <c r="B20" s="1">
        <f>+Labor!A15</f>
        <v>29</v>
      </c>
      <c r="C20" s="1" t="str">
        <f>+Labor!B15</f>
        <v>HARBORVIEW MEDICAL CENTER</v>
      </c>
      <c r="D20" s="7">
        <f>ROUND(+Labor!J15,0)</f>
        <v>0</v>
      </c>
      <c r="E20" s="7">
        <f>ROUND(+Labor!F15,0)</f>
        <v>0</v>
      </c>
      <c r="F20" s="8">
        <f t="shared" si="0"/>
      </c>
      <c r="G20" s="7">
        <f>ROUND(+Labor!J115,0)</f>
        <v>0</v>
      </c>
      <c r="H20" s="7">
        <f>ROUND(+Labor!F115,0)</f>
        <v>0</v>
      </c>
      <c r="I20" s="8">
        <f t="shared" si="1"/>
      </c>
      <c r="J20" s="8"/>
      <c r="K20" s="9">
        <f t="shared" si="2"/>
      </c>
    </row>
    <row r="21" spans="2:11" ht="12" customHeight="1">
      <c r="B21" s="1">
        <f>+Labor!A16</f>
        <v>32</v>
      </c>
      <c r="C21" s="1" t="str">
        <f>+Labor!B16</f>
        <v>SAINT JOSEPH MEDICAL CENTER</v>
      </c>
      <c r="D21" s="7">
        <f>ROUND(+Labor!J16,0)</f>
        <v>497022</v>
      </c>
      <c r="E21" s="7">
        <f>ROUND(+Labor!F16,0)</f>
        <v>39254</v>
      </c>
      <c r="F21" s="8">
        <f t="shared" si="0"/>
        <v>12.66</v>
      </c>
      <c r="G21" s="7">
        <f>ROUND(+Labor!J116,0)</f>
        <v>593075</v>
      </c>
      <c r="H21" s="7">
        <f>ROUND(+Labor!F116,0)</f>
        <v>38359</v>
      </c>
      <c r="I21" s="8">
        <f t="shared" si="1"/>
        <v>15.46</v>
      </c>
      <c r="J21" s="8"/>
      <c r="K21" s="9">
        <f t="shared" si="2"/>
        <v>0.2212</v>
      </c>
    </row>
    <row r="22" spans="2:11" ht="12" customHeight="1">
      <c r="B22" s="1">
        <f>+Labor!A17</f>
        <v>35</v>
      </c>
      <c r="C22" s="1" t="str">
        <f>+Labor!B17</f>
        <v>ENUMCLAW REGIONAL HOSPITAL</v>
      </c>
      <c r="D22" s="7">
        <f>ROUND(+Labor!J17,0)</f>
        <v>11718</v>
      </c>
      <c r="E22" s="7">
        <f>ROUND(+Labor!F17,0)</f>
        <v>220</v>
      </c>
      <c r="F22" s="8">
        <f t="shared" si="0"/>
        <v>53.26</v>
      </c>
      <c r="G22" s="7">
        <f>ROUND(+Labor!J117,0)</f>
        <v>44798</v>
      </c>
      <c r="H22" s="7">
        <f>ROUND(+Labor!F117,0)</f>
        <v>252</v>
      </c>
      <c r="I22" s="8">
        <f t="shared" si="1"/>
        <v>177.77</v>
      </c>
      <c r="J22" s="8"/>
      <c r="K22" s="9">
        <f t="shared" si="2"/>
        <v>2.3378</v>
      </c>
    </row>
    <row r="23" spans="2:11" ht="12" customHeight="1">
      <c r="B23" s="1">
        <f>+Labor!A18</f>
        <v>37</v>
      </c>
      <c r="C23" s="1" t="str">
        <f>+Labor!B18</f>
        <v>DEACONESS MEDICAL CENTER</v>
      </c>
      <c r="D23" s="7">
        <f>ROUND(+Labor!J18,0)</f>
        <v>112823</v>
      </c>
      <c r="E23" s="7">
        <f>ROUND(+Labor!F18,0)</f>
        <v>1702</v>
      </c>
      <c r="F23" s="8">
        <f t="shared" si="0"/>
        <v>66.29</v>
      </c>
      <c r="G23" s="7">
        <f>ROUND(+Labor!J118,0)</f>
        <v>233710</v>
      </c>
      <c r="H23" s="7">
        <f>ROUND(+Labor!F118,0)</f>
        <v>2209</v>
      </c>
      <c r="I23" s="8">
        <f t="shared" si="1"/>
        <v>105.8</v>
      </c>
      <c r="J23" s="8"/>
      <c r="K23" s="9">
        <f t="shared" si="2"/>
        <v>0.596</v>
      </c>
    </row>
    <row r="24" spans="2:11" ht="12" customHeight="1">
      <c r="B24" s="1">
        <f>+Labor!A19</f>
        <v>38</v>
      </c>
      <c r="C24" s="1" t="str">
        <f>+Labor!B19</f>
        <v>OLYMPIC MEDICAL CENTER</v>
      </c>
      <c r="D24" s="7">
        <f>ROUND(+Labor!J19,0)</f>
        <v>17359</v>
      </c>
      <c r="E24" s="7">
        <f>ROUND(+Labor!F19,0)</f>
        <v>361</v>
      </c>
      <c r="F24" s="8">
        <f t="shared" si="0"/>
        <v>48.09</v>
      </c>
      <c r="G24" s="7">
        <f>ROUND(+Labor!J119,0)</f>
        <v>17471</v>
      </c>
      <c r="H24" s="7">
        <f>ROUND(+Labor!F119,0)</f>
        <v>356</v>
      </c>
      <c r="I24" s="8">
        <f t="shared" si="1"/>
        <v>49.08</v>
      </c>
      <c r="J24" s="8"/>
      <c r="K24" s="9">
        <f t="shared" si="2"/>
        <v>0.0206</v>
      </c>
    </row>
    <row r="25" spans="2:11" ht="12" customHeight="1">
      <c r="B25" s="1">
        <f>+Labor!A20</f>
        <v>39</v>
      </c>
      <c r="C25" s="1" t="str">
        <f>+Labor!B20</f>
        <v>KENNEWICK GENERAL HOSPITAL</v>
      </c>
      <c r="D25" s="7">
        <f>ROUND(+Labor!J20,0)</f>
        <v>0</v>
      </c>
      <c r="E25" s="7">
        <f>ROUND(+Labor!F20,0)</f>
        <v>0</v>
      </c>
      <c r="F25" s="8">
        <f t="shared" si="0"/>
      </c>
      <c r="G25" s="7">
        <f>ROUND(+Labor!J120,0)</f>
        <v>0</v>
      </c>
      <c r="H25" s="7">
        <f>ROUND(+Labor!F120,0)</f>
        <v>0</v>
      </c>
      <c r="I25" s="8">
        <f t="shared" si="1"/>
      </c>
      <c r="J25" s="8"/>
      <c r="K25" s="9">
        <f t="shared" si="2"/>
      </c>
    </row>
    <row r="26" spans="2:11" ht="12" customHeight="1">
      <c r="B26" s="1">
        <f>+Labor!A21</f>
        <v>43</v>
      </c>
      <c r="C26" s="1" t="str">
        <f>+Labor!B21</f>
        <v>WALLA WALLA GENERAL HOSPITAL</v>
      </c>
      <c r="D26" s="7">
        <f>ROUND(+Labor!J21,0)</f>
        <v>0</v>
      </c>
      <c r="E26" s="7">
        <f>ROUND(+Labor!F21,0)</f>
        <v>0</v>
      </c>
      <c r="F26" s="8">
        <f t="shared" si="0"/>
      </c>
      <c r="G26" s="7">
        <f>ROUND(+Labor!J121,0)</f>
        <v>0</v>
      </c>
      <c r="H26" s="7">
        <f>ROUND(+Labor!F121,0)</f>
        <v>0</v>
      </c>
      <c r="I26" s="8">
        <f t="shared" si="1"/>
      </c>
      <c r="J26" s="8"/>
      <c r="K26" s="9">
        <f t="shared" si="2"/>
      </c>
    </row>
    <row r="27" spans="2:11" ht="12" customHeight="1">
      <c r="B27" s="1">
        <f>+Labor!A22</f>
        <v>45</v>
      </c>
      <c r="C27" s="1" t="str">
        <f>+Labor!B22</f>
        <v>COLUMBIA BASIN HOSPITAL</v>
      </c>
      <c r="D27" s="7">
        <f>ROUND(+Labor!J22,0)</f>
        <v>0</v>
      </c>
      <c r="E27" s="7">
        <f>ROUND(+Labor!F22,0)</f>
        <v>0</v>
      </c>
      <c r="F27" s="8">
        <f t="shared" si="0"/>
      </c>
      <c r="G27" s="7">
        <f>ROUND(+Labor!J122,0)</f>
        <v>0</v>
      </c>
      <c r="H27" s="7">
        <f>ROUND(+Labor!F122,0)</f>
        <v>0</v>
      </c>
      <c r="I27" s="8">
        <f t="shared" si="1"/>
      </c>
      <c r="J27" s="8"/>
      <c r="K27" s="9">
        <f t="shared" si="2"/>
      </c>
    </row>
    <row r="28" spans="2:11" ht="12" customHeight="1">
      <c r="B28" s="1">
        <f>+Labor!A23</f>
        <v>46</v>
      </c>
      <c r="C28" s="1" t="str">
        <f>+Labor!B23</f>
        <v>PROSSER MEMORIAL HOSPITAL</v>
      </c>
      <c r="D28" s="7">
        <f>ROUND(+Labor!J23,0)</f>
        <v>14182</v>
      </c>
      <c r="E28" s="7">
        <f>ROUND(+Labor!F23,0)</f>
        <v>344</v>
      </c>
      <c r="F28" s="8">
        <f t="shared" si="0"/>
        <v>41.23</v>
      </c>
      <c r="G28" s="7">
        <f>ROUND(+Labor!J123,0)</f>
        <v>125101</v>
      </c>
      <c r="H28" s="7">
        <f>ROUND(+Labor!F123,0)</f>
        <v>396</v>
      </c>
      <c r="I28" s="8">
        <f t="shared" si="1"/>
        <v>315.91</v>
      </c>
      <c r="J28" s="8"/>
      <c r="K28" s="9">
        <f t="shared" si="2"/>
        <v>6.6621</v>
      </c>
    </row>
    <row r="29" spans="2:11" ht="12" customHeight="1">
      <c r="B29" s="1">
        <f>+Labor!A24</f>
        <v>50</v>
      </c>
      <c r="C29" s="1" t="str">
        <f>+Labor!B24</f>
        <v>PROVIDENCE SAINT MARY MEDICAL CENTER</v>
      </c>
      <c r="D29" s="7">
        <f>ROUND(+Labor!J24,0)</f>
        <v>0</v>
      </c>
      <c r="E29" s="7">
        <f>ROUND(+Labor!F24,0)</f>
        <v>0</v>
      </c>
      <c r="F29" s="8">
        <f t="shared" si="0"/>
      </c>
      <c r="G29" s="7">
        <f>ROUND(+Labor!J124,0)</f>
        <v>0</v>
      </c>
      <c r="H29" s="7">
        <f>ROUND(+Labor!F124,0)</f>
        <v>0</v>
      </c>
      <c r="I29" s="8">
        <f t="shared" si="1"/>
      </c>
      <c r="J29" s="8"/>
      <c r="K29" s="9">
        <f t="shared" si="2"/>
      </c>
    </row>
    <row r="30" spans="2:11" ht="12" customHeight="1">
      <c r="B30" s="1">
        <f>+Labor!A25</f>
        <v>54</v>
      </c>
      <c r="C30" s="1" t="str">
        <f>+Labor!B25</f>
        <v>FORKS COMMUNITY HOSPITAL</v>
      </c>
      <c r="D30" s="7">
        <f>ROUND(+Labor!J25,0)</f>
        <v>12137</v>
      </c>
      <c r="E30" s="7">
        <f>ROUND(+Labor!F25,0)</f>
        <v>121</v>
      </c>
      <c r="F30" s="8">
        <f t="shared" si="0"/>
        <v>100.31</v>
      </c>
      <c r="G30" s="7">
        <f>ROUND(+Labor!J125,0)</f>
        <v>10925</v>
      </c>
      <c r="H30" s="7">
        <f>ROUND(+Labor!F125,0)</f>
        <v>103</v>
      </c>
      <c r="I30" s="8">
        <f t="shared" si="1"/>
        <v>106.07</v>
      </c>
      <c r="J30" s="8"/>
      <c r="K30" s="9">
        <f t="shared" si="2"/>
        <v>0.0574</v>
      </c>
    </row>
    <row r="31" spans="2:11" ht="12" customHeight="1">
      <c r="B31" s="1">
        <f>+Labor!A26</f>
        <v>56</v>
      </c>
      <c r="C31" s="1" t="str">
        <f>+Labor!B26</f>
        <v>WILLAPA HARBOR HOSPITAL</v>
      </c>
      <c r="D31" s="7">
        <f>ROUND(+Labor!J26,0)</f>
        <v>0</v>
      </c>
      <c r="E31" s="7">
        <f>ROUND(+Labor!F26,0)</f>
        <v>0</v>
      </c>
      <c r="F31" s="8">
        <f t="shared" si="0"/>
      </c>
      <c r="G31" s="7">
        <f>ROUND(+Labor!J126,0)</f>
        <v>0</v>
      </c>
      <c r="H31" s="7">
        <f>ROUND(+Labor!F126,0)</f>
        <v>0</v>
      </c>
      <c r="I31" s="8">
        <f t="shared" si="1"/>
      </c>
      <c r="J31" s="8"/>
      <c r="K31" s="9">
        <f t="shared" si="2"/>
      </c>
    </row>
    <row r="32" spans="2:11" ht="12" customHeight="1">
      <c r="B32" s="1">
        <f>+Labor!A27</f>
        <v>58</v>
      </c>
      <c r="C32" s="1" t="str">
        <f>+Labor!B27</f>
        <v>YAKIMA VALLEY MEMORIAL HOSPITAL</v>
      </c>
      <c r="D32" s="7">
        <f>ROUND(+Labor!J27,0)</f>
        <v>0</v>
      </c>
      <c r="E32" s="7">
        <f>ROUND(+Labor!F27,0)</f>
        <v>0</v>
      </c>
      <c r="F32" s="8">
        <f t="shared" si="0"/>
      </c>
      <c r="G32" s="7">
        <f>ROUND(+Labor!J127,0)</f>
        <v>0</v>
      </c>
      <c r="H32" s="7">
        <f>ROUND(+Labor!F127,0)</f>
        <v>0</v>
      </c>
      <c r="I32" s="8">
        <f t="shared" si="1"/>
      </c>
      <c r="J32" s="8"/>
      <c r="K32" s="9">
        <f t="shared" si="2"/>
      </c>
    </row>
    <row r="33" spans="2:11" ht="12" customHeight="1">
      <c r="B33" s="1">
        <f>+Labor!A28</f>
        <v>63</v>
      </c>
      <c r="C33" s="1" t="str">
        <f>+Labor!B28</f>
        <v>GRAYS HARBOR COMMUNITY HOSPITAL</v>
      </c>
      <c r="D33" s="7">
        <f>ROUND(+Labor!J28,0)</f>
        <v>0</v>
      </c>
      <c r="E33" s="7">
        <f>ROUND(+Labor!F28,0)</f>
        <v>0</v>
      </c>
      <c r="F33" s="8">
        <f t="shared" si="0"/>
      </c>
      <c r="G33" s="7">
        <f>ROUND(+Labor!J128,0)</f>
        <v>0</v>
      </c>
      <c r="H33" s="7">
        <f>ROUND(+Labor!F128,0)</f>
        <v>0</v>
      </c>
      <c r="I33" s="8">
        <f t="shared" si="1"/>
      </c>
      <c r="J33" s="8"/>
      <c r="K33" s="9">
        <f t="shared" si="2"/>
      </c>
    </row>
    <row r="34" spans="2:11" ht="12" customHeight="1">
      <c r="B34" s="1">
        <f>+Labor!A29</f>
        <v>78</v>
      </c>
      <c r="C34" s="1" t="str">
        <f>+Labor!B29</f>
        <v>SAMARITAN HOSPITAL</v>
      </c>
      <c r="D34" s="7">
        <f>ROUND(+Labor!J29,0)</f>
        <v>205509</v>
      </c>
      <c r="E34" s="7">
        <f>ROUND(+Labor!F29,0)</f>
        <v>1120</v>
      </c>
      <c r="F34" s="8">
        <f t="shared" si="0"/>
        <v>183.49</v>
      </c>
      <c r="G34" s="7">
        <f>ROUND(+Labor!J129,0)</f>
        <v>230281</v>
      </c>
      <c r="H34" s="7">
        <f>ROUND(+Labor!F129,0)</f>
        <v>1152</v>
      </c>
      <c r="I34" s="8">
        <f t="shared" si="1"/>
        <v>199.9</v>
      </c>
      <c r="J34" s="8"/>
      <c r="K34" s="9">
        <f t="shared" si="2"/>
        <v>0.0894</v>
      </c>
    </row>
    <row r="35" spans="2:11" ht="12" customHeight="1">
      <c r="B35" s="1">
        <f>+Labor!A30</f>
        <v>79</v>
      </c>
      <c r="C35" s="1" t="str">
        <f>+Labor!B30</f>
        <v>OCEAN BEACH HOSPITAL</v>
      </c>
      <c r="D35" s="7">
        <f>ROUND(+Labor!J30,0)</f>
        <v>0</v>
      </c>
      <c r="E35" s="7">
        <f>ROUND(+Labor!F30,0)</f>
        <v>0</v>
      </c>
      <c r="F35" s="8">
        <f t="shared" si="0"/>
      </c>
      <c r="G35" s="7">
        <f>ROUND(+Labor!J130,0)</f>
        <v>0</v>
      </c>
      <c r="H35" s="7">
        <f>ROUND(+Labor!F130,0)</f>
        <v>0</v>
      </c>
      <c r="I35" s="8">
        <f t="shared" si="1"/>
      </c>
      <c r="J35" s="8"/>
      <c r="K35" s="9">
        <f t="shared" si="2"/>
      </c>
    </row>
    <row r="36" spans="2:11" ht="12" customHeight="1">
      <c r="B36" s="1">
        <f>+Labor!A31</f>
        <v>80</v>
      </c>
      <c r="C36" s="1" t="str">
        <f>+Labor!B31</f>
        <v>ODESSA MEMORIAL HOSPITAL</v>
      </c>
      <c r="D36" s="7">
        <f>ROUND(+Labor!J31,0)</f>
        <v>0</v>
      </c>
      <c r="E36" s="7">
        <f>ROUND(+Labor!F31,0)</f>
        <v>0</v>
      </c>
      <c r="F36" s="8">
        <f t="shared" si="0"/>
      </c>
      <c r="G36" s="7">
        <f>ROUND(+Labor!J131,0)</f>
        <v>0</v>
      </c>
      <c r="H36" s="7">
        <f>ROUND(+Labor!F131,0)</f>
        <v>0</v>
      </c>
      <c r="I36" s="8">
        <f t="shared" si="1"/>
      </c>
      <c r="J36" s="8"/>
      <c r="K36" s="9">
        <f t="shared" si="2"/>
      </c>
    </row>
    <row r="37" spans="2:11" ht="12" customHeight="1">
      <c r="B37" s="1">
        <f>+Labor!A32</f>
        <v>81</v>
      </c>
      <c r="C37" s="1" t="str">
        <f>+Labor!B32</f>
        <v>GOOD SAMARITAN HOSPITAL</v>
      </c>
      <c r="D37" s="7">
        <f>ROUND(+Labor!J32,0)</f>
        <v>824354</v>
      </c>
      <c r="E37" s="7">
        <f>ROUND(+Labor!F32,0)</f>
        <v>3016</v>
      </c>
      <c r="F37" s="8">
        <f t="shared" si="0"/>
        <v>273.33</v>
      </c>
      <c r="G37" s="7">
        <f>ROUND(+Labor!J132,0)</f>
        <v>0</v>
      </c>
      <c r="H37" s="7">
        <f>ROUND(+Labor!F132,0)</f>
        <v>0</v>
      </c>
      <c r="I37" s="8">
        <f t="shared" si="1"/>
      </c>
      <c r="J37" s="8"/>
      <c r="K37" s="9">
        <f t="shared" si="2"/>
      </c>
    </row>
    <row r="38" spans="2:11" ht="12" customHeight="1">
      <c r="B38" s="1">
        <f>+Labor!A33</f>
        <v>82</v>
      </c>
      <c r="C38" s="1" t="str">
        <f>+Labor!B33</f>
        <v>GARFIELD COUNTY MEMORIAL HOSPITAL</v>
      </c>
      <c r="D38" s="7">
        <f>ROUND(+Labor!J33,0)</f>
        <v>0</v>
      </c>
      <c r="E38" s="7">
        <f>ROUND(+Labor!F33,0)</f>
        <v>0</v>
      </c>
      <c r="F38" s="8">
        <f t="shared" si="0"/>
      </c>
      <c r="G38" s="7">
        <f>ROUND(+Labor!J133,0)</f>
        <v>0</v>
      </c>
      <c r="H38" s="7">
        <f>ROUND(+Labor!F133,0)</f>
        <v>0</v>
      </c>
      <c r="I38" s="8">
        <f t="shared" si="1"/>
      </c>
      <c r="J38" s="8"/>
      <c r="K38" s="9">
        <f t="shared" si="2"/>
      </c>
    </row>
    <row r="39" spans="2:11" ht="12" customHeight="1">
      <c r="B39" s="1">
        <f>+Labor!A34</f>
        <v>84</v>
      </c>
      <c r="C39" s="1" t="str">
        <f>+Labor!B34</f>
        <v>PROVIDENCE REGIONAL MEDICAL CENTER EVERETT</v>
      </c>
      <c r="D39" s="7">
        <f>ROUND(+Labor!J34,0)</f>
        <v>1226945</v>
      </c>
      <c r="E39" s="7">
        <f>ROUND(+Labor!F34,0)</f>
        <v>10955</v>
      </c>
      <c r="F39" s="8">
        <f t="shared" si="0"/>
        <v>112</v>
      </c>
      <c r="G39" s="7">
        <f>ROUND(+Labor!J134,0)</f>
        <v>1115680</v>
      </c>
      <c r="H39" s="7">
        <f>ROUND(+Labor!F134,0)</f>
        <v>9326</v>
      </c>
      <c r="I39" s="8">
        <f t="shared" si="1"/>
        <v>119.63</v>
      </c>
      <c r="J39" s="8"/>
      <c r="K39" s="9">
        <f t="shared" si="2"/>
        <v>0.0681</v>
      </c>
    </row>
    <row r="40" spans="2:11" ht="12" customHeight="1">
      <c r="B40" s="1">
        <f>+Labor!A35</f>
        <v>85</v>
      </c>
      <c r="C40" s="1" t="str">
        <f>+Labor!B35</f>
        <v>JEFFERSON HEALTHCARE HOSPITAL</v>
      </c>
      <c r="D40" s="7">
        <f>ROUND(+Labor!J35,0)</f>
        <v>40345</v>
      </c>
      <c r="E40" s="7">
        <f>ROUND(+Labor!F35,0)</f>
        <v>109</v>
      </c>
      <c r="F40" s="8">
        <f t="shared" si="0"/>
        <v>370.14</v>
      </c>
      <c r="G40" s="7">
        <f>ROUND(+Labor!J135,0)</f>
        <v>49140</v>
      </c>
      <c r="H40" s="7">
        <f>ROUND(+Labor!F135,0)</f>
        <v>128</v>
      </c>
      <c r="I40" s="8">
        <f t="shared" si="1"/>
        <v>383.91</v>
      </c>
      <c r="J40" s="8"/>
      <c r="K40" s="9">
        <f t="shared" si="2"/>
        <v>0.0372</v>
      </c>
    </row>
    <row r="41" spans="2:11" ht="12" customHeight="1">
      <c r="B41" s="1">
        <f>+Labor!A36</f>
        <v>96</v>
      </c>
      <c r="C41" s="1" t="str">
        <f>+Labor!B36</f>
        <v>SKYLINE HOSPITAL</v>
      </c>
      <c r="D41" s="7">
        <f>ROUND(+Labor!J36,0)</f>
        <v>9972</v>
      </c>
      <c r="E41" s="7">
        <f>ROUND(+Labor!F36,0)</f>
        <v>63</v>
      </c>
      <c r="F41" s="8">
        <f t="shared" si="0"/>
        <v>158.29</v>
      </c>
      <c r="G41" s="7">
        <f>ROUND(+Labor!J136,0)</f>
        <v>23561</v>
      </c>
      <c r="H41" s="7">
        <f>ROUND(+Labor!F136,0)</f>
        <v>62</v>
      </c>
      <c r="I41" s="8">
        <f t="shared" si="1"/>
        <v>380.02</v>
      </c>
      <c r="J41" s="8"/>
      <c r="K41" s="9">
        <f t="shared" si="2"/>
        <v>1.4008</v>
      </c>
    </row>
    <row r="42" spans="2:11" ht="12" customHeight="1">
      <c r="B42" s="1">
        <f>+Labor!A37</f>
        <v>102</v>
      </c>
      <c r="C42" s="1" t="str">
        <f>+Labor!B37</f>
        <v>YAKIMA REGIONAL MEDICAL AND CARDIAC CENTER</v>
      </c>
      <c r="D42" s="7">
        <f>ROUND(+Labor!J37,0)</f>
        <v>0</v>
      </c>
      <c r="E42" s="7">
        <f>ROUND(+Labor!F37,0)</f>
        <v>0</v>
      </c>
      <c r="F42" s="8">
        <f t="shared" si="0"/>
      </c>
      <c r="G42" s="7">
        <f>ROUND(+Labor!J137,0)</f>
        <v>0</v>
      </c>
      <c r="H42" s="7">
        <f>ROUND(+Labor!F137,0)</f>
        <v>0</v>
      </c>
      <c r="I42" s="8">
        <f t="shared" si="1"/>
      </c>
      <c r="J42" s="8"/>
      <c r="K42" s="9">
        <f t="shared" si="2"/>
      </c>
    </row>
    <row r="43" spans="2:11" ht="12" customHeight="1">
      <c r="B43" s="1">
        <f>+Labor!A38</f>
        <v>104</v>
      </c>
      <c r="C43" s="1" t="str">
        <f>+Labor!B38</f>
        <v>VALLEY GENERAL HOSPITAL</v>
      </c>
      <c r="D43" s="7">
        <f>ROUND(+Labor!J38,0)</f>
        <v>0</v>
      </c>
      <c r="E43" s="7">
        <f>ROUND(+Labor!F38,0)</f>
        <v>0</v>
      </c>
      <c r="F43" s="8">
        <f t="shared" si="0"/>
      </c>
      <c r="G43" s="7">
        <f>ROUND(+Labor!J138,0)</f>
        <v>0</v>
      </c>
      <c r="H43" s="7">
        <f>ROUND(+Labor!F138,0)</f>
        <v>0</v>
      </c>
      <c r="I43" s="8">
        <f t="shared" si="1"/>
      </c>
      <c r="J43" s="8"/>
      <c r="K43" s="9">
        <f t="shared" si="2"/>
      </c>
    </row>
    <row r="44" spans="2:11" ht="12" customHeight="1">
      <c r="B44" s="1">
        <f>+Labor!A39</f>
        <v>106</v>
      </c>
      <c r="C44" s="1" t="str">
        <f>+Labor!B39</f>
        <v>CASCADE VALLEY HOSPITAL</v>
      </c>
      <c r="D44" s="7">
        <f>ROUND(+Labor!J39,0)</f>
        <v>82877</v>
      </c>
      <c r="E44" s="7">
        <f>ROUND(+Labor!F39,0)</f>
        <v>454</v>
      </c>
      <c r="F44" s="8">
        <f t="shared" si="0"/>
        <v>182.55</v>
      </c>
      <c r="G44" s="7">
        <f>ROUND(+Labor!J139,0)</f>
        <v>66653</v>
      </c>
      <c r="H44" s="7">
        <f>ROUND(+Labor!F139,0)</f>
        <v>415</v>
      </c>
      <c r="I44" s="8">
        <f t="shared" si="1"/>
        <v>160.61</v>
      </c>
      <c r="J44" s="8"/>
      <c r="K44" s="9">
        <f t="shared" si="2"/>
        <v>-0.1202</v>
      </c>
    </row>
    <row r="45" spans="2:11" ht="12" customHeight="1">
      <c r="B45" s="1">
        <f>+Labor!A40</f>
        <v>107</v>
      </c>
      <c r="C45" s="1" t="str">
        <f>+Labor!B40</f>
        <v>NORTH VALLEY HOSPITAL</v>
      </c>
      <c r="D45" s="7">
        <f>ROUND(+Labor!J40,0)</f>
        <v>3779</v>
      </c>
      <c r="E45" s="7">
        <f>ROUND(+Labor!F40,0)</f>
        <v>86</v>
      </c>
      <c r="F45" s="8">
        <f t="shared" si="0"/>
        <v>43.94</v>
      </c>
      <c r="G45" s="7">
        <f>ROUND(+Labor!J140,0)</f>
        <v>3789</v>
      </c>
      <c r="H45" s="7">
        <f>ROUND(+Labor!F140,0)</f>
        <v>73</v>
      </c>
      <c r="I45" s="8">
        <f t="shared" si="1"/>
        <v>51.9</v>
      </c>
      <c r="J45" s="8"/>
      <c r="K45" s="9">
        <f t="shared" si="2"/>
        <v>0.1812</v>
      </c>
    </row>
    <row r="46" spans="2:11" ht="12" customHeight="1">
      <c r="B46" s="1">
        <f>+Labor!A41</f>
        <v>108</v>
      </c>
      <c r="C46" s="1" t="str">
        <f>+Labor!B41</f>
        <v>TRI-STATE MEMORIAL HOSPITAL</v>
      </c>
      <c r="D46" s="7">
        <f>ROUND(+Labor!J41,0)</f>
        <v>0</v>
      </c>
      <c r="E46" s="7">
        <f>ROUND(+Labor!F41,0)</f>
        <v>0</v>
      </c>
      <c r="F46" s="8">
        <f t="shared" si="0"/>
      </c>
      <c r="G46" s="7">
        <f>ROUND(+Labor!J141,0)</f>
        <v>0</v>
      </c>
      <c r="H46" s="7">
        <f>ROUND(+Labor!F141,0)</f>
        <v>0</v>
      </c>
      <c r="I46" s="8">
        <f t="shared" si="1"/>
      </c>
      <c r="J46" s="8"/>
      <c r="K46" s="9">
        <f t="shared" si="2"/>
      </c>
    </row>
    <row r="47" spans="2:11" ht="12" customHeight="1">
      <c r="B47" s="1">
        <f>+Labor!A42</f>
        <v>111</v>
      </c>
      <c r="C47" s="1" t="str">
        <f>+Labor!B42</f>
        <v>EAST ADAMS RURAL HOSPITAL</v>
      </c>
      <c r="D47" s="7">
        <f>ROUND(+Labor!J42,0)</f>
        <v>0</v>
      </c>
      <c r="E47" s="7">
        <f>ROUND(+Labor!F42,0)</f>
        <v>0</v>
      </c>
      <c r="F47" s="8">
        <f t="shared" si="0"/>
      </c>
      <c r="G47" s="7">
        <f>ROUND(+Labor!J142,0)</f>
        <v>0</v>
      </c>
      <c r="H47" s="7">
        <f>ROUND(+Labor!F142,0)</f>
        <v>0</v>
      </c>
      <c r="I47" s="8">
        <f t="shared" si="1"/>
      </c>
      <c r="J47" s="8"/>
      <c r="K47" s="9">
        <f t="shared" si="2"/>
      </c>
    </row>
    <row r="48" spans="2:11" ht="12" customHeight="1">
      <c r="B48" s="1">
        <f>+Labor!A43</f>
        <v>125</v>
      </c>
      <c r="C48" s="1" t="str">
        <f>+Labor!B43</f>
        <v>OTHELLO COMMUNITY HOSPITAL</v>
      </c>
      <c r="D48" s="7">
        <f>ROUND(+Labor!J43,0)</f>
        <v>0</v>
      </c>
      <c r="E48" s="7">
        <f>ROUND(+Labor!F43,0)</f>
        <v>627</v>
      </c>
      <c r="F48" s="8">
        <f t="shared" si="0"/>
      </c>
      <c r="G48" s="7">
        <f>ROUND(+Labor!J143,0)</f>
        <v>11738</v>
      </c>
      <c r="H48" s="7">
        <f>ROUND(+Labor!F143,0)</f>
        <v>648</v>
      </c>
      <c r="I48" s="8">
        <f t="shared" si="1"/>
        <v>18.11</v>
      </c>
      <c r="J48" s="8"/>
      <c r="K48" s="9">
        <f t="shared" si="2"/>
      </c>
    </row>
    <row r="49" spans="2:11" ht="12" customHeight="1">
      <c r="B49" s="1">
        <f>+Labor!A44</f>
        <v>126</v>
      </c>
      <c r="C49" s="1" t="str">
        <f>+Labor!B44</f>
        <v>HIGHLINE MEDICAL CENTER</v>
      </c>
      <c r="D49" s="7">
        <f>ROUND(+Labor!J44,0)</f>
        <v>0</v>
      </c>
      <c r="E49" s="7">
        <f>ROUND(+Labor!F44,0)</f>
        <v>0</v>
      </c>
      <c r="F49" s="8">
        <f t="shared" si="0"/>
      </c>
      <c r="G49" s="7">
        <f>ROUND(+Labor!J144,0)</f>
        <v>0</v>
      </c>
      <c r="H49" s="7">
        <f>ROUND(+Labor!F144,0)</f>
        <v>0</v>
      </c>
      <c r="I49" s="8">
        <f t="shared" si="1"/>
      </c>
      <c r="J49" s="8"/>
      <c r="K49" s="9">
        <f t="shared" si="2"/>
      </c>
    </row>
    <row r="50" spans="2:11" ht="12" customHeight="1">
      <c r="B50" s="1">
        <f>+Labor!A45</f>
        <v>128</v>
      </c>
      <c r="C50" s="1" t="str">
        <f>+Labor!B45</f>
        <v>UNIVERSITY OF WASHINGTON MEDICAL CENTER</v>
      </c>
      <c r="D50" s="7">
        <f>ROUND(+Labor!J45,0)</f>
        <v>0</v>
      </c>
      <c r="E50" s="7">
        <f>ROUND(+Labor!F45,0)</f>
        <v>2368</v>
      </c>
      <c r="F50" s="8">
        <f t="shared" si="0"/>
      </c>
      <c r="G50" s="7">
        <f>ROUND(+Labor!J145,0)</f>
        <v>0</v>
      </c>
      <c r="H50" s="7">
        <f>ROUND(+Labor!F145,0)</f>
        <v>2335</v>
      </c>
      <c r="I50" s="8">
        <f t="shared" si="1"/>
      </c>
      <c r="J50" s="8"/>
      <c r="K50" s="9">
        <f t="shared" si="2"/>
      </c>
    </row>
    <row r="51" spans="2:11" ht="12" customHeight="1">
      <c r="B51" s="1">
        <f>+Labor!A46</f>
        <v>129</v>
      </c>
      <c r="C51" s="1" t="str">
        <f>+Labor!B46</f>
        <v>QUINCY VALLEY MEDICAL CENTER</v>
      </c>
      <c r="D51" s="7">
        <f>ROUND(+Labor!J46,0)</f>
        <v>0</v>
      </c>
      <c r="E51" s="7">
        <f>ROUND(+Labor!F46,0)</f>
        <v>0</v>
      </c>
      <c r="F51" s="8">
        <f t="shared" si="0"/>
      </c>
      <c r="G51" s="7">
        <f>ROUND(+Labor!J146,0)</f>
        <v>0</v>
      </c>
      <c r="H51" s="7">
        <f>ROUND(+Labor!F146,0)</f>
        <v>0</v>
      </c>
      <c r="I51" s="8">
        <f t="shared" si="1"/>
      </c>
      <c r="J51" s="8"/>
      <c r="K51" s="9">
        <f t="shared" si="2"/>
      </c>
    </row>
    <row r="52" spans="2:11" ht="12" customHeight="1">
      <c r="B52" s="1">
        <f>+Labor!A47</f>
        <v>130</v>
      </c>
      <c r="C52" s="1" t="str">
        <f>+Labor!B47</f>
        <v>NORTHWEST HOSPITAL &amp; MEDICAL CENTER</v>
      </c>
      <c r="D52" s="7">
        <f>ROUND(+Labor!J47,0)</f>
        <v>0</v>
      </c>
      <c r="E52" s="7">
        <f>ROUND(+Labor!F47,0)</f>
        <v>0</v>
      </c>
      <c r="F52" s="8">
        <f t="shared" si="0"/>
      </c>
      <c r="G52" s="7">
        <f>ROUND(+Labor!J147,0)</f>
        <v>0</v>
      </c>
      <c r="H52" s="7">
        <f>ROUND(+Labor!F147,0)</f>
        <v>0</v>
      </c>
      <c r="I52" s="8">
        <f t="shared" si="1"/>
      </c>
      <c r="J52" s="8"/>
      <c r="K52" s="9">
        <f t="shared" si="2"/>
      </c>
    </row>
    <row r="53" spans="2:11" ht="12" customHeight="1">
      <c r="B53" s="1">
        <f>+Labor!A48</f>
        <v>131</v>
      </c>
      <c r="C53" s="1" t="str">
        <f>+Labor!B48</f>
        <v>OVERLAKE HOSPITAL MEDICAL CENTER</v>
      </c>
      <c r="D53" s="7">
        <f>ROUND(+Labor!J48,0)</f>
        <v>751835</v>
      </c>
      <c r="E53" s="7">
        <f>ROUND(+Labor!F48,0)</f>
        <v>4959</v>
      </c>
      <c r="F53" s="8">
        <f t="shared" si="0"/>
        <v>151.61</v>
      </c>
      <c r="G53" s="7">
        <f>ROUND(+Labor!J148,0)</f>
        <v>783161</v>
      </c>
      <c r="H53" s="7">
        <f>ROUND(+Labor!F148,0)</f>
        <v>6115</v>
      </c>
      <c r="I53" s="8">
        <f t="shared" si="1"/>
        <v>128.07</v>
      </c>
      <c r="J53" s="8"/>
      <c r="K53" s="9">
        <f t="shared" si="2"/>
        <v>-0.1553</v>
      </c>
    </row>
    <row r="54" spans="2:11" ht="12" customHeight="1">
      <c r="B54" s="1">
        <f>+Labor!A49</f>
        <v>132</v>
      </c>
      <c r="C54" s="1" t="str">
        <f>+Labor!B49</f>
        <v>SAINT CLARE HOSPITAL</v>
      </c>
      <c r="D54" s="7">
        <f>ROUND(+Labor!J49,0)</f>
        <v>1857</v>
      </c>
      <c r="E54" s="7">
        <f>ROUND(+Labor!F49,0)</f>
        <v>0</v>
      </c>
      <c r="F54" s="8">
        <f t="shared" si="0"/>
      </c>
      <c r="G54" s="7">
        <f>ROUND(+Labor!J149,0)</f>
        <v>0</v>
      </c>
      <c r="H54" s="7">
        <f>ROUND(+Labor!F149,0)</f>
        <v>0</v>
      </c>
      <c r="I54" s="8">
        <f t="shared" si="1"/>
      </c>
      <c r="J54" s="8"/>
      <c r="K54" s="9">
        <f t="shared" si="2"/>
      </c>
    </row>
    <row r="55" spans="2:11" ht="12" customHeight="1">
      <c r="B55" s="1">
        <f>+Labor!A50</f>
        <v>134</v>
      </c>
      <c r="C55" s="1" t="str">
        <f>+Labor!B50</f>
        <v>ISLAND HOSPITAL</v>
      </c>
      <c r="D55" s="7">
        <f>ROUND(+Labor!J50,0)</f>
        <v>75213</v>
      </c>
      <c r="E55" s="7">
        <f>ROUND(+Labor!F50,0)</f>
        <v>1072</v>
      </c>
      <c r="F55" s="8">
        <f t="shared" si="0"/>
        <v>70.16</v>
      </c>
      <c r="G55" s="7">
        <f>ROUND(+Labor!J150,0)</f>
        <v>75293</v>
      </c>
      <c r="H55" s="7">
        <f>ROUND(+Labor!F150,0)</f>
        <v>1307</v>
      </c>
      <c r="I55" s="8">
        <f t="shared" si="1"/>
        <v>57.61</v>
      </c>
      <c r="J55" s="8"/>
      <c r="K55" s="9">
        <f t="shared" si="2"/>
        <v>-0.1789</v>
      </c>
    </row>
    <row r="56" spans="2:11" ht="12" customHeight="1">
      <c r="B56" s="1">
        <f>+Labor!A51</f>
        <v>137</v>
      </c>
      <c r="C56" s="1" t="str">
        <f>+Labor!B51</f>
        <v>LINCOLN HOSPITAL</v>
      </c>
      <c r="D56" s="7">
        <f>ROUND(+Labor!J51,0)</f>
        <v>0</v>
      </c>
      <c r="E56" s="7">
        <f>ROUND(+Labor!F51,0)</f>
        <v>0</v>
      </c>
      <c r="F56" s="8">
        <f t="shared" si="0"/>
      </c>
      <c r="G56" s="7">
        <f>ROUND(+Labor!J151,0)</f>
        <v>0</v>
      </c>
      <c r="H56" s="7">
        <f>ROUND(+Labor!F151,0)</f>
        <v>0</v>
      </c>
      <c r="I56" s="8">
        <f t="shared" si="1"/>
      </c>
      <c r="J56" s="8"/>
      <c r="K56" s="9">
        <f t="shared" si="2"/>
      </c>
    </row>
    <row r="57" spans="2:11" ht="12" customHeight="1">
      <c r="B57" s="1">
        <f>+Labor!A52</f>
        <v>138</v>
      </c>
      <c r="C57" s="1" t="str">
        <f>+Labor!B52</f>
        <v>SWEDISH EDMONDS</v>
      </c>
      <c r="D57" s="7">
        <f>ROUND(+Labor!J52,0)</f>
        <v>0</v>
      </c>
      <c r="E57" s="7">
        <f>ROUND(+Labor!F52,0)</f>
        <v>0</v>
      </c>
      <c r="F57" s="8">
        <f t="shared" si="0"/>
      </c>
      <c r="G57" s="7">
        <f>ROUND(+Labor!J152,0)</f>
        <v>0</v>
      </c>
      <c r="H57" s="7">
        <f>ROUND(+Labor!F152,0)</f>
        <v>0</v>
      </c>
      <c r="I57" s="8">
        <f t="shared" si="1"/>
      </c>
      <c r="J57" s="8"/>
      <c r="K57" s="9">
        <f t="shared" si="2"/>
      </c>
    </row>
    <row r="58" spans="2:11" ht="12" customHeight="1">
      <c r="B58" s="1">
        <f>+Labor!A53</f>
        <v>139</v>
      </c>
      <c r="C58" s="1" t="str">
        <f>+Labor!B53</f>
        <v>PROVIDENCE HOLY FAMILY HOSPITAL</v>
      </c>
      <c r="D58" s="7">
        <f>ROUND(+Labor!J53,0)</f>
        <v>0</v>
      </c>
      <c r="E58" s="7">
        <f>ROUND(+Labor!F53,0)</f>
        <v>0</v>
      </c>
      <c r="F58" s="8">
        <f t="shared" si="0"/>
      </c>
      <c r="G58" s="7">
        <f>ROUND(+Labor!J153,0)</f>
        <v>0</v>
      </c>
      <c r="H58" s="7">
        <f>ROUND(+Labor!F153,0)</f>
        <v>0</v>
      </c>
      <c r="I58" s="8">
        <f t="shared" si="1"/>
      </c>
      <c r="J58" s="8"/>
      <c r="K58" s="9">
        <f t="shared" si="2"/>
      </c>
    </row>
    <row r="59" spans="2:11" ht="12" customHeight="1">
      <c r="B59" s="1">
        <f>+Labor!A54</f>
        <v>140</v>
      </c>
      <c r="C59" s="1" t="str">
        <f>+Labor!B54</f>
        <v>KITTITAS VALLEY HOSPITAL</v>
      </c>
      <c r="D59" s="7">
        <f>ROUND(+Labor!J54,0)</f>
        <v>14843</v>
      </c>
      <c r="E59" s="7">
        <f>ROUND(+Labor!F54,0)</f>
        <v>334</v>
      </c>
      <c r="F59" s="8">
        <f t="shared" si="0"/>
        <v>44.44</v>
      </c>
      <c r="G59" s="7">
        <f>ROUND(+Labor!J154,0)</f>
        <v>25705</v>
      </c>
      <c r="H59" s="7">
        <f>ROUND(+Labor!F154,0)</f>
        <v>372</v>
      </c>
      <c r="I59" s="8">
        <f t="shared" si="1"/>
        <v>69.1</v>
      </c>
      <c r="J59" s="8"/>
      <c r="K59" s="9">
        <f t="shared" si="2"/>
        <v>0.5549</v>
      </c>
    </row>
    <row r="60" spans="2:11" ht="12" customHeight="1">
      <c r="B60" s="1">
        <f>+Labor!A55</f>
        <v>141</v>
      </c>
      <c r="C60" s="1" t="str">
        <f>+Labor!B55</f>
        <v>DAYTON GENERAL HOSPITAL</v>
      </c>
      <c r="D60" s="7">
        <f>ROUND(+Labor!J55,0)</f>
        <v>0</v>
      </c>
      <c r="E60" s="7">
        <f>ROUND(+Labor!F55,0)</f>
        <v>0</v>
      </c>
      <c r="F60" s="8">
        <f t="shared" si="0"/>
      </c>
      <c r="G60" s="7">
        <f>ROUND(+Labor!J155,0)</f>
        <v>0</v>
      </c>
      <c r="H60" s="7">
        <f>ROUND(+Labor!F155,0)</f>
        <v>0</v>
      </c>
      <c r="I60" s="8">
        <f t="shared" si="1"/>
      </c>
      <c r="J60" s="8"/>
      <c r="K60" s="9">
        <f t="shared" si="2"/>
      </c>
    </row>
    <row r="61" spans="2:11" ht="12" customHeight="1">
      <c r="B61" s="1">
        <f>+Labor!A56</f>
        <v>142</v>
      </c>
      <c r="C61" s="1" t="str">
        <f>+Labor!B56</f>
        <v>HARRISON MEDICAL CENTER</v>
      </c>
      <c r="D61" s="7">
        <f>ROUND(+Labor!J56,0)</f>
        <v>0</v>
      </c>
      <c r="E61" s="7">
        <f>ROUND(+Labor!F56,0)</f>
        <v>0</v>
      </c>
      <c r="F61" s="8">
        <f t="shared" si="0"/>
      </c>
      <c r="G61" s="7">
        <f>ROUND(+Labor!J156,0)</f>
        <v>0</v>
      </c>
      <c r="H61" s="7">
        <f>ROUND(+Labor!F156,0)</f>
        <v>0</v>
      </c>
      <c r="I61" s="8">
        <f t="shared" si="1"/>
      </c>
      <c r="J61" s="8"/>
      <c r="K61" s="9">
        <f t="shared" si="2"/>
      </c>
    </row>
    <row r="62" spans="2:11" ht="12" customHeight="1">
      <c r="B62" s="1">
        <f>+Labor!A57</f>
        <v>145</v>
      </c>
      <c r="C62" s="1" t="str">
        <f>+Labor!B57</f>
        <v>PEACEHEALTH SAINT JOSEPH HOSPITAL</v>
      </c>
      <c r="D62" s="7">
        <f>ROUND(+Labor!J57,0)</f>
        <v>312372</v>
      </c>
      <c r="E62" s="7">
        <f>ROUND(+Labor!F57,0)</f>
        <v>2041</v>
      </c>
      <c r="F62" s="8">
        <f t="shared" si="0"/>
        <v>153.05</v>
      </c>
      <c r="G62" s="7">
        <f>ROUND(+Labor!J157,0)</f>
        <v>431750</v>
      </c>
      <c r="H62" s="7">
        <f>ROUND(+Labor!F157,0)</f>
        <v>1994</v>
      </c>
      <c r="I62" s="8">
        <f t="shared" si="1"/>
        <v>216.52</v>
      </c>
      <c r="J62" s="8"/>
      <c r="K62" s="9">
        <f t="shared" si="2"/>
        <v>0.4147</v>
      </c>
    </row>
    <row r="63" spans="2:11" ht="12" customHeight="1">
      <c r="B63" s="1">
        <f>+Labor!A58</f>
        <v>147</v>
      </c>
      <c r="C63" s="1" t="str">
        <f>+Labor!B58</f>
        <v>MID VALLEY HOSPITAL</v>
      </c>
      <c r="D63" s="7">
        <f>ROUND(+Labor!J58,0)</f>
        <v>30989</v>
      </c>
      <c r="E63" s="7">
        <f>ROUND(+Labor!F58,0)</f>
        <v>267</v>
      </c>
      <c r="F63" s="8">
        <f t="shared" si="0"/>
        <v>116.06</v>
      </c>
      <c r="G63" s="7">
        <f>ROUND(+Labor!J158,0)</f>
        <v>35465</v>
      </c>
      <c r="H63" s="7">
        <f>ROUND(+Labor!F158,0)</f>
        <v>276</v>
      </c>
      <c r="I63" s="8">
        <f t="shared" si="1"/>
        <v>128.5</v>
      </c>
      <c r="J63" s="8"/>
      <c r="K63" s="9">
        <f t="shared" si="2"/>
        <v>0.1072</v>
      </c>
    </row>
    <row r="64" spans="2:11" ht="12" customHeight="1">
      <c r="B64" s="1">
        <f>+Labor!A59</f>
        <v>148</v>
      </c>
      <c r="C64" s="1" t="str">
        <f>+Labor!B59</f>
        <v>KINDRED HOSPITAL - SEATTLE</v>
      </c>
      <c r="D64" s="7">
        <f>ROUND(+Labor!J59,0)</f>
        <v>0</v>
      </c>
      <c r="E64" s="7">
        <f>ROUND(+Labor!F59,0)</f>
        <v>0</v>
      </c>
      <c r="F64" s="8">
        <f t="shared" si="0"/>
      </c>
      <c r="G64" s="7">
        <f>ROUND(+Labor!J159,0)</f>
        <v>0</v>
      </c>
      <c r="H64" s="7">
        <f>ROUND(+Labor!F159,0)</f>
        <v>0</v>
      </c>
      <c r="I64" s="8">
        <f t="shared" si="1"/>
      </c>
      <c r="J64" s="8"/>
      <c r="K64" s="9">
        <f t="shared" si="2"/>
      </c>
    </row>
    <row r="65" spans="2:11" ht="12" customHeight="1">
      <c r="B65" s="1">
        <f>+Labor!A60</f>
        <v>150</v>
      </c>
      <c r="C65" s="1" t="str">
        <f>+Labor!B60</f>
        <v>COULEE COMMUNITY HOSPITAL</v>
      </c>
      <c r="D65" s="7">
        <f>ROUND(+Labor!J60,0)</f>
        <v>20851</v>
      </c>
      <c r="E65" s="7">
        <f>ROUND(+Labor!F60,0)</f>
        <v>90</v>
      </c>
      <c r="F65" s="8">
        <f t="shared" si="0"/>
        <v>231.68</v>
      </c>
      <c r="G65" s="7">
        <f>ROUND(+Labor!J160,0)</f>
        <v>16666</v>
      </c>
      <c r="H65" s="7">
        <f>ROUND(+Labor!F160,0)</f>
        <v>73</v>
      </c>
      <c r="I65" s="8">
        <f t="shared" si="1"/>
        <v>228.3</v>
      </c>
      <c r="J65" s="8"/>
      <c r="K65" s="9">
        <f t="shared" si="2"/>
        <v>-0.0146</v>
      </c>
    </row>
    <row r="66" spans="2:11" ht="12" customHeight="1">
      <c r="B66" s="1">
        <f>+Labor!A61</f>
        <v>152</v>
      </c>
      <c r="C66" s="1" t="str">
        <f>+Labor!B61</f>
        <v>MASON GENERAL HOSPITAL</v>
      </c>
      <c r="D66" s="7">
        <f>ROUND(+Labor!J61,0)</f>
        <v>55090</v>
      </c>
      <c r="E66" s="7">
        <f>ROUND(+Labor!F61,0)</f>
        <v>607</v>
      </c>
      <c r="F66" s="8">
        <f t="shared" si="0"/>
        <v>90.76</v>
      </c>
      <c r="G66" s="7">
        <f>ROUND(+Labor!J161,0)</f>
        <v>78285</v>
      </c>
      <c r="H66" s="7">
        <f>ROUND(+Labor!F161,0)</f>
        <v>828</v>
      </c>
      <c r="I66" s="8">
        <f t="shared" si="1"/>
        <v>94.55</v>
      </c>
      <c r="J66" s="8"/>
      <c r="K66" s="9">
        <f t="shared" si="2"/>
        <v>0.0418</v>
      </c>
    </row>
    <row r="67" spans="2:11" ht="12" customHeight="1">
      <c r="B67" s="1">
        <f>+Labor!A62</f>
        <v>153</v>
      </c>
      <c r="C67" s="1" t="str">
        <f>+Labor!B62</f>
        <v>WHITMAN HOSPITAL AND MEDICAL CENTER</v>
      </c>
      <c r="D67" s="7">
        <f>ROUND(+Labor!J62,0)</f>
        <v>16257</v>
      </c>
      <c r="E67" s="7">
        <f>ROUND(+Labor!F62,0)</f>
        <v>40</v>
      </c>
      <c r="F67" s="8">
        <f t="shared" si="0"/>
        <v>406.43</v>
      </c>
      <c r="G67" s="7">
        <f>ROUND(+Labor!J162,0)</f>
        <v>21121</v>
      </c>
      <c r="H67" s="7">
        <f>ROUND(+Labor!F162,0)</f>
        <v>43</v>
      </c>
      <c r="I67" s="8">
        <f t="shared" si="1"/>
        <v>491.19</v>
      </c>
      <c r="J67" s="8"/>
      <c r="K67" s="9">
        <f t="shared" si="2"/>
        <v>0.2085</v>
      </c>
    </row>
    <row r="68" spans="2:11" ht="12" customHeight="1">
      <c r="B68" s="1">
        <f>+Labor!A63</f>
        <v>155</v>
      </c>
      <c r="C68" s="1" t="str">
        <f>+Labor!B63</f>
        <v>VALLEY MEDICAL CENTER</v>
      </c>
      <c r="D68" s="7">
        <f>ROUND(+Labor!J63,0)</f>
        <v>87842</v>
      </c>
      <c r="E68" s="7">
        <f>ROUND(+Labor!F63,0)</f>
        <v>0</v>
      </c>
      <c r="F68" s="8">
        <f t="shared" si="0"/>
      </c>
      <c r="G68" s="7">
        <f>ROUND(+Labor!J163,0)</f>
        <v>70793</v>
      </c>
      <c r="H68" s="7">
        <f>ROUND(+Labor!F163,0)</f>
        <v>0</v>
      </c>
      <c r="I68" s="8">
        <f t="shared" si="1"/>
      </c>
      <c r="J68" s="8"/>
      <c r="K68" s="9">
        <f t="shared" si="2"/>
      </c>
    </row>
    <row r="69" spans="2:11" ht="12" customHeight="1">
      <c r="B69" s="1">
        <f>+Labor!A64</f>
        <v>156</v>
      </c>
      <c r="C69" s="1" t="str">
        <f>+Labor!B64</f>
        <v>WHIDBEY GENERAL HOSPITAL</v>
      </c>
      <c r="D69" s="7">
        <f>ROUND(+Labor!J64,0)</f>
        <v>35151</v>
      </c>
      <c r="E69" s="7">
        <f>ROUND(+Labor!F64,0)</f>
        <v>138</v>
      </c>
      <c r="F69" s="8">
        <f t="shared" si="0"/>
        <v>254.72</v>
      </c>
      <c r="G69" s="7">
        <f>ROUND(+Labor!J164,0)</f>
        <v>30378</v>
      </c>
      <c r="H69" s="7">
        <f>ROUND(+Labor!F164,0)</f>
        <v>120</v>
      </c>
      <c r="I69" s="8">
        <f t="shared" si="1"/>
        <v>253.15</v>
      </c>
      <c r="J69" s="8"/>
      <c r="K69" s="9">
        <f t="shared" si="2"/>
        <v>-0.0062</v>
      </c>
    </row>
    <row r="70" spans="2:11" ht="12" customHeight="1">
      <c r="B70" s="1">
        <f>+Labor!A65</f>
        <v>157</v>
      </c>
      <c r="C70" s="1" t="str">
        <f>+Labor!B65</f>
        <v>SAINT LUKES REHABILIATION INSTITUTE</v>
      </c>
      <c r="D70" s="7">
        <f>ROUND(+Labor!J65,0)</f>
        <v>0</v>
      </c>
      <c r="E70" s="7">
        <f>ROUND(+Labor!F65,0)</f>
        <v>0</v>
      </c>
      <c r="F70" s="8">
        <f t="shared" si="0"/>
      </c>
      <c r="G70" s="7">
        <f>ROUND(+Labor!J165,0)</f>
        <v>0</v>
      </c>
      <c r="H70" s="7">
        <f>ROUND(+Labor!F165,0)</f>
        <v>0</v>
      </c>
      <c r="I70" s="8">
        <f t="shared" si="1"/>
      </c>
      <c r="J70" s="8"/>
      <c r="K70" s="9">
        <f t="shared" si="2"/>
      </c>
    </row>
    <row r="71" spans="2:11" ht="12" customHeight="1">
      <c r="B71" s="1">
        <f>+Labor!A66</f>
        <v>158</v>
      </c>
      <c r="C71" s="1" t="str">
        <f>+Labor!B66</f>
        <v>CASCADE MEDICAL CENTER</v>
      </c>
      <c r="D71" s="7">
        <f>ROUND(+Labor!J66,0)</f>
        <v>0</v>
      </c>
      <c r="E71" s="7">
        <f>ROUND(+Labor!F66,0)</f>
        <v>0</v>
      </c>
      <c r="F71" s="8">
        <f t="shared" si="0"/>
      </c>
      <c r="G71" s="7">
        <f>ROUND(+Labor!J166,0)</f>
        <v>0</v>
      </c>
      <c r="H71" s="7">
        <f>ROUND(+Labor!F166,0)</f>
        <v>0</v>
      </c>
      <c r="I71" s="8">
        <f t="shared" si="1"/>
      </c>
      <c r="J71" s="8"/>
      <c r="K71" s="9">
        <f t="shared" si="2"/>
      </c>
    </row>
    <row r="72" spans="2:11" ht="12" customHeight="1">
      <c r="B72" s="1">
        <f>+Labor!A67</f>
        <v>159</v>
      </c>
      <c r="C72" s="1" t="str">
        <f>+Labor!B67</f>
        <v>PROVIDENCE SAINT PETER HOSPITAL</v>
      </c>
      <c r="D72" s="7">
        <f>ROUND(+Labor!J67,0)</f>
        <v>0</v>
      </c>
      <c r="E72" s="7">
        <f>ROUND(+Labor!F67,0)</f>
        <v>0</v>
      </c>
      <c r="F72" s="8">
        <f t="shared" si="0"/>
      </c>
      <c r="G72" s="7">
        <f>ROUND(+Labor!J167,0)</f>
        <v>0</v>
      </c>
      <c r="H72" s="7">
        <f>ROUND(+Labor!F167,0)</f>
        <v>0</v>
      </c>
      <c r="I72" s="8">
        <f t="shared" si="1"/>
      </c>
      <c r="J72" s="8"/>
      <c r="K72" s="9">
        <f t="shared" si="2"/>
      </c>
    </row>
    <row r="73" spans="2:11" ht="12" customHeight="1">
      <c r="B73" s="1">
        <f>+Labor!A68</f>
        <v>161</v>
      </c>
      <c r="C73" s="1" t="str">
        <f>+Labor!B68</f>
        <v>KADLEC REGIONAL MEDICAL CENTER</v>
      </c>
      <c r="D73" s="7">
        <f>ROUND(+Labor!J68,0)</f>
        <v>0</v>
      </c>
      <c r="E73" s="7">
        <f>ROUND(+Labor!F68,0)</f>
        <v>0</v>
      </c>
      <c r="F73" s="8">
        <f t="shared" si="0"/>
      </c>
      <c r="G73" s="7">
        <f>ROUND(+Labor!J168,0)</f>
        <v>0</v>
      </c>
      <c r="H73" s="7">
        <f>ROUND(+Labor!F168,0)</f>
        <v>0</v>
      </c>
      <c r="I73" s="8">
        <f t="shared" si="1"/>
      </c>
      <c r="J73" s="8"/>
      <c r="K73" s="9">
        <f t="shared" si="2"/>
      </c>
    </row>
    <row r="74" spans="2:11" ht="12" customHeight="1">
      <c r="B74" s="1">
        <f>+Labor!A69</f>
        <v>162</v>
      </c>
      <c r="C74" s="1" t="str">
        <f>+Labor!B69</f>
        <v>PROVIDENCE SACRED HEART MEDICAL CENTER</v>
      </c>
      <c r="D74" s="7">
        <f>ROUND(+Labor!J69,0)</f>
        <v>0</v>
      </c>
      <c r="E74" s="7">
        <f>ROUND(+Labor!F69,0)</f>
        <v>0</v>
      </c>
      <c r="F74" s="8">
        <f t="shared" si="0"/>
      </c>
      <c r="G74" s="7">
        <f>ROUND(+Labor!J169,0)</f>
        <v>343231</v>
      </c>
      <c r="H74" s="7">
        <f>ROUND(+Labor!F169,0)</f>
        <v>3939</v>
      </c>
      <c r="I74" s="8">
        <f t="shared" si="1"/>
        <v>87.14</v>
      </c>
      <c r="J74" s="8"/>
      <c r="K74" s="9">
        <f t="shared" si="2"/>
      </c>
    </row>
    <row r="75" spans="2:11" ht="12" customHeight="1">
      <c r="B75" s="1">
        <f>+Labor!A70</f>
        <v>164</v>
      </c>
      <c r="C75" s="1" t="str">
        <f>+Labor!B70</f>
        <v>EVERGREEN HOSPITAL MEDICAL CENTER</v>
      </c>
      <c r="D75" s="7">
        <f>ROUND(+Labor!J70,0)</f>
        <v>0</v>
      </c>
      <c r="E75" s="7">
        <f>ROUND(+Labor!F70,0)</f>
        <v>0</v>
      </c>
      <c r="F75" s="8">
        <f aca="true" t="shared" si="3" ref="F75:F106">IF(D75=0,"",IF(E75=0,"",ROUND(D75/E75,2)))</f>
      </c>
      <c r="G75" s="7">
        <f>ROUND(+Labor!J170,0)</f>
        <v>0</v>
      </c>
      <c r="H75" s="7">
        <f>ROUND(+Labor!F170,0)</f>
        <v>0</v>
      </c>
      <c r="I75" s="8">
        <f aca="true" t="shared" si="4" ref="I75:I106">IF(G75=0,"",IF(H75=0,"",ROUND(G75/H75,2)))</f>
      </c>
      <c r="J75" s="8"/>
      <c r="K75" s="9">
        <f aca="true" t="shared" si="5" ref="K75:K106">IF(D75=0,"",IF(E75=0,"",IF(G75=0,"",IF(H75=0,"",ROUND(I75/F75-1,4)))))</f>
      </c>
    </row>
    <row r="76" spans="2:11" ht="12" customHeight="1">
      <c r="B76" s="1">
        <f>+Labor!A71</f>
        <v>165</v>
      </c>
      <c r="C76" s="1" t="str">
        <f>+Labor!B71</f>
        <v>LAKE CHELAN COMMUNITY HOSPITAL</v>
      </c>
      <c r="D76" s="7">
        <f>ROUND(+Labor!J71,0)</f>
        <v>11133</v>
      </c>
      <c r="E76" s="7">
        <f>ROUND(+Labor!F71,0)</f>
        <v>122</v>
      </c>
      <c r="F76" s="8">
        <f t="shared" si="3"/>
        <v>91.25</v>
      </c>
      <c r="G76" s="7">
        <f>ROUND(+Labor!J171,0)</f>
        <v>15255</v>
      </c>
      <c r="H76" s="7">
        <f>ROUND(+Labor!F171,0)</f>
        <v>110</v>
      </c>
      <c r="I76" s="8">
        <f t="shared" si="4"/>
        <v>138.68</v>
      </c>
      <c r="J76" s="8"/>
      <c r="K76" s="9">
        <f t="shared" si="5"/>
        <v>0.5198</v>
      </c>
    </row>
    <row r="77" spans="2:11" ht="12" customHeight="1">
      <c r="B77" s="1">
        <f>+Labor!A72</f>
        <v>167</v>
      </c>
      <c r="C77" s="1" t="str">
        <f>+Labor!B72</f>
        <v>FERRY COUNTY MEMORIAL HOSPITAL</v>
      </c>
      <c r="D77" s="7">
        <f>ROUND(+Labor!J72,0)</f>
        <v>0</v>
      </c>
      <c r="E77" s="7">
        <f>ROUND(+Labor!F72,0)</f>
        <v>0</v>
      </c>
      <c r="F77" s="8">
        <f t="shared" si="3"/>
      </c>
      <c r="G77" s="7">
        <f>ROUND(+Labor!J172,0)</f>
        <v>0</v>
      </c>
      <c r="H77" s="7">
        <f>ROUND(+Labor!F172,0)</f>
        <v>0</v>
      </c>
      <c r="I77" s="8">
        <f t="shared" si="4"/>
      </c>
      <c r="J77" s="8"/>
      <c r="K77" s="9">
        <f t="shared" si="5"/>
      </c>
    </row>
    <row r="78" spans="2:11" ht="12" customHeight="1">
      <c r="B78" s="1">
        <f>+Labor!A73</f>
        <v>168</v>
      </c>
      <c r="C78" s="1" t="str">
        <f>+Labor!B73</f>
        <v>CENTRAL WASHINGTON HOSPITAL</v>
      </c>
      <c r="D78" s="7">
        <f>ROUND(+Labor!J73,0)</f>
        <v>283428</v>
      </c>
      <c r="E78" s="7">
        <f>ROUND(+Labor!F73,0)</f>
        <v>1449</v>
      </c>
      <c r="F78" s="8">
        <f t="shared" si="3"/>
        <v>195.6</v>
      </c>
      <c r="G78" s="7">
        <f>ROUND(+Labor!J173,0)</f>
        <v>303281</v>
      </c>
      <c r="H78" s="7">
        <f>ROUND(+Labor!F173,0)</f>
        <v>1413</v>
      </c>
      <c r="I78" s="8">
        <f t="shared" si="4"/>
        <v>214.64</v>
      </c>
      <c r="J78" s="8"/>
      <c r="K78" s="9">
        <f t="shared" si="5"/>
        <v>0.0973</v>
      </c>
    </row>
    <row r="79" spans="2:11" ht="12" customHeight="1">
      <c r="B79" s="1">
        <f>+Labor!A74</f>
        <v>169</v>
      </c>
      <c r="C79" s="1" t="str">
        <f>+Labor!B74</f>
        <v>GROUP HEALTH EASTSIDE</v>
      </c>
      <c r="D79" s="7">
        <f>ROUND(+Labor!J74,0)</f>
        <v>0</v>
      </c>
      <c r="E79" s="7">
        <f>ROUND(+Labor!F74,0)</f>
        <v>0</v>
      </c>
      <c r="F79" s="8">
        <f t="shared" si="3"/>
      </c>
      <c r="G79" s="7">
        <f>ROUND(+Labor!J174,0)</f>
        <v>0</v>
      </c>
      <c r="H79" s="7">
        <f>ROUND(+Labor!F174,0)</f>
        <v>0</v>
      </c>
      <c r="I79" s="8">
        <f t="shared" si="4"/>
      </c>
      <c r="J79" s="8"/>
      <c r="K79" s="9">
        <f t="shared" si="5"/>
      </c>
    </row>
    <row r="80" spans="2:11" ht="12" customHeight="1">
      <c r="B80" s="1">
        <f>+Labor!A75</f>
        <v>170</v>
      </c>
      <c r="C80" s="1" t="str">
        <f>+Labor!B75</f>
        <v>SOUTHWEST WASHINGTON MEDICAL CENTER</v>
      </c>
      <c r="D80" s="7">
        <f>ROUND(+Labor!J75,0)</f>
        <v>0</v>
      </c>
      <c r="E80" s="7">
        <f>ROUND(+Labor!F75,0)</f>
        <v>0</v>
      </c>
      <c r="F80" s="8">
        <f t="shared" si="3"/>
      </c>
      <c r="G80" s="7">
        <f>ROUND(+Labor!J175,0)</f>
        <v>0</v>
      </c>
      <c r="H80" s="7">
        <f>ROUND(+Labor!F175,0)</f>
        <v>0</v>
      </c>
      <c r="I80" s="8">
        <f t="shared" si="4"/>
      </c>
      <c r="J80" s="8"/>
      <c r="K80" s="9">
        <f t="shared" si="5"/>
      </c>
    </row>
    <row r="81" spans="2:11" ht="12" customHeight="1">
      <c r="B81" s="1">
        <f>+Labor!A76</f>
        <v>172</v>
      </c>
      <c r="C81" s="1" t="str">
        <f>+Labor!B76</f>
        <v>PULLMAN REGIONAL HOSPITAL</v>
      </c>
      <c r="D81" s="7">
        <f>ROUND(+Labor!J76,0)</f>
        <v>51656</v>
      </c>
      <c r="E81" s="7">
        <f>ROUND(+Labor!F76,0)</f>
        <v>0</v>
      </c>
      <c r="F81" s="8">
        <f t="shared" si="3"/>
      </c>
      <c r="G81" s="7">
        <f>ROUND(+Labor!J176,0)</f>
        <v>56353</v>
      </c>
      <c r="H81" s="7">
        <f>ROUND(+Labor!F176,0)</f>
        <v>0</v>
      </c>
      <c r="I81" s="8">
        <f t="shared" si="4"/>
      </c>
      <c r="J81" s="8"/>
      <c r="K81" s="9">
        <f t="shared" si="5"/>
      </c>
    </row>
    <row r="82" spans="2:11" ht="12" customHeight="1">
      <c r="B82" s="1">
        <f>+Labor!A77</f>
        <v>173</v>
      </c>
      <c r="C82" s="1" t="str">
        <f>+Labor!B77</f>
        <v>MORTON GENERAL HOSPITAL</v>
      </c>
      <c r="D82" s="7">
        <f>ROUND(+Labor!J77,0)</f>
        <v>10579</v>
      </c>
      <c r="E82" s="7">
        <f>ROUND(+Labor!F77,0)</f>
        <v>52</v>
      </c>
      <c r="F82" s="8">
        <f t="shared" si="3"/>
        <v>203.44</v>
      </c>
      <c r="G82" s="7">
        <f>ROUND(+Labor!J177,0)</f>
        <v>4573</v>
      </c>
      <c r="H82" s="7">
        <f>ROUND(+Labor!F177,0)</f>
        <v>33</v>
      </c>
      <c r="I82" s="8">
        <f t="shared" si="4"/>
        <v>138.58</v>
      </c>
      <c r="J82" s="8"/>
      <c r="K82" s="9">
        <f t="shared" si="5"/>
        <v>-0.3188</v>
      </c>
    </row>
    <row r="83" spans="2:11" ht="12" customHeight="1">
      <c r="B83" s="1">
        <f>+Labor!A78</f>
        <v>175</v>
      </c>
      <c r="C83" s="1" t="str">
        <f>+Labor!B78</f>
        <v>MARY BRIDGE CHILDRENS HEALTH CENTER</v>
      </c>
      <c r="D83" s="7">
        <f>ROUND(+Labor!J78,0)</f>
        <v>0</v>
      </c>
      <c r="E83" s="7">
        <f>ROUND(+Labor!F78,0)</f>
        <v>0</v>
      </c>
      <c r="F83" s="8">
        <f t="shared" si="3"/>
      </c>
      <c r="G83" s="7">
        <f>ROUND(+Labor!J178,0)</f>
        <v>0</v>
      </c>
      <c r="H83" s="7">
        <f>ROUND(+Labor!F178,0)</f>
        <v>0</v>
      </c>
      <c r="I83" s="8">
        <f t="shared" si="4"/>
      </c>
      <c r="J83" s="8"/>
      <c r="K83" s="9">
        <f t="shared" si="5"/>
      </c>
    </row>
    <row r="84" spans="2:11" ht="12" customHeight="1">
      <c r="B84" s="1">
        <f>+Labor!A79</f>
        <v>176</v>
      </c>
      <c r="C84" s="1" t="str">
        <f>+Labor!B79</f>
        <v>TACOMA GENERAL ALLENMORE HOSPITAL</v>
      </c>
      <c r="D84" s="7">
        <f>ROUND(+Labor!J79,0)</f>
        <v>0</v>
      </c>
      <c r="E84" s="7">
        <f>ROUND(+Labor!F79,0)</f>
        <v>0</v>
      </c>
      <c r="F84" s="8">
        <f t="shared" si="3"/>
      </c>
      <c r="G84" s="7">
        <f>ROUND(+Labor!J179,0)</f>
        <v>0</v>
      </c>
      <c r="H84" s="7">
        <f>ROUND(+Labor!F179,0)</f>
        <v>0</v>
      </c>
      <c r="I84" s="8">
        <f t="shared" si="4"/>
      </c>
      <c r="J84" s="8"/>
      <c r="K84" s="9">
        <f t="shared" si="5"/>
      </c>
    </row>
    <row r="85" spans="2:11" ht="12" customHeight="1">
      <c r="B85" s="1">
        <f>+Labor!A80</f>
        <v>178</v>
      </c>
      <c r="C85" s="1" t="str">
        <f>+Labor!B80</f>
        <v>DEER PARK HOSPITAL</v>
      </c>
      <c r="D85" s="7">
        <f>ROUND(+Labor!J80,0)</f>
        <v>0</v>
      </c>
      <c r="E85" s="7">
        <f>ROUND(+Labor!F80,0)</f>
        <v>0</v>
      </c>
      <c r="F85" s="8">
        <f t="shared" si="3"/>
      </c>
      <c r="G85" s="7">
        <f>ROUND(+Labor!J180,0)</f>
        <v>0</v>
      </c>
      <c r="H85" s="7">
        <f>ROUND(+Labor!F180,0)</f>
        <v>0</v>
      </c>
      <c r="I85" s="8">
        <f t="shared" si="4"/>
      </c>
      <c r="J85" s="8"/>
      <c r="K85" s="9">
        <f t="shared" si="5"/>
      </c>
    </row>
    <row r="86" spans="2:11" ht="12" customHeight="1">
      <c r="B86" s="1">
        <f>+Labor!A81</f>
        <v>180</v>
      </c>
      <c r="C86" s="1" t="str">
        <f>+Labor!B81</f>
        <v>VALLEY HOSPITAL AND MEDICAL CENTER</v>
      </c>
      <c r="D86" s="7">
        <f>ROUND(+Labor!J81,0)</f>
        <v>28670</v>
      </c>
      <c r="E86" s="7">
        <f>ROUND(+Labor!F81,0)</f>
        <v>464</v>
      </c>
      <c r="F86" s="8">
        <f t="shared" si="3"/>
        <v>61.79</v>
      </c>
      <c r="G86" s="7">
        <f>ROUND(+Labor!J181,0)</f>
        <v>89505</v>
      </c>
      <c r="H86" s="7">
        <f>ROUND(+Labor!F181,0)</f>
        <v>631</v>
      </c>
      <c r="I86" s="8">
        <f t="shared" si="4"/>
        <v>141.85</v>
      </c>
      <c r="J86" s="8"/>
      <c r="K86" s="9">
        <f t="shared" si="5"/>
        <v>1.2957</v>
      </c>
    </row>
    <row r="87" spans="2:11" ht="12" customHeight="1">
      <c r="B87" s="1">
        <f>+Labor!A82</f>
        <v>183</v>
      </c>
      <c r="C87" s="1" t="str">
        <f>+Labor!B82</f>
        <v>AUBURN REGIONAL MEDICAL CENTER</v>
      </c>
      <c r="D87" s="7">
        <f>ROUND(+Labor!J82,0)</f>
        <v>0</v>
      </c>
      <c r="E87" s="7">
        <f>ROUND(+Labor!F82,0)</f>
        <v>0</v>
      </c>
      <c r="F87" s="8">
        <f t="shared" si="3"/>
      </c>
      <c r="G87" s="7">
        <f>ROUND(+Labor!J182,0)</f>
        <v>0</v>
      </c>
      <c r="H87" s="7">
        <f>ROUND(+Labor!F182,0)</f>
        <v>0</v>
      </c>
      <c r="I87" s="8">
        <f t="shared" si="4"/>
      </c>
      <c r="J87" s="8"/>
      <c r="K87" s="9">
        <f t="shared" si="5"/>
      </c>
    </row>
    <row r="88" spans="2:11" ht="12" customHeight="1">
      <c r="B88" s="1">
        <f>+Labor!A83</f>
        <v>186</v>
      </c>
      <c r="C88" s="1" t="str">
        <f>+Labor!B83</f>
        <v>MARK REED HOSPITAL</v>
      </c>
      <c r="D88" s="7">
        <f>ROUND(+Labor!J83,0)</f>
        <v>0</v>
      </c>
      <c r="E88" s="7">
        <f>ROUND(+Labor!F83,0)</f>
        <v>0</v>
      </c>
      <c r="F88" s="8">
        <f t="shared" si="3"/>
      </c>
      <c r="G88" s="7">
        <f>ROUND(+Labor!J183,0)</f>
        <v>0</v>
      </c>
      <c r="H88" s="7">
        <f>ROUND(+Labor!F183,0)</f>
        <v>0</v>
      </c>
      <c r="I88" s="8">
        <f t="shared" si="4"/>
      </c>
      <c r="J88" s="8"/>
      <c r="K88" s="9">
        <f t="shared" si="5"/>
      </c>
    </row>
    <row r="89" spans="2:11" ht="12" customHeight="1">
      <c r="B89" s="1">
        <f>+Labor!A84</f>
        <v>191</v>
      </c>
      <c r="C89" s="1" t="str">
        <f>+Labor!B84</f>
        <v>PROVIDENCE CENTRALIA HOSPITAL</v>
      </c>
      <c r="D89" s="7">
        <f>ROUND(+Labor!J84,0)</f>
        <v>0</v>
      </c>
      <c r="E89" s="7">
        <f>ROUND(+Labor!F84,0)</f>
        <v>0</v>
      </c>
      <c r="F89" s="8">
        <f t="shared" si="3"/>
      </c>
      <c r="G89" s="7">
        <f>ROUND(+Labor!J184,0)</f>
        <v>0</v>
      </c>
      <c r="H89" s="7">
        <f>ROUND(+Labor!F184,0)</f>
        <v>0</v>
      </c>
      <c r="I89" s="8">
        <f t="shared" si="4"/>
      </c>
      <c r="J89" s="8"/>
      <c r="K89" s="9">
        <f t="shared" si="5"/>
      </c>
    </row>
    <row r="90" spans="2:11" ht="12" customHeight="1">
      <c r="B90" s="1">
        <f>+Labor!A85</f>
        <v>193</v>
      </c>
      <c r="C90" s="1" t="str">
        <f>+Labor!B85</f>
        <v>PROVIDENCE MOUNT CARMEL HOSPITAL</v>
      </c>
      <c r="D90" s="7">
        <f>ROUND(+Labor!J85,0)</f>
        <v>16276</v>
      </c>
      <c r="E90" s="7">
        <f>ROUND(+Labor!F85,0)</f>
        <v>213</v>
      </c>
      <c r="F90" s="8">
        <f t="shared" si="3"/>
        <v>76.41</v>
      </c>
      <c r="G90" s="7">
        <f>ROUND(+Labor!J185,0)</f>
        <v>57368</v>
      </c>
      <c r="H90" s="7">
        <f>ROUND(+Labor!F185,0)</f>
        <v>192</v>
      </c>
      <c r="I90" s="8">
        <f t="shared" si="4"/>
        <v>298.79</v>
      </c>
      <c r="J90" s="8"/>
      <c r="K90" s="9">
        <f t="shared" si="5"/>
        <v>2.9104</v>
      </c>
    </row>
    <row r="91" spans="2:11" ht="12" customHeight="1">
      <c r="B91" s="1">
        <f>+Labor!A86</f>
        <v>194</v>
      </c>
      <c r="C91" s="1" t="str">
        <f>+Labor!B86</f>
        <v>PROVIDENCE SAINT JOSEPHS HOSPITAL</v>
      </c>
      <c r="D91" s="7">
        <f>ROUND(+Labor!J86,0)</f>
        <v>8801</v>
      </c>
      <c r="E91" s="7">
        <f>ROUND(+Labor!F86,0)</f>
        <v>64</v>
      </c>
      <c r="F91" s="8">
        <f t="shared" si="3"/>
        <v>137.52</v>
      </c>
      <c r="G91" s="7">
        <f>ROUND(+Labor!J186,0)</f>
        <v>12547</v>
      </c>
      <c r="H91" s="7">
        <f>ROUND(+Labor!F186,0)</f>
        <v>65</v>
      </c>
      <c r="I91" s="8">
        <f t="shared" si="4"/>
        <v>193.03</v>
      </c>
      <c r="J91" s="8"/>
      <c r="K91" s="9">
        <f t="shared" si="5"/>
        <v>0.4037</v>
      </c>
    </row>
    <row r="92" spans="2:11" ht="12" customHeight="1">
      <c r="B92" s="1">
        <f>+Labor!A87</f>
        <v>195</v>
      </c>
      <c r="C92" s="1" t="str">
        <f>+Labor!B87</f>
        <v>SNOQUALMIE VALLEY HOSPITAL</v>
      </c>
      <c r="D92" s="7">
        <f>ROUND(+Labor!J87,0)</f>
        <v>0</v>
      </c>
      <c r="E92" s="7">
        <f>ROUND(+Labor!F87,0)</f>
        <v>0</v>
      </c>
      <c r="F92" s="8">
        <f t="shared" si="3"/>
      </c>
      <c r="G92" s="7">
        <f>ROUND(+Labor!J187,0)</f>
        <v>0</v>
      </c>
      <c r="H92" s="7">
        <f>ROUND(+Labor!F187,0)</f>
        <v>0</v>
      </c>
      <c r="I92" s="8">
        <f t="shared" si="4"/>
      </c>
      <c r="J92" s="8"/>
      <c r="K92" s="9">
        <f t="shared" si="5"/>
      </c>
    </row>
    <row r="93" spans="2:11" ht="12" customHeight="1">
      <c r="B93" s="1">
        <f>+Labor!A88</f>
        <v>197</v>
      </c>
      <c r="C93" s="1" t="str">
        <f>+Labor!B88</f>
        <v>CAPITAL MEDICAL CENTER</v>
      </c>
      <c r="D93" s="7">
        <f>ROUND(+Labor!J88,0)</f>
        <v>92373</v>
      </c>
      <c r="E93" s="7">
        <f>ROUND(+Labor!F88,0)</f>
        <v>1150</v>
      </c>
      <c r="F93" s="8">
        <f t="shared" si="3"/>
        <v>80.32</v>
      </c>
      <c r="G93" s="7">
        <f>ROUND(+Labor!J188,0)</f>
        <v>78830</v>
      </c>
      <c r="H93" s="7">
        <f>ROUND(+Labor!F188,0)</f>
        <v>1544</v>
      </c>
      <c r="I93" s="8">
        <f t="shared" si="4"/>
        <v>51.06</v>
      </c>
      <c r="J93" s="8"/>
      <c r="K93" s="9">
        <f t="shared" si="5"/>
        <v>-0.3643</v>
      </c>
    </row>
    <row r="94" spans="2:11" ht="12" customHeight="1">
      <c r="B94" s="1">
        <f>+Labor!A89</f>
        <v>198</v>
      </c>
      <c r="C94" s="1" t="str">
        <f>+Labor!B89</f>
        <v>SUNNYSIDE COMMUNITY HOSPITAL</v>
      </c>
      <c r="D94" s="7">
        <f>ROUND(+Labor!J89,0)</f>
        <v>0</v>
      </c>
      <c r="E94" s="7">
        <f>ROUND(+Labor!F89,0)</f>
        <v>658</v>
      </c>
      <c r="F94" s="8">
        <f t="shared" si="3"/>
      </c>
      <c r="G94" s="7">
        <f>ROUND(+Labor!J189,0)</f>
        <v>0</v>
      </c>
      <c r="H94" s="7">
        <f>ROUND(+Labor!F189,0)</f>
        <v>633</v>
      </c>
      <c r="I94" s="8">
        <f t="shared" si="4"/>
      </c>
      <c r="J94" s="8"/>
      <c r="K94" s="9">
        <f t="shared" si="5"/>
      </c>
    </row>
    <row r="95" spans="2:11" ht="12" customHeight="1">
      <c r="B95" s="1">
        <f>+Labor!A90</f>
        <v>199</v>
      </c>
      <c r="C95" s="1" t="str">
        <f>+Labor!B90</f>
        <v>TOPPENISH COMMUNITY HOSPITAL</v>
      </c>
      <c r="D95" s="7">
        <f>ROUND(+Labor!J90,0)</f>
        <v>32133</v>
      </c>
      <c r="E95" s="7">
        <f>ROUND(+Labor!F90,0)</f>
        <v>534</v>
      </c>
      <c r="F95" s="8">
        <f t="shared" si="3"/>
        <v>60.17</v>
      </c>
      <c r="G95" s="7">
        <f>ROUND(+Labor!J190,0)</f>
        <v>0</v>
      </c>
      <c r="H95" s="7">
        <f>ROUND(+Labor!F190,0)</f>
        <v>517</v>
      </c>
      <c r="I95" s="8">
        <f t="shared" si="4"/>
      </c>
      <c r="J95" s="8"/>
      <c r="K95" s="9">
        <f t="shared" si="5"/>
      </c>
    </row>
    <row r="96" spans="2:11" ht="12" customHeight="1">
      <c r="B96" s="1">
        <f>+Labor!A91</f>
        <v>201</v>
      </c>
      <c r="C96" s="1" t="str">
        <f>+Labor!B91</f>
        <v>SAINT FRANCIS COMMUNITY HOSPITAL</v>
      </c>
      <c r="D96" s="7">
        <f>ROUND(+Labor!J91,0)</f>
        <v>328893</v>
      </c>
      <c r="E96" s="7">
        <f>ROUND(+Labor!F91,0)</f>
        <v>2024</v>
      </c>
      <c r="F96" s="8">
        <f t="shared" si="3"/>
        <v>162.5</v>
      </c>
      <c r="G96" s="7">
        <f>ROUND(+Labor!J191,0)</f>
        <v>346376</v>
      </c>
      <c r="H96" s="7">
        <f>ROUND(+Labor!F191,0)</f>
        <v>1904</v>
      </c>
      <c r="I96" s="8">
        <f t="shared" si="4"/>
        <v>181.92</v>
      </c>
      <c r="J96" s="8"/>
      <c r="K96" s="9">
        <f t="shared" si="5"/>
        <v>0.1195</v>
      </c>
    </row>
    <row r="97" spans="2:11" ht="12" customHeight="1">
      <c r="B97" s="1">
        <f>+Labor!A92</f>
        <v>202</v>
      </c>
      <c r="C97" s="1" t="str">
        <f>+Labor!B92</f>
        <v>REGIONAL HOSP. FOR RESP. &amp; COMPLEX CARE</v>
      </c>
      <c r="D97" s="7">
        <f>ROUND(+Labor!J92,0)</f>
        <v>0</v>
      </c>
      <c r="E97" s="7">
        <f>ROUND(+Labor!F92,0)</f>
        <v>0</v>
      </c>
      <c r="F97" s="8">
        <f t="shared" si="3"/>
      </c>
      <c r="G97" s="7">
        <f>ROUND(+Labor!J192,0)</f>
        <v>0</v>
      </c>
      <c r="H97" s="7">
        <f>ROUND(+Labor!F192,0)</f>
        <v>0</v>
      </c>
      <c r="I97" s="8">
        <f t="shared" si="4"/>
      </c>
      <c r="J97" s="8"/>
      <c r="K97" s="9">
        <f t="shared" si="5"/>
      </c>
    </row>
    <row r="98" spans="2:11" ht="12" customHeight="1">
      <c r="B98" s="1">
        <f>+Labor!A93</f>
        <v>204</v>
      </c>
      <c r="C98" s="1" t="str">
        <f>+Labor!B93</f>
        <v>SEATTLE CANCER CARE ALLIANCE</v>
      </c>
      <c r="D98" s="7">
        <f>ROUND(+Labor!J93,0)</f>
        <v>0</v>
      </c>
      <c r="E98" s="7">
        <f>ROUND(+Labor!F93,0)</f>
        <v>0</v>
      </c>
      <c r="F98" s="8">
        <f t="shared" si="3"/>
      </c>
      <c r="G98" s="7">
        <f>ROUND(+Labor!J193,0)</f>
        <v>0</v>
      </c>
      <c r="H98" s="7">
        <f>ROUND(+Labor!F193,0)</f>
        <v>0</v>
      </c>
      <c r="I98" s="8">
        <f t="shared" si="4"/>
      </c>
      <c r="J98" s="8"/>
      <c r="K98" s="9">
        <f t="shared" si="5"/>
      </c>
    </row>
    <row r="99" spans="2:11" ht="12" customHeight="1">
      <c r="B99" s="1">
        <f>+Labor!A94</f>
        <v>205</v>
      </c>
      <c r="C99" s="1" t="str">
        <f>+Labor!B94</f>
        <v>WENATCHEE VALLEY MEDICAL CENTER</v>
      </c>
      <c r="D99" s="7">
        <f>ROUND(+Labor!J94,0)</f>
        <v>0</v>
      </c>
      <c r="E99" s="7">
        <f>ROUND(+Labor!F94,0)</f>
        <v>0</v>
      </c>
      <c r="F99" s="8">
        <f t="shared" si="3"/>
      </c>
      <c r="G99" s="7">
        <f>ROUND(+Labor!J194,0)</f>
        <v>0</v>
      </c>
      <c r="H99" s="7">
        <f>ROUND(+Labor!F194,0)</f>
        <v>0</v>
      </c>
      <c r="I99" s="8">
        <f t="shared" si="4"/>
      </c>
      <c r="J99" s="8"/>
      <c r="K99" s="9">
        <f t="shared" si="5"/>
      </c>
    </row>
    <row r="100" spans="2:11" ht="12" customHeight="1">
      <c r="B100" s="1">
        <f>+Labor!A95</f>
        <v>206</v>
      </c>
      <c r="C100" s="1" t="str">
        <f>+Labor!B95</f>
        <v>UNITED GENERAL HOSPITAL</v>
      </c>
      <c r="D100" s="7">
        <f>ROUND(+Labor!J95,0)</f>
        <v>0</v>
      </c>
      <c r="E100" s="7">
        <f>ROUND(+Labor!F95,0)</f>
        <v>0</v>
      </c>
      <c r="F100" s="8">
        <f t="shared" si="3"/>
      </c>
      <c r="G100" s="7">
        <f>ROUND(+Labor!J195,0)</f>
        <v>0</v>
      </c>
      <c r="H100" s="7">
        <f>ROUND(+Labor!F195,0)</f>
        <v>0</v>
      </c>
      <c r="I100" s="8">
        <f t="shared" si="4"/>
      </c>
      <c r="J100" s="8"/>
      <c r="K100" s="9">
        <f t="shared" si="5"/>
      </c>
    </row>
    <row r="101" spans="2:11" ht="12" customHeight="1">
      <c r="B101" s="1">
        <f>+Labor!A96</f>
        <v>207</v>
      </c>
      <c r="C101" s="1" t="str">
        <f>+Labor!B96</f>
        <v>SKAGIT VALLEY HOSPITAL</v>
      </c>
      <c r="D101" s="7">
        <f>ROUND(+Labor!J96,0)</f>
        <v>238833</v>
      </c>
      <c r="E101" s="7">
        <f>ROUND(+Labor!F96,0)</f>
        <v>1438</v>
      </c>
      <c r="F101" s="8">
        <f t="shared" si="3"/>
        <v>166.09</v>
      </c>
      <c r="G101" s="7">
        <f>ROUND(+Labor!J196,0)</f>
        <v>240533</v>
      </c>
      <c r="H101" s="7">
        <f>ROUND(+Labor!F196,0)</f>
        <v>1366</v>
      </c>
      <c r="I101" s="8">
        <f t="shared" si="4"/>
        <v>176.09</v>
      </c>
      <c r="J101" s="8"/>
      <c r="K101" s="9">
        <f t="shared" si="5"/>
        <v>0.0602</v>
      </c>
    </row>
    <row r="102" spans="2:11" ht="12" customHeight="1">
      <c r="B102" s="1">
        <f>+Labor!A97</f>
        <v>208</v>
      </c>
      <c r="C102" s="1" t="str">
        <f>+Labor!B97</f>
        <v>LEGACY SALMON CREEK HOSPITAL</v>
      </c>
      <c r="D102" s="7">
        <f>ROUND(+Labor!J97,0)</f>
        <v>0</v>
      </c>
      <c r="E102" s="7">
        <f>ROUND(+Labor!F97,0)</f>
        <v>0</v>
      </c>
      <c r="F102" s="8">
        <f t="shared" si="3"/>
      </c>
      <c r="G102" s="7">
        <f>ROUND(+Labor!J197,0)</f>
        <v>0</v>
      </c>
      <c r="H102" s="7">
        <f>ROUND(+Labor!F197,0)</f>
        <v>0</v>
      </c>
      <c r="I102" s="8">
        <f t="shared" si="4"/>
      </c>
      <c r="J102" s="8"/>
      <c r="K102" s="9">
        <f t="shared" si="5"/>
      </c>
    </row>
    <row r="103" spans="2:11" ht="12" customHeight="1">
      <c r="B103" s="1">
        <f>+Labor!A98</f>
        <v>209</v>
      </c>
      <c r="C103" s="1" t="str">
        <f>+Labor!B98</f>
        <v>SAINT ANTHONY HOSPITAL</v>
      </c>
      <c r="D103" s="7">
        <f>ROUND(+Labor!J98,0)</f>
        <v>0</v>
      </c>
      <c r="E103" s="7">
        <f>ROUND(+Labor!F98,0)</f>
        <v>0</v>
      </c>
      <c r="F103" s="8">
        <f t="shared" si="3"/>
      </c>
      <c r="G103" s="7">
        <f>ROUND(+Labor!J198,0)</f>
        <v>0</v>
      </c>
      <c r="H103" s="7">
        <f>ROUND(+Labor!F198,0)</f>
        <v>0</v>
      </c>
      <c r="I103" s="8">
        <f t="shared" si="4"/>
      </c>
      <c r="J103" s="8"/>
      <c r="K103" s="9">
        <f t="shared" si="5"/>
      </c>
    </row>
    <row r="104" spans="2:11" ht="12" customHeight="1">
      <c r="B104" s="1">
        <f>+Labor!A99</f>
        <v>904</v>
      </c>
      <c r="C104" s="1" t="str">
        <f>+Labor!B99</f>
        <v>BHC FAIRFAX HOSPITAL</v>
      </c>
      <c r="D104" s="7">
        <f>ROUND(+Labor!J99,0)</f>
        <v>0</v>
      </c>
      <c r="E104" s="7">
        <f>ROUND(+Labor!F99,0)</f>
        <v>0</v>
      </c>
      <c r="F104" s="8">
        <f t="shared" si="3"/>
      </c>
      <c r="G104" s="7">
        <f>ROUND(+Labor!J199,0)</f>
        <v>0</v>
      </c>
      <c r="H104" s="7">
        <f>ROUND(+Labor!F199,0)</f>
        <v>0</v>
      </c>
      <c r="I104" s="8">
        <f t="shared" si="4"/>
      </c>
      <c r="J104" s="8"/>
      <c r="K104" s="9">
        <f t="shared" si="5"/>
      </c>
    </row>
    <row r="105" spans="2:11" ht="12" customHeight="1">
      <c r="B105" s="1">
        <f>+Labor!A100</f>
        <v>915</v>
      </c>
      <c r="C105" s="1" t="str">
        <f>+Labor!B100</f>
        <v>LOURDES COUNSELING CENTER</v>
      </c>
      <c r="D105" s="7">
        <f>ROUND(+Labor!J100,0)</f>
        <v>0</v>
      </c>
      <c r="E105" s="7">
        <f>ROUND(+Labor!F100,0)</f>
        <v>0</v>
      </c>
      <c r="F105" s="8">
        <f t="shared" si="3"/>
      </c>
      <c r="G105" s="7">
        <f>ROUND(+Labor!J200,0)</f>
        <v>0</v>
      </c>
      <c r="H105" s="7">
        <f>ROUND(+Labor!F200,0)</f>
        <v>0</v>
      </c>
      <c r="I105" s="8">
        <f t="shared" si="4"/>
      </c>
      <c r="J105" s="8"/>
      <c r="K105" s="9">
        <f t="shared" si="5"/>
      </c>
    </row>
    <row r="106" spans="2:11" ht="12">
      <c r="B106" s="1">
        <f>+Labor!A101</f>
        <v>919</v>
      </c>
      <c r="C106" s="1" t="str">
        <f>+Labor!B101</f>
        <v>NAVOS</v>
      </c>
      <c r="D106" s="7">
        <f>ROUND(+Labor!J101,0)</f>
        <v>0</v>
      </c>
      <c r="E106" s="7">
        <f>ROUND(+Labor!F101,0)</f>
        <v>0</v>
      </c>
      <c r="F106" s="8">
        <f t="shared" si="3"/>
      </c>
      <c r="G106" s="7">
        <f>ROUND(+Labor!J201,0)</f>
        <v>0</v>
      </c>
      <c r="H106" s="7">
        <f>ROUND(+Labor!F201,0)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1" bestFit="1" customWidth="1"/>
    <col min="2" max="2" width="6.125" style="1" bestFit="1" customWidth="1"/>
    <col min="3" max="3" width="38.75390625" style="1" bestFit="1" customWidth="1"/>
    <col min="4" max="4" width="11.50390625" style="1" bestFit="1" customWidth="1"/>
    <col min="5" max="6" width="6.875" style="1" bestFit="1" customWidth="1"/>
    <col min="7" max="7" width="11.50390625" style="1" bestFit="1" customWidth="1"/>
    <col min="8" max="8" width="5.875" style="1" bestFit="1" customWidth="1"/>
    <col min="9" max="9" width="6.875" style="1" bestFit="1" customWidth="1"/>
    <col min="10" max="10" width="2.625" style="1" customWidth="1"/>
    <col min="11" max="16384" width="9.00390625" style="1" customWidth="1"/>
  </cols>
  <sheetData>
    <row r="1" spans="1:10" ht="12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</row>
    <row r="2" spans="1:11" ht="1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ht="1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148</v>
      </c>
    </row>
    <row r="4" spans="1:10" ht="1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0" ht="12">
      <c r="A5" s="2" t="s">
        <v>43</v>
      </c>
      <c r="B5" s="3"/>
      <c r="C5" s="3"/>
      <c r="D5" s="3"/>
      <c r="E5" s="3"/>
      <c r="F5" s="3"/>
      <c r="G5" s="3"/>
      <c r="H5" s="3"/>
      <c r="I5" s="3"/>
      <c r="J5" s="3"/>
    </row>
    <row r="7" spans="5:9" ht="12">
      <c r="E7" s="14">
        <f>ROUND(+Labor!D5,0)</f>
        <v>2008</v>
      </c>
      <c r="F7" s="4">
        <f>+E7</f>
        <v>2008</v>
      </c>
      <c r="G7" s="4"/>
      <c r="H7" s="6">
        <f>+F7+1</f>
        <v>2009</v>
      </c>
      <c r="I7" s="4">
        <f>+H7</f>
        <v>2009</v>
      </c>
    </row>
    <row r="8" spans="1:11" ht="12">
      <c r="A8" s="4"/>
      <c r="B8" s="4"/>
      <c r="C8" s="4"/>
      <c r="D8" s="6" t="s">
        <v>19</v>
      </c>
      <c r="F8" s="6" t="s">
        <v>2</v>
      </c>
      <c r="G8" s="6" t="s">
        <v>19</v>
      </c>
      <c r="I8" s="6" t="s">
        <v>2</v>
      </c>
      <c r="J8" s="6"/>
      <c r="K8" s="4" t="s">
        <v>68</v>
      </c>
    </row>
    <row r="9" spans="1:11" ht="12">
      <c r="A9" s="4"/>
      <c r="B9" s="4" t="s">
        <v>33</v>
      </c>
      <c r="C9" s="4" t="s">
        <v>34</v>
      </c>
      <c r="D9" s="6" t="s">
        <v>20</v>
      </c>
      <c r="E9" s="6" t="s">
        <v>4</v>
      </c>
      <c r="F9" s="6" t="s">
        <v>4</v>
      </c>
      <c r="G9" s="6" t="s">
        <v>20</v>
      </c>
      <c r="H9" s="6" t="s">
        <v>4</v>
      </c>
      <c r="I9" s="6" t="s">
        <v>4</v>
      </c>
      <c r="J9" s="6"/>
      <c r="K9" s="4" t="s">
        <v>69</v>
      </c>
    </row>
    <row r="10" spans="2:11" ht="12">
      <c r="B10" s="1">
        <f>+Labor!A5</f>
        <v>1</v>
      </c>
      <c r="C10" s="1" t="str">
        <f>+Labor!B5</f>
        <v>SWEDISH HEALTH SERVICES</v>
      </c>
      <c r="D10" s="7">
        <f>ROUND(SUM(Labor!K5:L5),0)</f>
        <v>0</v>
      </c>
      <c r="E10" s="7">
        <f>ROUND(+Labor!F5,0)</f>
        <v>0</v>
      </c>
      <c r="F10" s="8">
        <f>IF(D10=0,"",IF(E10=0,"",ROUND(D10/E10,2)))</f>
      </c>
      <c r="G10" s="7">
        <f>ROUND(SUM(Labor!K105:L105),0)</f>
        <v>0</v>
      </c>
      <c r="H10" s="7">
        <f>ROUND(+Labor!F105,0)</f>
        <v>0</v>
      </c>
      <c r="I10" s="8">
        <f>IF(G10=0,"",IF(H10=0,"",ROUND(G10/H10,2)))</f>
      </c>
      <c r="J10" s="8"/>
      <c r="K10" s="9">
        <f>IF(D10=0,"",IF(E10=0,"",IF(G10=0,"",IF(H10=0,"",ROUND(I10/F10-1,4)))))</f>
      </c>
    </row>
    <row r="11" spans="2:11" ht="12">
      <c r="B11" s="1">
        <f>+Labor!A6</f>
        <v>3</v>
      </c>
      <c r="C11" s="1" t="str">
        <f>+Labor!B6</f>
        <v>SWEDISH MEDICAL CENTER CHERRY HILL</v>
      </c>
      <c r="D11" s="7">
        <f>ROUND(SUM(Labor!K6:L6),0)</f>
        <v>0</v>
      </c>
      <c r="E11" s="7">
        <f>ROUND(+Labor!F6,0)</f>
        <v>0</v>
      </c>
      <c r="F11" s="8">
        <f aca="true" t="shared" si="0" ref="F11:F74">IF(D11=0,"",IF(E11=0,"",ROUND(D11/E11,2)))</f>
      </c>
      <c r="G11" s="7">
        <f>ROUND(SUM(Labor!K106:L106),0)</f>
        <v>0</v>
      </c>
      <c r="H11" s="7">
        <f>ROUND(+Labor!F106,0)</f>
        <v>0</v>
      </c>
      <c r="I11" s="8">
        <f aca="true" t="shared" si="1" ref="I11:I74">IF(G11=0,"",IF(H11=0,"",ROUND(G11/H11,2)))</f>
      </c>
      <c r="J11" s="8"/>
      <c r="K11" s="9">
        <f aca="true" t="shared" si="2" ref="K11:K74">IF(D11=0,"",IF(E11=0,"",IF(G11=0,"",IF(H11=0,"",ROUND(I11/F11-1,4)))))</f>
      </c>
    </row>
    <row r="12" spans="2:11" ht="12">
      <c r="B12" s="1">
        <f>+Labor!A7</f>
        <v>8</v>
      </c>
      <c r="C12" s="1" t="str">
        <f>+Labor!B7</f>
        <v>KLICKITAT VALLEY HOSPITAL</v>
      </c>
      <c r="D12" s="7">
        <f>ROUND(SUM(Labor!K7:L7),0)</f>
        <v>0</v>
      </c>
      <c r="E12" s="7">
        <f>ROUND(+Labor!F7,0)</f>
        <v>2</v>
      </c>
      <c r="F12" s="8">
        <f t="shared" si="0"/>
      </c>
      <c r="G12" s="7">
        <f>ROUND(SUM(Labor!K107:L107),0)</f>
        <v>0</v>
      </c>
      <c r="H12" s="7">
        <f>ROUND(+Labor!F107,0)</f>
        <v>0</v>
      </c>
      <c r="I12" s="8">
        <f t="shared" si="1"/>
      </c>
      <c r="J12" s="8"/>
      <c r="K12" s="9">
        <f t="shared" si="2"/>
      </c>
    </row>
    <row r="13" spans="2:11" ht="12">
      <c r="B13" s="1">
        <f>+Labor!A8</f>
        <v>10</v>
      </c>
      <c r="C13" s="1" t="str">
        <f>+Labor!B8</f>
        <v>VIRGINIA MASON MEDICAL CENTER</v>
      </c>
      <c r="D13" s="7">
        <f>ROUND(SUM(Labor!K8:L8),0)</f>
        <v>0</v>
      </c>
      <c r="E13" s="7">
        <f>ROUND(+Labor!F8,0)</f>
        <v>0</v>
      </c>
      <c r="F13" s="8">
        <f t="shared" si="0"/>
      </c>
      <c r="G13" s="7">
        <f>ROUND(SUM(Labor!K108:L108),0)</f>
        <v>0</v>
      </c>
      <c r="H13" s="7">
        <f>ROUND(+Labor!F108,0)</f>
        <v>0</v>
      </c>
      <c r="I13" s="8">
        <f t="shared" si="1"/>
      </c>
      <c r="J13" s="8"/>
      <c r="K13" s="9">
        <f t="shared" si="2"/>
      </c>
    </row>
    <row r="14" spans="2:11" ht="12">
      <c r="B14" s="1">
        <f>+Labor!A9</f>
        <v>14</v>
      </c>
      <c r="C14" s="1" t="str">
        <f>+Labor!B9</f>
        <v>SEATTLE CHILDRENS HOSPITAL</v>
      </c>
      <c r="D14" s="7">
        <f>ROUND(SUM(Labor!K9:L9),0)</f>
        <v>0</v>
      </c>
      <c r="E14" s="7">
        <f>ROUND(+Labor!F9,0)</f>
        <v>0</v>
      </c>
      <c r="F14" s="8">
        <f t="shared" si="0"/>
      </c>
      <c r="G14" s="7">
        <f>ROUND(SUM(Labor!K109:L109),0)</f>
        <v>0</v>
      </c>
      <c r="H14" s="7">
        <f>ROUND(+Labor!F109,0)</f>
        <v>0</v>
      </c>
      <c r="I14" s="8">
        <f t="shared" si="1"/>
      </c>
      <c r="J14" s="8"/>
      <c r="K14" s="9">
        <f t="shared" si="2"/>
      </c>
    </row>
    <row r="15" spans="2:11" ht="12">
      <c r="B15" s="1">
        <f>+Labor!A10</f>
        <v>20</v>
      </c>
      <c r="C15" s="1" t="str">
        <f>+Labor!B10</f>
        <v>GROUP HEALTH CENTRAL</v>
      </c>
      <c r="D15" s="7">
        <f>ROUND(SUM(Labor!K10:L10),0)</f>
        <v>0</v>
      </c>
      <c r="E15" s="7">
        <f>ROUND(+Labor!F10,0)</f>
        <v>0</v>
      </c>
      <c r="F15" s="8">
        <f t="shared" si="0"/>
      </c>
      <c r="G15" s="7">
        <f>ROUND(SUM(Labor!K110:L110),0)</f>
        <v>0</v>
      </c>
      <c r="H15" s="7">
        <f>ROUND(+Labor!F110,0)</f>
        <v>0</v>
      </c>
      <c r="I15" s="8">
        <f t="shared" si="1"/>
      </c>
      <c r="J15" s="8"/>
      <c r="K15" s="9">
        <f t="shared" si="2"/>
      </c>
    </row>
    <row r="16" spans="2:11" ht="12">
      <c r="B16" s="1">
        <f>+Labor!A11</f>
        <v>21</v>
      </c>
      <c r="C16" s="1" t="str">
        <f>+Labor!B11</f>
        <v>NEWPORT COMMUNITY HOSPITAL</v>
      </c>
      <c r="D16" s="7">
        <f>ROUND(SUM(Labor!K11:L11),0)</f>
        <v>2061</v>
      </c>
      <c r="E16" s="7">
        <f>ROUND(+Labor!F11,0)</f>
        <v>107</v>
      </c>
      <c r="F16" s="8">
        <f t="shared" si="0"/>
        <v>19.26</v>
      </c>
      <c r="G16" s="7">
        <f>ROUND(SUM(Labor!K111:L111),0)</f>
        <v>924</v>
      </c>
      <c r="H16" s="7">
        <f>ROUND(+Labor!F111,0)</f>
        <v>124</v>
      </c>
      <c r="I16" s="8">
        <f t="shared" si="1"/>
        <v>7.45</v>
      </c>
      <c r="J16" s="8"/>
      <c r="K16" s="9">
        <f t="shared" si="2"/>
        <v>-0.6132</v>
      </c>
    </row>
    <row r="17" spans="2:11" ht="12">
      <c r="B17" s="1">
        <f>+Labor!A12</f>
        <v>22</v>
      </c>
      <c r="C17" s="1" t="str">
        <f>+Labor!B12</f>
        <v>LOURDES MEDICAL CENTER</v>
      </c>
      <c r="D17" s="7">
        <f>ROUND(SUM(Labor!K12:L12),0)</f>
        <v>6000</v>
      </c>
      <c r="E17" s="7">
        <f>ROUND(+Labor!F12,0)</f>
        <v>925</v>
      </c>
      <c r="F17" s="8">
        <f t="shared" si="0"/>
        <v>6.49</v>
      </c>
      <c r="G17" s="7">
        <f>ROUND(SUM(Labor!K112:L112),0)</f>
        <v>11132</v>
      </c>
      <c r="H17" s="7">
        <f>ROUND(+Labor!F112,0)</f>
        <v>839</v>
      </c>
      <c r="I17" s="8">
        <f t="shared" si="1"/>
        <v>13.27</v>
      </c>
      <c r="J17" s="8"/>
      <c r="K17" s="9">
        <f t="shared" si="2"/>
        <v>1.0447</v>
      </c>
    </row>
    <row r="18" spans="2:11" ht="12">
      <c r="B18" s="1">
        <f>+Labor!A13</f>
        <v>23</v>
      </c>
      <c r="C18" s="1" t="str">
        <f>+Labor!B13</f>
        <v>OKANOGAN-DOUGLAS DISTRICT HOSPITAL</v>
      </c>
      <c r="D18" s="7">
        <f>ROUND(SUM(Labor!K13:L13),0)</f>
        <v>0</v>
      </c>
      <c r="E18" s="7">
        <f>ROUND(+Labor!F13,0)</f>
        <v>251</v>
      </c>
      <c r="F18" s="8">
        <f t="shared" si="0"/>
      </c>
      <c r="G18" s="7">
        <f>ROUND(SUM(Labor!K113:L113),0)</f>
        <v>0</v>
      </c>
      <c r="H18" s="7">
        <f>ROUND(+Labor!F113,0)</f>
        <v>244</v>
      </c>
      <c r="I18" s="8">
        <f t="shared" si="1"/>
      </c>
      <c r="J18" s="8"/>
      <c r="K18" s="9">
        <f t="shared" si="2"/>
      </c>
    </row>
    <row r="19" spans="2:11" ht="12">
      <c r="B19" s="1">
        <f>+Labor!A14</f>
        <v>26</v>
      </c>
      <c r="C19" s="1" t="str">
        <f>+Labor!B14</f>
        <v>PEACEHEALTH SAINT JOHN MEDICAL CENTER</v>
      </c>
      <c r="D19" s="7">
        <f>ROUND(SUM(Labor!K14:L14),0)</f>
        <v>0</v>
      </c>
      <c r="E19" s="7">
        <f>ROUND(+Labor!F14,0)</f>
        <v>1290</v>
      </c>
      <c r="F19" s="8">
        <f t="shared" si="0"/>
      </c>
      <c r="G19" s="7">
        <f>ROUND(SUM(Labor!K114:L114),0)</f>
        <v>0</v>
      </c>
      <c r="H19" s="7">
        <f>ROUND(+Labor!F114,0)</f>
        <v>1244</v>
      </c>
      <c r="I19" s="8">
        <f t="shared" si="1"/>
      </c>
      <c r="J19" s="8"/>
      <c r="K19" s="9">
        <f t="shared" si="2"/>
      </c>
    </row>
    <row r="20" spans="2:11" ht="12">
      <c r="B20" s="1">
        <f>+Labor!A15</f>
        <v>29</v>
      </c>
      <c r="C20" s="1" t="str">
        <f>+Labor!B15</f>
        <v>HARBORVIEW MEDICAL CENTER</v>
      </c>
      <c r="D20" s="7">
        <f>ROUND(SUM(Labor!K15:L15),0)</f>
        <v>0</v>
      </c>
      <c r="E20" s="7">
        <f>ROUND(+Labor!F15,0)</f>
        <v>0</v>
      </c>
      <c r="F20" s="8">
        <f t="shared" si="0"/>
      </c>
      <c r="G20" s="7">
        <f>ROUND(SUM(Labor!K115:L115),0)</f>
        <v>0</v>
      </c>
      <c r="H20" s="7">
        <f>ROUND(+Labor!F115,0)</f>
        <v>0</v>
      </c>
      <c r="I20" s="8">
        <f t="shared" si="1"/>
      </c>
      <c r="J20" s="8"/>
      <c r="K20" s="9">
        <f t="shared" si="2"/>
      </c>
    </row>
    <row r="21" spans="2:11" ht="12">
      <c r="B21" s="1">
        <f>+Labor!A16</f>
        <v>32</v>
      </c>
      <c r="C21" s="1" t="str">
        <f>+Labor!B16</f>
        <v>SAINT JOSEPH MEDICAL CENTER</v>
      </c>
      <c r="D21" s="7">
        <f>ROUND(SUM(Labor!K16:L16),0)</f>
        <v>19011</v>
      </c>
      <c r="E21" s="7">
        <f>ROUND(+Labor!F16,0)</f>
        <v>39254</v>
      </c>
      <c r="F21" s="8">
        <f t="shared" si="0"/>
        <v>0.48</v>
      </c>
      <c r="G21" s="7">
        <f>ROUND(SUM(Labor!K116:L116),0)</f>
        <v>-30075</v>
      </c>
      <c r="H21" s="7">
        <f>ROUND(+Labor!F116,0)</f>
        <v>38359</v>
      </c>
      <c r="I21" s="8">
        <f t="shared" si="1"/>
        <v>-0.78</v>
      </c>
      <c r="J21" s="8"/>
      <c r="K21" s="9">
        <f t="shared" si="2"/>
        <v>-2.625</v>
      </c>
    </row>
    <row r="22" spans="2:11" ht="12">
      <c r="B22" s="1">
        <f>+Labor!A17</f>
        <v>35</v>
      </c>
      <c r="C22" s="1" t="str">
        <f>+Labor!B17</f>
        <v>ENUMCLAW REGIONAL HOSPITAL</v>
      </c>
      <c r="D22" s="7">
        <f>ROUND(SUM(Labor!K17:L17),0)</f>
        <v>2409</v>
      </c>
      <c r="E22" s="7">
        <f>ROUND(+Labor!F17,0)</f>
        <v>220</v>
      </c>
      <c r="F22" s="8">
        <f t="shared" si="0"/>
        <v>10.95</v>
      </c>
      <c r="G22" s="7">
        <f>ROUND(SUM(Labor!K117:L117),0)</f>
        <v>3251</v>
      </c>
      <c r="H22" s="7">
        <f>ROUND(+Labor!F117,0)</f>
        <v>252</v>
      </c>
      <c r="I22" s="8">
        <f t="shared" si="1"/>
        <v>12.9</v>
      </c>
      <c r="J22" s="8"/>
      <c r="K22" s="9">
        <f t="shared" si="2"/>
        <v>0.1781</v>
      </c>
    </row>
    <row r="23" spans="2:11" ht="12">
      <c r="B23" s="1">
        <f>+Labor!A18</f>
        <v>37</v>
      </c>
      <c r="C23" s="1" t="str">
        <f>+Labor!B18</f>
        <v>DEACONESS MEDICAL CENTER</v>
      </c>
      <c r="D23" s="7">
        <f>ROUND(SUM(Labor!K18:L18),0)</f>
        <v>7134</v>
      </c>
      <c r="E23" s="7">
        <f>ROUND(+Labor!F18,0)</f>
        <v>1702</v>
      </c>
      <c r="F23" s="8">
        <f t="shared" si="0"/>
        <v>4.19</v>
      </c>
      <c r="G23" s="7">
        <f>ROUND(SUM(Labor!K118:L118),0)</f>
        <v>56563</v>
      </c>
      <c r="H23" s="7">
        <f>ROUND(+Labor!F118,0)</f>
        <v>2209</v>
      </c>
      <c r="I23" s="8">
        <f t="shared" si="1"/>
        <v>25.61</v>
      </c>
      <c r="J23" s="8"/>
      <c r="K23" s="9">
        <f t="shared" si="2"/>
        <v>5.1122</v>
      </c>
    </row>
    <row r="24" spans="2:11" ht="12">
      <c r="B24" s="1">
        <f>+Labor!A19</f>
        <v>38</v>
      </c>
      <c r="C24" s="1" t="str">
        <f>+Labor!B19</f>
        <v>OLYMPIC MEDICAL CENTER</v>
      </c>
      <c r="D24" s="7">
        <f>ROUND(SUM(Labor!K19:L19),0)</f>
        <v>15129</v>
      </c>
      <c r="E24" s="7">
        <f>ROUND(+Labor!F19,0)</f>
        <v>361</v>
      </c>
      <c r="F24" s="8">
        <f t="shared" si="0"/>
        <v>41.91</v>
      </c>
      <c r="G24" s="7">
        <f>ROUND(SUM(Labor!K119:L119),0)</f>
        <v>8335</v>
      </c>
      <c r="H24" s="7">
        <f>ROUND(+Labor!F119,0)</f>
        <v>356</v>
      </c>
      <c r="I24" s="8">
        <f t="shared" si="1"/>
        <v>23.41</v>
      </c>
      <c r="J24" s="8"/>
      <c r="K24" s="9">
        <f t="shared" si="2"/>
        <v>-0.4414</v>
      </c>
    </row>
    <row r="25" spans="2:11" ht="12">
      <c r="B25" s="1">
        <f>+Labor!A20</f>
        <v>39</v>
      </c>
      <c r="C25" s="1" t="str">
        <f>+Labor!B20</f>
        <v>KENNEWICK GENERAL HOSPITAL</v>
      </c>
      <c r="D25" s="7">
        <f>ROUND(SUM(Labor!K20:L20),0)</f>
        <v>0</v>
      </c>
      <c r="E25" s="7">
        <f>ROUND(+Labor!F20,0)</f>
        <v>0</v>
      </c>
      <c r="F25" s="8">
        <f t="shared" si="0"/>
      </c>
      <c r="G25" s="7">
        <f>ROUND(SUM(Labor!K120:L120),0)</f>
        <v>0</v>
      </c>
      <c r="H25" s="7">
        <f>ROUND(+Labor!F120,0)</f>
        <v>0</v>
      </c>
      <c r="I25" s="8">
        <f t="shared" si="1"/>
      </c>
      <c r="J25" s="8"/>
      <c r="K25" s="9">
        <f t="shared" si="2"/>
      </c>
    </row>
    <row r="26" spans="2:11" ht="12">
      <c r="B26" s="1">
        <f>+Labor!A21</f>
        <v>43</v>
      </c>
      <c r="C26" s="1" t="str">
        <f>+Labor!B21</f>
        <v>WALLA WALLA GENERAL HOSPITAL</v>
      </c>
      <c r="D26" s="7">
        <f>ROUND(SUM(Labor!K21:L21),0)</f>
        <v>0</v>
      </c>
      <c r="E26" s="7">
        <f>ROUND(+Labor!F21,0)</f>
        <v>0</v>
      </c>
      <c r="F26" s="8">
        <f t="shared" si="0"/>
      </c>
      <c r="G26" s="7">
        <f>ROUND(SUM(Labor!K121:L121),0)</f>
        <v>0</v>
      </c>
      <c r="H26" s="7">
        <f>ROUND(+Labor!F121,0)</f>
        <v>0</v>
      </c>
      <c r="I26" s="8">
        <f t="shared" si="1"/>
      </c>
      <c r="J26" s="8"/>
      <c r="K26" s="9">
        <f t="shared" si="2"/>
      </c>
    </row>
    <row r="27" spans="2:11" ht="12">
      <c r="B27" s="1">
        <f>+Labor!A22</f>
        <v>45</v>
      </c>
      <c r="C27" s="1" t="str">
        <f>+Labor!B22</f>
        <v>COLUMBIA BASIN HOSPITAL</v>
      </c>
      <c r="D27" s="7">
        <f>ROUND(SUM(Labor!K22:L22),0)</f>
        <v>0</v>
      </c>
      <c r="E27" s="7">
        <f>ROUND(+Labor!F22,0)</f>
        <v>0</v>
      </c>
      <c r="F27" s="8">
        <f t="shared" si="0"/>
      </c>
      <c r="G27" s="7">
        <f>ROUND(SUM(Labor!K122:L122),0)</f>
        <v>0</v>
      </c>
      <c r="H27" s="7">
        <f>ROUND(+Labor!F122,0)</f>
        <v>0</v>
      </c>
      <c r="I27" s="8">
        <f t="shared" si="1"/>
      </c>
      <c r="J27" s="8"/>
      <c r="K27" s="9">
        <f t="shared" si="2"/>
      </c>
    </row>
    <row r="28" spans="2:11" ht="12">
      <c r="B28" s="1">
        <f>+Labor!A23</f>
        <v>46</v>
      </c>
      <c r="C28" s="1" t="str">
        <f>+Labor!B23</f>
        <v>PROSSER MEMORIAL HOSPITAL</v>
      </c>
      <c r="D28" s="7">
        <f>ROUND(SUM(Labor!K23:L23),0)</f>
        <v>0</v>
      </c>
      <c r="E28" s="7">
        <f>ROUND(+Labor!F23,0)</f>
        <v>344</v>
      </c>
      <c r="F28" s="8">
        <f t="shared" si="0"/>
      </c>
      <c r="G28" s="7">
        <f>ROUND(SUM(Labor!K123:L123),0)</f>
        <v>9898</v>
      </c>
      <c r="H28" s="7">
        <f>ROUND(+Labor!F123,0)</f>
        <v>396</v>
      </c>
      <c r="I28" s="8">
        <f t="shared" si="1"/>
        <v>24.99</v>
      </c>
      <c r="J28" s="8"/>
      <c r="K28" s="9">
        <f t="shared" si="2"/>
      </c>
    </row>
    <row r="29" spans="2:11" ht="12">
      <c r="B29" s="1">
        <f>+Labor!A24</f>
        <v>50</v>
      </c>
      <c r="C29" s="1" t="str">
        <f>+Labor!B24</f>
        <v>PROVIDENCE SAINT MARY MEDICAL CENTER</v>
      </c>
      <c r="D29" s="7">
        <f>ROUND(SUM(Labor!K24:L24),0)</f>
        <v>0</v>
      </c>
      <c r="E29" s="7">
        <f>ROUND(+Labor!F24,0)</f>
        <v>0</v>
      </c>
      <c r="F29" s="8">
        <f t="shared" si="0"/>
      </c>
      <c r="G29" s="7">
        <f>ROUND(SUM(Labor!K124:L124),0)</f>
        <v>0</v>
      </c>
      <c r="H29" s="7">
        <f>ROUND(+Labor!F124,0)</f>
        <v>0</v>
      </c>
      <c r="I29" s="8">
        <f t="shared" si="1"/>
      </c>
      <c r="J29" s="8"/>
      <c r="K29" s="9">
        <f t="shared" si="2"/>
      </c>
    </row>
    <row r="30" spans="2:11" ht="12">
      <c r="B30" s="1">
        <f>+Labor!A25</f>
        <v>54</v>
      </c>
      <c r="C30" s="1" t="str">
        <f>+Labor!B25</f>
        <v>FORKS COMMUNITY HOSPITAL</v>
      </c>
      <c r="D30" s="7">
        <f>ROUND(SUM(Labor!K25:L25),0)</f>
        <v>833</v>
      </c>
      <c r="E30" s="7">
        <f>ROUND(+Labor!F25,0)</f>
        <v>121</v>
      </c>
      <c r="F30" s="8">
        <f t="shared" si="0"/>
        <v>6.88</v>
      </c>
      <c r="G30" s="7">
        <f>ROUND(SUM(Labor!K125:L125),0)</f>
        <v>735</v>
      </c>
      <c r="H30" s="7">
        <f>ROUND(+Labor!F125,0)</f>
        <v>103</v>
      </c>
      <c r="I30" s="8">
        <f t="shared" si="1"/>
        <v>7.14</v>
      </c>
      <c r="J30" s="8"/>
      <c r="K30" s="9">
        <f t="shared" si="2"/>
        <v>0.0378</v>
      </c>
    </row>
    <row r="31" spans="2:11" ht="12">
      <c r="B31" s="1">
        <f>+Labor!A26</f>
        <v>56</v>
      </c>
      <c r="C31" s="1" t="str">
        <f>+Labor!B26</f>
        <v>WILLAPA HARBOR HOSPITAL</v>
      </c>
      <c r="D31" s="7">
        <f>ROUND(SUM(Labor!K26:L26),0)</f>
        <v>0</v>
      </c>
      <c r="E31" s="7">
        <f>ROUND(+Labor!F26,0)</f>
        <v>0</v>
      </c>
      <c r="F31" s="8">
        <f t="shared" si="0"/>
      </c>
      <c r="G31" s="7">
        <f>ROUND(SUM(Labor!K126:L126),0)</f>
        <v>0</v>
      </c>
      <c r="H31" s="7">
        <f>ROUND(+Labor!F126,0)</f>
        <v>0</v>
      </c>
      <c r="I31" s="8">
        <f t="shared" si="1"/>
      </c>
      <c r="J31" s="8"/>
      <c r="K31" s="9">
        <f t="shared" si="2"/>
      </c>
    </row>
    <row r="32" spans="2:11" ht="12">
      <c r="B32" s="1">
        <f>+Labor!A27</f>
        <v>58</v>
      </c>
      <c r="C32" s="1" t="str">
        <f>+Labor!B27</f>
        <v>YAKIMA VALLEY MEMORIAL HOSPITAL</v>
      </c>
      <c r="D32" s="7">
        <f>ROUND(SUM(Labor!K27:L27),0)</f>
        <v>0</v>
      </c>
      <c r="E32" s="7">
        <f>ROUND(+Labor!F27,0)</f>
        <v>0</v>
      </c>
      <c r="F32" s="8">
        <f t="shared" si="0"/>
      </c>
      <c r="G32" s="7">
        <f>ROUND(SUM(Labor!K127:L127),0)</f>
        <v>0</v>
      </c>
      <c r="H32" s="7">
        <f>ROUND(+Labor!F127,0)</f>
        <v>0</v>
      </c>
      <c r="I32" s="8">
        <f t="shared" si="1"/>
      </c>
      <c r="J32" s="8"/>
      <c r="K32" s="9">
        <f t="shared" si="2"/>
      </c>
    </row>
    <row r="33" spans="2:11" ht="12">
      <c r="B33" s="1">
        <f>+Labor!A28</f>
        <v>63</v>
      </c>
      <c r="C33" s="1" t="str">
        <f>+Labor!B28</f>
        <v>GRAYS HARBOR COMMUNITY HOSPITAL</v>
      </c>
      <c r="D33" s="7">
        <f>ROUND(SUM(Labor!K28:L28),0)</f>
        <v>0</v>
      </c>
      <c r="E33" s="7">
        <f>ROUND(+Labor!F28,0)</f>
        <v>0</v>
      </c>
      <c r="F33" s="8">
        <f t="shared" si="0"/>
      </c>
      <c r="G33" s="7">
        <f>ROUND(SUM(Labor!K128:L128),0)</f>
        <v>0</v>
      </c>
      <c r="H33" s="7">
        <f>ROUND(+Labor!F128,0)</f>
        <v>0</v>
      </c>
      <c r="I33" s="8">
        <f t="shared" si="1"/>
      </c>
      <c r="J33" s="8"/>
      <c r="K33" s="9">
        <f t="shared" si="2"/>
      </c>
    </row>
    <row r="34" spans="2:11" ht="12">
      <c r="B34" s="1">
        <f>+Labor!A29</f>
        <v>78</v>
      </c>
      <c r="C34" s="1" t="str">
        <f>+Labor!B29</f>
        <v>SAMARITAN HOSPITAL</v>
      </c>
      <c r="D34" s="7">
        <f>ROUND(SUM(Labor!K29:L29),0)</f>
        <v>0</v>
      </c>
      <c r="E34" s="7">
        <f>ROUND(+Labor!F29,0)</f>
        <v>1120</v>
      </c>
      <c r="F34" s="8">
        <f t="shared" si="0"/>
      </c>
      <c r="G34" s="7">
        <f>ROUND(SUM(Labor!K129:L129),0)</f>
        <v>0</v>
      </c>
      <c r="H34" s="7">
        <f>ROUND(+Labor!F129,0)</f>
        <v>1152</v>
      </c>
      <c r="I34" s="8">
        <f t="shared" si="1"/>
      </c>
      <c r="J34" s="8"/>
      <c r="K34" s="9">
        <f t="shared" si="2"/>
      </c>
    </row>
    <row r="35" spans="2:11" ht="12">
      <c r="B35" s="1">
        <f>+Labor!A30</f>
        <v>79</v>
      </c>
      <c r="C35" s="1" t="str">
        <f>+Labor!B30</f>
        <v>OCEAN BEACH HOSPITAL</v>
      </c>
      <c r="D35" s="7">
        <f>ROUND(SUM(Labor!K30:L30),0)</f>
        <v>0</v>
      </c>
      <c r="E35" s="7">
        <f>ROUND(+Labor!F30,0)</f>
        <v>0</v>
      </c>
      <c r="F35" s="8">
        <f t="shared" si="0"/>
      </c>
      <c r="G35" s="7">
        <f>ROUND(SUM(Labor!K130:L130),0)</f>
        <v>0</v>
      </c>
      <c r="H35" s="7">
        <f>ROUND(+Labor!F130,0)</f>
        <v>0</v>
      </c>
      <c r="I35" s="8">
        <f t="shared" si="1"/>
      </c>
      <c r="J35" s="8"/>
      <c r="K35" s="9">
        <f t="shared" si="2"/>
      </c>
    </row>
    <row r="36" spans="2:11" ht="12">
      <c r="B36" s="1">
        <f>+Labor!A31</f>
        <v>80</v>
      </c>
      <c r="C36" s="1" t="str">
        <f>+Labor!B31</f>
        <v>ODESSA MEMORIAL HOSPITAL</v>
      </c>
      <c r="D36" s="7">
        <f>ROUND(SUM(Labor!K31:L31),0)</f>
        <v>0</v>
      </c>
      <c r="E36" s="7">
        <f>ROUND(+Labor!F31,0)</f>
        <v>0</v>
      </c>
      <c r="F36" s="8">
        <f t="shared" si="0"/>
      </c>
      <c r="G36" s="7">
        <f>ROUND(SUM(Labor!K131:L131),0)</f>
        <v>0</v>
      </c>
      <c r="H36" s="7">
        <f>ROUND(+Labor!F131,0)</f>
        <v>0</v>
      </c>
      <c r="I36" s="8">
        <f t="shared" si="1"/>
      </c>
      <c r="J36" s="8"/>
      <c r="K36" s="9">
        <f t="shared" si="2"/>
      </c>
    </row>
    <row r="37" spans="2:11" ht="12">
      <c r="B37" s="1">
        <f>+Labor!A32</f>
        <v>81</v>
      </c>
      <c r="C37" s="1" t="str">
        <f>+Labor!B32</f>
        <v>GOOD SAMARITAN HOSPITAL</v>
      </c>
      <c r="D37" s="7">
        <f>ROUND(SUM(Labor!K32:L32),0)</f>
        <v>56031</v>
      </c>
      <c r="E37" s="7">
        <f>ROUND(+Labor!F32,0)</f>
        <v>3016</v>
      </c>
      <c r="F37" s="8">
        <f t="shared" si="0"/>
        <v>18.58</v>
      </c>
      <c r="G37" s="7">
        <f>ROUND(SUM(Labor!K132:L132),0)</f>
        <v>0</v>
      </c>
      <c r="H37" s="7">
        <f>ROUND(+Labor!F132,0)</f>
        <v>0</v>
      </c>
      <c r="I37" s="8">
        <f t="shared" si="1"/>
      </c>
      <c r="J37" s="8"/>
      <c r="K37" s="9">
        <f t="shared" si="2"/>
      </c>
    </row>
    <row r="38" spans="2:11" ht="12">
      <c r="B38" s="1">
        <f>+Labor!A33</f>
        <v>82</v>
      </c>
      <c r="C38" s="1" t="str">
        <f>+Labor!B33</f>
        <v>GARFIELD COUNTY MEMORIAL HOSPITAL</v>
      </c>
      <c r="D38" s="7">
        <f>ROUND(SUM(Labor!K33:L33),0)</f>
        <v>0</v>
      </c>
      <c r="E38" s="7">
        <f>ROUND(+Labor!F33,0)</f>
        <v>0</v>
      </c>
      <c r="F38" s="8">
        <f t="shared" si="0"/>
      </c>
      <c r="G38" s="7">
        <f>ROUND(SUM(Labor!K133:L133),0)</f>
        <v>0</v>
      </c>
      <c r="H38" s="7">
        <f>ROUND(+Labor!F133,0)</f>
        <v>0</v>
      </c>
      <c r="I38" s="8">
        <f t="shared" si="1"/>
      </c>
      <c r="J38" s="8"/>
      <c r="K38" s="9">
        <f t="shared" si="2"/>
      </c>
    </row>
    <row r="39" spans="2:11" ht="12">
      <c r="B39" s="1">
        <f>+Labor!A34</f>
        <v>84</v>
      </c>
      <c r="C39" s="1" t="str">
        <f>+Labor!B34</f>
        <v>PROVIDENCE REGIONAL MEDICAL CENTER EVERETT</v>
      </c>
      <c r="D39" s="7">
        <f>ROUND(SUM(Labor!K34:L34),0)</f>
        <v>14156</v>
      </c>
      <c r="E39" s="7">
        <f>ROUND(+Labor!F34,0)</f>
        <v>10955</v>
      </c>
      <c r="F39" s="8">
        <f t="shared" si="0"/>
        <v>1.29</v>
      </c>
      <c r="G39" s="7">
        <f>ROUND(SUM(Labor!K134:L134),0)</f>
        <v>19530</v>
      </c>
      <c r="H39" s="7">
        <f>ROUND(+Labor!F134,0)</f>
        <v>9326</v>
      </c>
      <c r="I39" s="8">
        <f t="shared" si="1"/>
        <v>2.09</v>
      </c>
      <c r="J39" s="8"/>
      <c r="K39" s="9">
        <f t="shared" si="2"/>
        <v>0.6202</v>
      </c>
    </row>
    <row r="40" spans="2:11" ht="12">
      <c r="B40" s="1">
        <f>+Labor!A35</f>
        <v>85</v>
      </c>
      <c r="C40" s="1" t="str">
        <f>+Labor!B35</f>
        <v>JEFFERSON HEALTHCARE HOSPITAL</v>
      </c>
      <c r="D40" s="7">
        <f>ROUND(SUM(Labor!K35:L35),0)</f>
        <v>1148</v>
      </c>
      <c r="E40" s="7">
        <f>ROUND(+Labor!F35,0)</f>
        <v>109</v>
      </c>
      <c r="F40" s="8">
        <f t="shared" si="0"/>
        <v>10.53</v>
      </c>
      <c r="G40" s="7">
        <f>ROUND(SUM(Labor!K135:L135),0)</f>
        <v>4067</v>
      </c>
      <c r="H40" s="7">
        <f>ROUND(+Labor!F135,0)</f>
        <v>128</v>
      </c>
      <c r="I40" s="8">
        <f t="shared" si="1"/>
        <v>31.77</v>
      </c>
      <c r="J40" s="8"/>
      <c r="K40" s="9">
        <f t="shared" si="2"/>
        <v>2.0171</v>
      </c>
    </row>
    <row r="41" spans="2:11" ht="12">
      <c r="B41" s="1">
        <f>+Labor!A36</f>
        <v>96</v>
      </c>
      <c r="C41" s="1" t="str">
        <f>+Labor!B36</f>
        <v>SKYLINE HOSPITAL</v>
      </c>
      <c r="D41" s="7">
        <f>ROUND(SUM(Labor!K36:L36),0)</f>
        <v>326500</v>
      </c>
      <c r="E41" s="7">
        <f>ROUND(+Labor!F36,0)</f>
        <v>63</v>
      </c>
      <c r="F41" s="8">
        <f t="shared" si="0"/>
        <v>5182.54</v>
      </c>
      <c r="G41" s="7">
        <f>ROUND(SUM(Labor!K136:L136),0)</f>
        <v>279377</v>
      </c>
      <c r="H41" s="7">
        <f>ROUND(+Labor!F136,0)</f>
        <v>62</v>
      </c>
      <c r="I41" s="8">
        <f t="shared" si="1"/>
        <v>4506.08</v>
      </c>
      <c r="J41" s="8"/>
      <c r="K41" s="9">
        <f t="shared" si="2"/>
        <v>-0.1305</v>
      </c>
    </row>
    <row r="42" spans="2:11" ht="12">
      <c r="B42" s="1">
        <f>+Labor!A37</f>
        <v>102</v>
      </c>
      <c r="C42" s="1" t="str">
        <f>+Labor!B37</f>
        <v>YAKIMA REGIONAL MEDICAL AND CARDIAC CENTER</v>
      </c>
      <c r="D42" s="7">
        <f>ROUND(SUM(Labor!K37:L37),0)</f>
        <v>0</v>
      </c>
      <c r="E42" s="7">
        <f>ROUND(+Labor!F37,0)</f>
        <v>0</v>
      </c>
      <c r="F42" s="8">
        <f t="shared" si="0"/>
      </c>
      <c r="G42" s="7">
        <f>ROUND(SUM(Labor!K137:L137),0)</f>
        <v>0</v>
      </c>
      <c r="H42" s="7">
        <f>ROUND(+Labor!F137,0)</f>
        <v>0</v>
      </c>
      <c r="I42" s="8">
        <f t="shared" si="1"/>
      </c>
      <c r="J42" s="8"/>
      <c r="K42" s="9">
        <f t="shared" si="2"/>
      </c>
    </row>
    <row r="43" spans="2:11" ht="12">
      <c r="B43" s="1">
        <f>+Labor!A38</f>
        <v>104</v>
      </c>
      <c r="C43" s="1" t="str">
        <f>+Labor!B38</f>
        <v>VALLEY GENERAL HOSPITAL</v>
      </c>
      <c r="D43" s="7">
        <f>ROUND(SUM(Labor!K38:L38),0)</f>
        <v>0</v>
      </c>
      <c r="E43" s="7">
        <f>ROUND(+Labor!F38,0)</f>
        <v>0</v>
      </c>
      <c r="F43" s="8">
        <f t="shared" si="0"/>
      </c>
      <c r="G43" s="7">
        <f>ROUND(SUM(Labor!K138:L138),0)</f>
        <v>0</v>
      </c>
      <c r="H43" s="7">
        <f>ROUND(+Labor!F138,0)</f>
        <v>0</v>
      </c>
      <c r="I43" s="8">
        <f t="shared" si="1"/>
      </c>
      <c r="J43" s="8"/>
      <c r="K43" s="9">
        <f t="shared" si="2"/>
      </c>
    </row>
    <row r="44" spans="2:11" ht="12">
      <c r="B44" s="1">
        <f>+Labor!A39</f>
        <v>106</v>
      </c>
      <c r="C44" s="1" t="str">
        <f>+Labor!B39</f>
        <v>CASCADE VALLEY HOSPITAL</v>
      </c>
      <c r="D44" s="7">
        <f>ROUND(SUM(Labor!K39:L39),0)</f>
        <v>56351</v>
      </c>
      <c r="E44" s="7">
        <f>ROUND(+Labor!F39,0)</f>
        <v>454</v>
      </c>
      <c r="F44" s="8">
        <f t="shared" si="0"/>
        <v>124.12</v>
      </c>
      <c r="G44" s="7">
        <f>ROUND(SUM(Labor!K139:L139),0)</f>
        <v>44974</v>
      </c>
      <c r="H44" s="7">
        <f>ROUND(+Labor!F139,0)</f>
        <v>415</v>
      </c>
      <c r="I44" s="8">
        <f t="shared" si="1"/>
        <v>108.37</v>
      </c>
      <c r="J44" s="8"/>
      <c r="K44" s="9">
        <f t="shared" si="2"/>
        <v>-0.1269</v>
      </c>
    </row>
    <row r="45" spans="2:11" ht="12">
      <c r="B45" s="1">
        <f>+Labor!A40</f>
        <v>107</v>
      </c>
      <c r="C45" s="1" t="str">
        <f>+Labor!B40</f>
        <v>NORTH VALLEY HOSPITAL</v>
      </c>
      <c r="D45" s="7">
        <f>ROUND(SUM(Labor!K40:L40),0)</f>
        <v>0</v>
      </c>
      <c r="E45" s="7">
        <f>ROUND(+Labor!F40,0)</f>
        <v>86</v>
      </c>
      <c r="F45" s="8">
        <f t="shared" si="0"/>
      </c>
      <c r="G45" s="7">
        <f>ROUND(SUM(Labor!K140:L140),0)</f>
        <v>-5067</v>
      </c>
      <c r="H45" s="7">
        <f>ROUND(+Labor!F140,0)</f>
        <v>73</v>
      </c>
      <c r="I45" s="8">
        <f t="shared" si="1"/>
        <v>-69.41</v>
      </c>
      <c r="J45" s="8"/>
      <c r="K45" s="9">
        <f t="shared" si="2"/>
      </c>
    </row>
    <row r="46" spans="2:11" ht="12">
      <c r="B46" s="1">
        <f>+Labor!A41</f>
        <v>108</v>
      </c>
      <c r="C46" s="1" t="str">
        <f>+Labor!B41</f>
        <v>TRI-STATE MEMORIAL HOSPITAL</v>
      </c>
      <c r="D46" s="7">
        <f>ROUND(SUM(Labor!K41:L41),0)</f>
        <v>0</v>
      </c>
      <c r="E46" s="7">
        <f>ROUND(+Labor!F41,0)</f>
        <v>0</v>
      </c>
      <c r="F46" s="8">
        <f t="shared" si="0"/>
      </c>
      <c r="G46" s="7">
        <f>ROUND(SUM(Labor!K141:L141),0)</f>
        <v>0</v>
      </c>
      <c r="H46" s="7">
        <f>ROUND(+Labor!F141,0)</f>
        <v>0</v>
      </c>
      <c r="I46" s="8">
        <f t="shared" si="1"/>
      </c>
      <c r="J46" s="8"/>
      <c r="K46" s="9">
        <f t="shared" si="2"/>
      </c>
    </row>
    <row r="47" spans="2:11" ht="12">
      <c r="B47" s="1">
        <f>+Labor!A42</f>
        <v>111</v>
      </c>
      <c r="C47" s="1" t="str">
        <f>+Labor!B42</f>
        <v>EAST ADAMS RURAL HOSPITAL</v>
      </c>
      <c r="D47" s="7">
        <f>ROUND(SUM(Labor!K42:L42),0)</f>
        <v>0</v>
      </c>
      <c r="E47" s="7">
        <f>ROUND(+Labor!F42,0)</f>
        <v>0</v>
      </c>
      <c r="F47" s="8">
        <f t="shared" si="0"/>
      </c>
      <c r="G47" s="7">
        <f>ROUND(SUM(Labor!K142:L142),0)</f>
        <v>0</v>
      </c>
      <c r="H47" s="7">
        <f>ROUND(+Labor!F142,0)</f>
        <v>0</v>
      </c>
      <c r="I47" s="8">
        <f t="shared" si="1"/>
      </c>
      <c r="J47" s="8"/>
      <c r="K47" s="9">
        <f t="shared" si="2"/>
      </c>
    </row>
    <row r="48" spans="2:11" ht="12">
      <c r="B48" s="1">
        <f>+Labor!A43</f>
        <v>125</v>
      </c>
      <c r="C48" s="1" t="str">
        <f>+Labor!B43</f>
        <v>OTHELLO COMMUNITY HOSPITAL</v>
      </c>
      <c r="D48" s="7">
        <f>ROUND(SUM(Labor!K43:L43),0)</f>
        <v>0</v>
      </c>
      <c r="E48" s="7">
        <f>ROUND(+Labor!F43,0)</f>
        <v>627</v>
      </c>
      <c r="F48" s="8">
        <f t="shared" si="0"/>
      </c>
      <c r="G48" s="7">
        <f>ROUND(SUM(Labor!K143:L143),0)</f>
        <v>0</v>
      </c>
      <c r="H48" s="7">
        <f>ROUND(+Labor!F143,0)</f>
        <v>648</v>
      </c>
      <c r="I48" s="8">
        <f t="shared" si="1"/>
      </c>
      <c r="J48" s="8"/>
      <c r="K48" s="9">
        <f t="shared" si="2"/>
      </c>
    </row>
    <row r="49" spans="2:11" ht="12">
      <c r="B49" s="1">
        <f>+Labor!A44</f>
        <v>126</v>
      </c>
      <c r="C49" s="1" t="str">
        <f>+Labor!B44</f>
        <v>HIGHLINE MEDICAL CENTER</v>
      </c>
      <c r="D49" s="7">
        <f>ROUND(SUM(Labor!K44:L44),0)</f>
        <v>0</v>
      </c>
      <c r="E49" s="7">
        <f>ROUND(+Labor!F44,0)</f>
        <v>0</v>
      </c>
      <c r="F49" s="8">
        <f t="shared" si="0"/>
      </c>
      <c r="G49" s="7">
        <f>ROUND(SUM(Labor!K144:L144),0)</f>
        <v>0</v>
      </c>
      <c r="H49" s="7">
        <f>ROUND(+Labor!F144,0)</f>
        <v>0</v>
      </c>
      <c r="I49" s="8">
        <f t="shared" si="1"/>
      </c>
      <c r="J49" s="8"/>
      <c r="K49" s="9">
        <f t="shared" si="2"/>
      </c>
    </row>
    <row r="50" spans="2:11" ht="12">
      <c r="B50" s="1">
        <f>+Labor!A45</f>
        <v>128</v>
      </c>
      <c r="C50" s="1" t="str">
        <f>+Labor!B45</f>
        <v>UNIVERSITY OF WASHINGTON MEDICAL CENTER</v>
      </c>
      <c r="D50" s="7">
        <f>ROUND(SUM(Labor!K45:L45),0)</f>
        <v>0</v>
      </c>
      <c r="E50" s="7">
        <f>ROUND(+Labor!F45,0)</f>
        <v>2368</v>
      </c>
      <c r="F50" s="8">
        <f t="shared" si="0"/>
      </c>
      <c r="G50" s="7">
        <f>ROUND(SUM(Labor!K145:L145),0)</f>
        <v>0</v>
      </c>
      <c r="H50" s="7">
        <f>ROUND(+Labor!F145,0)</f>
        <v>2335</v>
      </c>
      <c r="I50" s="8">
        <f t="shared" si="1"/>
      </c>
      <c r="J50" s="8"/>
      <c r="K50" s="9">
        <f t="shared" si="2"/>
      </c>
    </row>
    <row r="51" spans="2:11" ht="12">
      <c r="B51" s="1">
        <f>+Labor!A46</f>
        <v>129</v>
      </c>
      <c r="C51" s="1" t="str">
        <f>+Labor!B46</f>
        <v>QUINCY VALLEY MEDICAL CENTER</v>
      </c>
      <c r="D51" s="7">
        <f>ROUND(SUM(Labor!K46:L46),0)</f>
        <v>0</v>
      </c>
      <c r="E51" s="7">
        <f>ROUND(+Labor!F46,0)</f>
        <v>0</v>
      </c>
      <c r="F51" s="8">
        <f t="shared" si="0"/>
      </c>
      <c r="G51" s="7">
        <f>ROUND(SUM(Labor!K146:L146),0)</f>
        <v>0</v>
      </c>
      <c r="H51" s="7">
        <f>ROUND(+Labor!F146,0)</f>
        <v>0</v>
      </c>
      <c r="I51" s="8">
        <f t="shared" si="1"/>
      </c>
      <c r="J51" s="8"/>
      <c r="K51" s="9">
        <f t="shared" si="2"/>
      </c>
    </row>
    <row r="52" spans="2:11" ht="12">
      <c r="B52" s="1">
        <f>+Labor!A47</f>
        <v>130</v>
      </c>
      <c r="C52" s="1" t="str">
        <f>+Labor!B47</f>
        <v>NORTHWEST HOSPITAL &amp; MEDICAL CENTER</v>
      </c>
      <c r="D52" s="7">
        <f>ROUND(SUM(Labor!K47:L47),0)</f>
        <v>0</v>
      </c>
      <c r="E52" s="7">
        <f>ROUND(+Labor!F47,0)</f>
        <v>0</v>
      </c>
      <c r="F52" s="8">
        <f t="shared" si="0"/>
      </c>
      <c r="G52" s="7">
        <f>ROUND(SUM(Labor!K147:L147),0)</f>
        <v>0</v>
      </c>
      <c r="H52" s="7">
        <f>ROUND(+Labor!F147,0)</f>
        <v>0</v>
      </c>
      <c r="I52" s="8">
        <f t="shared" si="1"/>
      </c>
      <c r="J52" s="8"/>
      <c r="K52" s="9">
        <f t="shared" si="2"/>
      </c>
    </row>
    <row r="53" spans="2:11" ht="12">
      <c r="B53" s="1">
        <f>+Labor!A48</f>
        <v>131</v>
      </c>
      <c r="C53" s="1" t="str">
        <f>+Labor!B48</f>
        <v>OVERLAKE HOSPITAL MEDICAL CENTER</v>
      </c>
      <c r="D53" s="7">
        <f>ROUND(SUM(Labor!K48:L48),0)</f>
        <v>115607</v>
      </c>
      <c r="E53" s="7">
        <f>ROUND(+Labor!F48,0)</f>
        <v>4959</v>
      </c>
      <c r="F53" s="8">
        <f t="shared" si="0"/>
        <v>23.31</v>
      </c>
      <c r="G53" s="7">
        <f>ROUND(SUM(Labor!K148:L148),0)</f>
        <v>99800</v>
      </c>
      <c r="H53" s="7">
        <f>ROUND(+Labor!F148,0)</f>
        <v>6115</v>
      </c>
      <c r="I53" s="8">
        <f t="shared" si="1"/>
        <v>16.32</v>
      </c>
      <c r="J53" s="8"/>
      <c r="K53" s="9">
        <f t="shared" si="2"/>
        <v>-0.2999</v>
      </c>
    </row>
    <row r="54" spans="2:11" ht="12">
      <c r="B54" s="1">
        <f>+Labor!A49</f>
        <v>132</v>
      </c>
      <c r="C54" s="1" t="str">
        <f>+Labor!B49</f>
        <v>SAINT CLARE HOSPITAL</v>
      </c>
      <c r="D54" s="7">
        <f>ROUND(SUM(Labor!K49:L49),0)</f>
        <v>1671</v>
      </c>
      <c r="E54" s="7">
        <f>ROUND(+Labor!F49,0)</f>
        <v>0</v>
      </c>
      <c r="F54" s="8">
        <f t="shared" si="0"/>
      </c>
      <c r="G54" s="7">
        <f>ROUND(SUM(Labor!K149:L149),0)</f>
        <v>0</v>
      </c>
      <c r="H54" s="7">
        <f>ROUND(+Labor!F149,0)</f>
        <v>0</v>
      </c>
      <c r="I54" s="8">
        <f t="shared" si="1"/>
      </c>
      <c r="J54" s="8"/>
      <c r="K54" s="9">
        <f t="shared" si="2"/>
      </c>
    </row>
    <row r="55" spans="2:11" ht="12">
      <c r="B55" s="1">
        <f>+Labor!A50</f>
        <v>134</v>
      </c>
      <c r="C55" s="1" t="str">
        <f>+Labor!B50</f>
        <v>ISLAND HOSPITAL</v>
      </c>
      <c r="D55" s="7">
        <f>ROUND(SUM(Labor!K50:L50),0)</f>
        <v>72018</v>
      </c>
      <c r="E55" s="7">
        <f>ROUND(+Labor!F50,0)</f>
        <v>1072</v>
      </c>
      <c r="F55" s="8">
        <f t="shared" si="0"/>
        <v>67.18</v>
      </c>
      <c r="G55" s="7">
        <f>ROUND(SUM(Labor!K150:L150),0)</f>
        <v>177956</v>
      </c>
      <c r="H55" s="7">
        <f>ROUND(+Labor!F150,0)</f>
        <v>1307</v>
      </c>
      <c r="I55" s="8">
        <f t="shared" si="1"/>
        <v>136.16</v>
      </c>
      <c r="J55" s="8"/>
      <c r="K55" s="9">
        <f t="shared" si="2"/>
        <v>1.0268</v>
      </c>
    </row>
    <row r="56" spans="2:11" ht="12">
      <c r="B56" s="1">
        <f>+Labor!A51</f>
        <v>137</v>
      </c>
      <c r="C56" s="1" t="str">
        <f>+Labor!B51</f>
        <v>LINCOLN HOSPITAL</v>
      </c>
      <c r="D56" s="7">
        <f>ROUND(SUM(Labor!K51:L51),0)</f>
        <v>0</v>
      </c>
      <c r="E56" s="7">
        <f>ROUND(+Labor!F51,0)</f>
        <v>0</v>
      </c>
      <c r="F56" s="8">
        <f t="shared" si="0"/>
      </c>
      <c r="G56" s="7">
        <f>ROUND(SUM(Labor!K151:L151),0)</f>
        <v>0</v>
      </c>
      <c r="H56" s="7">
        <f>ROUND(+Labor!F151,0)</f>
        <v>0</v>
      </c>
      <c r="I56" s="8">
        <f t="shared" si="1"/>
      </c>
      <c r="J56" s="8"/>
      <c r="K56" s="9">
        <f t="shared" si="2"/>
      </c>
    </row>
    <row r="57" spans="2:11" ht="12">
      <c r="B57" s="1">
        <f>+Labor!A52</f>
        <v>138</v>
      </c>
      <c r="C57" s="1" t="str">
        <f>+Labor!B52</f>
        <v>SWEDISH EDMONDS</v>
      </c>
      <c r="D57" s="7">
        <f>ROUND(SUM(Labor!K52:L52),0)</f>
        <v>0</v>
      </c>
      <c r="E57" s="7">
        <f>ROUND(+Labor!F52,0)</f>
        <v>0</v>
      </c>
      <c r="F57" s="8">
        <f t="shared" si="0"/>
      </c>
      <c r="G57" s="7">
        <f>ROUND(SUM(Labor!K152:L152),0)</f>
        <v>0</v>
      </c>
      <c r="H57" s="7">
        <f>ROUND(+Labor!F152,0)</f>
        <v>0</v>
      </c>
      <c r="I57" s="8">
        <f t="shared" si="1"/>
      </c>
      <c r="J57" s="8"/>
      <c r="K57" s="9">
        <f t="shared" si="2"/>
      </c>
    </row>
    <row r="58" spans="2:11" ht="12">
      <c r="B58" s="1">
        <f>+Labor!A53</f>
        <v>139</v>
      </c>
      <c r="C58" s="1" t="str">
        <f>+Labor!B53</f>
        <v>PROVIDENCE HOLY FAMILY HOSPITAL</v>
      </c>
      <c r="D58" s="7">
        <f>ROUND(SUM(Labor!K53:L53),0)</f>
        <v>0</v>
      </c>
      <c r="E58" s="7">
        <f>ROUND(+Labor!F53,0)</f>
        <v>0</v>
      </c>
      <c r="F58" s="8">
        <f t="shared" si="0"/>
      </c>
      <c r="G58" s="7">
        <f>ROUND(SUM(Labor!K153:L153),0)</f>
        <v>0</v>
      </c>
      <c r="H58" s="7">
        <f>ROUND(+Labor!F153,0)</f>
        <v>0</v>
      </c>
      <c r="I58" s="8">
        <f t="shared" si="1"/>
      </c>
      <c r="J58" s="8"/>
      <c r="K58" s="9">
        <f t="shared" si="2"/>
      </c>
    </row>
    <row r="59" spans="2:11" ht="12">
      <c r="B59" s="1">
        <f>+Labor!A54</f>
        <v>140</v>
      </c>
      <c r="C59" s="1" t="str">
        <f>+Labor!B54</f>
        <v>KITTITAS VALLEY HOSPITAL</v>
      </c>
      <c r="D59" s="7">
        <f>ROUND(SUM(Labor!K54:L54),0)</f>
        <v>16706</v>
      </c>
      <c r="E59" s="7">
        <f>ROUND(+Labor!F54,0)</f>
        <v>334</v>
      </c>
      <c r="F59" s="8">
        <f t="shared" si="0"/>
        <v>50.02</v>
      </c>
      <c r="G59" s="7">
        <f>ROUND(SUM(Labor!K154:L154),0)</f>
        <v>29909</v>
      </c>
      <c r="H59" s="7">
        <f>ROUND(+Labor!F154,0)</f>
        <v>372</v>
      </c>
      <c r="I59" s="8">
        <f t="shared" si="1"/>
        <v>80.4</v>
      </c>
      <c r="J59" s="8"/>
      <c r="K59" s="9">
        <f t="shared" si="2"/>
        <v>0.6074</v>
      </c>
    </row>
    <row r="60" spans="2:11" ht="12">
      <c r="B60" s="1">
        <f>+Labor!A55</f>
        <v>141</v>
      </c>
      <c r="C60" s="1" t="str">
        <f>+Labor!B55</f>
        <v>DAYTON GENERAL HOSPITAL</v>
      </c>
      <c r="D60" s="7">
        <f>ROUND(SUM(Labor!K55:L55),0)</f>
        <v>0</v>
      </c>
      <c r="E60" s="7">
        <f>ROUND(+Labor!F55,0)</f>
        <v>0</v>
      </c>
      <c r="F60" s="8">
        <f t="shared" si="0"/>
      </c>
      <c r="G60" s="7">
        <f>ROUND(SUM(Labor!K155:L155),0)</f>
        <v>0</v>
      </c>
      <c r="H60" s="7">
        <f>ROUND(+Labor!F155,0)</f>
        <v>0</v>
      </c>
      <c r="I60" s="8">
        <f t="shared" si="1"/>
      </c>
      <c r="J60" s="8"/>
      <c r="K60" s="9">
        <f t="shared" si="2"/>
      </c>
    </row>
    <row r="61" spans="2:11" ht="12">
      <c r="B61" s="1">
        <f>+Labor!A56</f>
        <v>142</v>
      </c>
      <c r="C61" s="1" t="str">
        <f>+Labor!B56</f>
        <v>HARRISON MEDICAL CENTER</v>
      </c>
      <c r="D61" s="7">
        <f>ROUND(SUM(Labor!K56:L56),0)</f>
        <v>0</v>
      </c>
      <c r="E61" s="7">
        <f>ROUND(+Labor!F56,0)</f>
        <v>0</v>
      </c>
      <c r="F61" s="8">
        <f t="shared" si="0"/>
      </c>
      <c r="G61" s="7">
        <f>ROUND(SUM(Labor!K156:L156),0)</f>
        <v>0</v>
      </c>
      <c r="H61" s="7">
        <f>ROUND(+Labor!F156,0)</f>
        <v>0</v>
      </c>
      <c r="I61" s="8">
        <f t="shared" si="1"/>
      </c>
      <c r="J61" s="8"/>
      <c r="K61" s="9">
        <f t="shared" si="2"/>
      </c>
    </row>
    <row r="62" spans="2:11" ht="12">
      <c r="B62" s="1">
        <f>+Labor!A57</f>
        <v>145</v>
      </c>
      <c r="C62" s="1" t="str">
        <f>+Labor!B57</f>
        <v>PEACEHEALTH SAINT JOSEPH HOSPITAL</v>
      </c>
      <c r="D62" s="7">
        <f>ROUND(SUM(Labor!K57:L57),0)</f>
        <v>130269</v>
      </c>
      <c r="E62" s="7">
        <f>ROUND(+Labor!F57,0)</f>
        <v>2041</v>
      </c>
      <c r="F62" s="8">
        <f t="shared" si="0"/>
        <v>63.83</v>
      </c>
      <c r="G62" s="7">
        <f>ROUND(SUM(Labor!K157:L157),0)</f>
        <v>53652</v>
      </c>
      <c r="H62" s="7">
        <f>ROUND(+Labor!F157,0)</f>
        <v>1994</v>
      </c>
      <c r="I62" s="8">
        <f t="shared" si="1"/>
        <v>26.91</v>
      </c>
      <c r="J62" s="8"/>
      <c r="K62" s="9">
        <f t="shared" si="2"/>
        <v>-0.5784</v>
      </c>
    </row>
    <row r="63" spans="2:11" ht="12">
      <c r="B63" s="1">
        <f>+Labor!A58</f>
        <v>147</v>
      </c>
      <c r="C63" s="1" t="str">
        <f>+Labor!B58</f>
        <v>MID VALLEY HOSPITAL</v>
      </c>
      <c r="D63" s="7">
        <f>ROUND(SUM(Labor!K58:L58),0)</f>
        <v>23643</v>
      </c>
      <c r="E63" s="7">
        <f>ROUND(+Labor!F58,0)</f>
        <v>267</v>
      </c>
      <c r="F63" s="8">
        <f t="shared" si="0"/>
        <v>88.55</v>
      </c>
      <c r="G63" s="7">
        <f>ROUND(SUM(Labor!K158:L158),0)</f>
        <v>84842</v>
      </c>
      <c r="H63" s="7">
        <f>ROUND(+Labor!F158,0)</f>
        <v>276</v>
      </c>
      <c r="I63" s="8">
        <f t="shared" si="1"/>
        <v>307.4</v>
      </c>
      <c r="J63" s="8"/>
      <c r="K63" s="9">
        <f t="shared" si="2"/>
        <v>2.4715</v>
      </c>
    </row>
    <row r="64" spans="2:11" ht="12">
      <c r="B64" s="1">
        <f>+Labor!A59</f>
        <v>148</v>
      </c>
      <c r="C64" s="1" t="str">
        <f>+Labor!B59</f>
        <v>KINDRED HOSPITAL - SEATTLE</v>
      </c>
      <c r="D64" s="7">
        <f>ROUND(SUM(Labor!K59:L59),0)</f>
        <v>0</v>
      </c>
      <c r="E64" s="7">
        <f>ROUND(+Labor!F59,0)</f>
        <v>0</v>
      </c>
      <c r="F64" s="8">
        <f t="shared" si="0"/>
      </c>
      <c r="G64" s="7">
        <f>ROUND(SUM(Labor!K159:L159),0)</f>
        <v>0</v>
      </c>
      <c r="H64" s="7">
        <f>ROUND(+Labor!F159,0)</f>
        <v>0</v>
      </c>
      <c r="I64" s="8">
        <f t="shared" si="1"/>
      </c>
      <c r="J64" s="8"/>
      <c r="K64" s="9">
        <f t="shared" si="2"/>
      </c>
    </row>
    <row r="65" spans="2:11" ht="12">
      <c r="B65" s="1">
        <f>+Labor!A60</f>
        <v>150</v>
      </c>
      <c r="C65" s="1" t="str">
        <f>+Labor!B60</f>
        <v>COULEE COMMUNITY HOSPITAL</v>
      </c>
      <c r="D65" s="7">
        <f>ROUND(SUM(Labor!K60:L60),0)</f>
        <v>20706</v>
      </c>
      <c r="E65" s="7">
        <f>ROUND(+Labor!F60,0)</f>
        <v>90</v>
      </c>
      <c r="F65" s="8">
        <f t="shared" si="0"/>
        <v>230.07</v>
      </c>
      <c r="G65" s="7">
        <f>ROUND(SUM(Labor!K160:L160),0)</f>
        <v>11326</v>
      </c>
      <c r="H65" s="7">
        <f>ROUND(+Labor!F160,0)</f>
        <v>73</v>
      </c>
      <c r="I65" s="8">
        <f t="shared" si="1"/>
        <v>155.15</v>
      </c>
      <c r="J65" s="8"/>
      <c r="K65" s="9">
        <f t="shared" si="2"/>
        <v>-0.3256</v>
      </c>
    </row>
    <row r="66" spans="2:11" ht="12">
      <c r="B66" s="1">
        <f>+Labor!A61</f>
        <v>152</v>
      </c>
      <c r="C66" s="1" t="str">
        <f>+Labor!B61</f>
        <v>MASON GENERAL HOSPITAL</v>
      </c>
      <c r="D66" s="7">
        <f>ROUND(SUM(Labor!K61:L61),0)</f>
        <v>18800</v>
      </c>
      <c r="E66" s="7">
        <f>ROUND(+Labor!F61,0)</f>
        <v>607</v>
      </c>
      <c r="F66" s="8">
        <f t="shared" si="0"/>
        <v>30.97</v>
      </c>
      <c r="G66" s="7">
        <f>ROUND(SUM(Labor!K161:L161),0)</f>
        <v>19692</v>
      </c>
      <c r="H66" s="7">
        <f>ROUND(+Labor!F161,0)</f>
        <v>828</v>
      </c>
      <c r="I66" s="8">
        <f t="shared" si="1"/>
        <v>23.78</v>
      </c>
      <c r="J66" s="8"/>
      <c r="K66" s="9">
        <f t="shared" si="2"/>
        <v>-0.2322</v>
      </c>
    </row>
    <row r="67" spans="2:11" ht="12">
      <c r="B67" s="1">
        <f>+Labor!A62</f>
        <v>153</v>
      </c>
      <c r="C67" s="1" t="str">
        <f>+Labor!B62</f>
        <v>WHITMAN HOSPITAL AND MEDICAL CENTER</v>
      </c>
      <c r="D67" s="7">
        <f>ROUND(SUM(Labor!K62:L62),0)</f>
        <v>0</v>
      </c>
      <c r="E67" s="7">
        <f>ROUND(+Labor!F62,0)</f>
        <v>40</v>
      </c>
      <c r="F67" s="8">
        <f t="shared" si="0"/>
      </c>
      <c r="G67" s="7">
        <f>ROUND(SUM(Labor!K162:L162),0)</f>
        <v>24247</v>
      </c>
      <c r="H67" s="7">
        <f>ROUND(+Labor!F162,0)</f>
        <v>43</v>
      </c>
      <c r="I67" s="8">
        <f t="shared" si="1"/>
        <v>563.88</v>
      </c>
      <c r="J67" s="8"/>
      <c r="K67" s="9">
        <f t="shared" si="2"/>
      </c>
    </row>
    <row r="68" spans="2:11" ht="12">
      <c r="B68" s="1">
        <f>+Labor!A63</f>
        <v>155</v>
      </c>
      <c r="C68" s="1" t="str">
        <f>+Labor!B63</f>
        <v>VALLEY MEDICAL CENTER</v>
      </c>
      <c r="D68" s="7">
        <f>ROUND(SUM(Labor!K63:L63),0)</f>
        <v>4682</v>
      </c>
      <c r="E68" s="7">
        <f>ROUND(+Labor!F63,0)</f>
        <v>0</v>
      </c>
      <c r="F68" s="8">
        <f t="shared" si="0"/>
      </c>
      <c r="G68" s="7">
        <f>ROUND(SUM(Labor!K163:L163),0)</f>
        <v>6343</v>
      </c>
      <c r="H68" s="7">
        <f>ROUND(+Labor!F163,0)</f>
        <v>0</v>
      </c>
      <c r="I68" s="8">
        <f t="shared" si="1"/>
      </c>
      <c r="J68" s="8"/>
      <c r="K68" s="9">
        <f t="shared" si="2"/>
      </c>
    </row>
    <row r="69" spans="2:11" ht="12">
      <c r="B69" s="1">
        <f>+Labor!A64</f>
        <v>156</v>
      </c>
      <c r="C69" s="1" t="str">
        <f>+Labor!B64</f>
        <v>WHIDBEY GENERAL HOSPITAL</v>
      </c>
      <c r="D69" s="7">
        <f>ROUND(SUM(Labor!K64:L64),0)</f>
        <v>2082</v>
      </c>
      <c r="E69" s="7">
        <f>ROUND(+Labor!F64,0)</f>
        <v>138</v>
      </c>
      <c r="F69" s="8">
        <f t="shared" si="0"/>
        <v>15.09</v>
      </c>
      <c r="G69" s="7">
        <f>ROUND(SUM(Labor!K164:L164),0)</f>
        <v>3641</v>
      </c>
      <c r="H69" s="7">
        <f>ROUND(+Labor!F164,0)</f>
        <v>120</v>
      </c>
      <c r="I69" s="8">
        <f t="shared" si="1"/>
        <v>30.34</v>
      </c>
      <c r="J69" s="8"/>
      <c r="K69" s="9">
        <f t="shared" si="2"/>
        <v>1.0106</v>
      </c>
    </row>
    <row r="70" spans="2:11" ht="12">
      <c r="B70" s="1">
        <f>+Labor!A65</f>
        <v>157</v>
      </c>
      <c r="C70" s="1" t="str">
        <f>+Labor!B65</f>
        <v>SAINT LUKES REHABILIATION INSTITUTE</v>
      </c>
      <c r="D70" s="7">
        <f>ROUND(SUM(Labor!K65:L65),0)</f>
        <v>0</v>
      </c>
      <c r="E70" s="7">
        <f>ROUND(+Labor!F65,0)</f>
        <v>0</v>
      </c>
      <c r="F70" s="8">
        <f t="shared" si="0"/>
      </c>
      <c r="G70" s="7">
        <f>ROUND(SUM(Labor!K165:L165),0)</f>
        <v>0</v>
      </c>
      <c r="H70" s="7">
        <f>ROUND(+Labor!F165,0)</f>
        <v>0</v>
      </c>
      <c r="I70" s="8">
        <f t="shared" si="1"/>
      </c>
      <c r="J70" s="8"/>
      <c r="K70" s="9">
        <f t="shared" si="2"/>
      </c>
    </row>
    <row r="71" spans="2:11" ht="12">
      <c r="B71" s="1">
        <f>+Labor!A66</f>
        <v>158</v>
      </c>
      <c r="C71" s="1" t="str">
        <f>+Labor!B66</f>
        <v>CASCADE MEDICAL CENTER</v>
      </c>
      <c r="D71" s="7">
        <f>ROUND(SUM(Labor!K66:L66),0)</f>
        <v>0</v>
      </c>
      <c r="E71" s="7">
        <f>ROUND(+Labor!F66,0)</f>
        <v>0</v>
      </c>
      <c r="F71" s="8">
        <f t="shared" si="0"/>
      </c>
      <c r="G71" s="7">
        <f>ROUND(SUM(Labor!K166:L166),0)</f>
        <v>0</v>
      </c>
      <c r="H71" s="7">
        <f>ROUND(+Labor!F166,0)</f>
        <v>0</v>
      </c>
      <c r="I71" s="8">
        <f t="shared" si="1"/>
      </c>
      <c r="J71" s="8"/>
      <c r="K71" s="9">
        <f t="shared" si="2"/>
      </c>
    </row>
    <row r="72" spans="2:11" ht="12">
      <c r="B72" s="1">
        <f>+Labor!A67</f>
        <v>159</v>
      </c>
      <c r="C72" s="1" t="str">
        <f>+Labor!B67</f>
        <v>PROVIDENCE SAINT PETER HOSPITAL</v>
      </c>
      <c r="D72" s="7">
        <f>ROUND(SUM(Labor!K67:L67),0)</f>
        <v>0</v>
      </c>
      <c r="E72" s="7">
        <f>ROUND(+Labor!F67,0)</f>
        <v>0</v>
      </c>
      <c r="F72" s="8">
        <f t="shared" si="0"/>
      </c>
      <c r="G72" s="7">
        <f>ROUND(SUM(Labor!K167:L167),0)</f>
        <v>0</v>
      </c>
      <c r="H72" s="7">
        <f>ROUND(+Labor!F167,0)</f>
        <v>0</v>
      </c>
      <c r="I72" s="8">
        <f t="shared" si="1"/>
      </c>
      <c r="J72" s="8"/>
      <c r="K72" s="9">
        <f t="shared" si="2"/>
      </c>
    </row>
    <row r="73" spans="2:11" ht="12">
      <c r="B73" s="1">
        <f>+Labor!A68</f>
        <v>161</v>
      </c>
      <c r="C73" s="1" t="str">
        <f>+Labor!B68</f>
        <v>KADLEC REGIONAL MEDICAL CENTER</v>
      </c>
      <c r="D73" s="7">
        <f>ROUND(SUM(Labor!K68:L68),0)</f>
        <v>0</v>
      </c>
      <c r="E73" s="7">
        <f>ROUND(+Labor!F68,0)</f>
        <v>0</v>
      </c>
      <c r="F73" s="8">
        <f t="shared" si="0"/>
      </c>
      <c r="G73" s="7">
        <f>ROUND(SUM(Labor!K168:L168),0)</f>
        <v>0</v>
      </c>
      <c r="H73" s="7">
        <f>ROUND(+Labor!F168,0)</f>
        <v>0</v>
      </c>
      <c r="I73" s="8">
        <f t="shared" si="1"/>
      </c>
      <c r="J73" s="8"/>
      <c r="K73" s="9">
        <f t="shared" si="2"/>
      </c>
    </row>
    <row r="74" spans="2:11" ht="12">
      <c r="B74" s="1">
        <f>+Labor!A69</f>
        <v>162</v>
      </c>
      <c r="C74" s="1" t="str">
        <f>+Labor!B69</f>
        <v>PROVIDENCE SACRED HEART MEDICAL CENTER</v>
      </c>
      <c r="D74" s="7">
        <f>ROUND(SUM(Labor!K69:L69),0)</f>
        <v>0</v>
      </c>
      <c r="E74" s="7">
        <f>ROUND(+Labor!F69,0)</f>
        <v>0</v>
      </c>
      <c r="F74" s="8">
        <f t="shared" si="0"/>
      </c>
      <c r="G74" s="7">
        <f>ROUND(SUM(Labor!K169:L169),0)</f>
        <v>18732</v>
      </c>
      <c r="H74" s="7">
        <f>ROUND(+Labor!F169,0)</f>
        <v>3939</v>
      </c>
      <c r="I74" s="8">
        <f t="shared" si="1"/>
        <v>4.76</v>
      </c>
      <c r="J74" s="8"/>
      <c r="K74" s="9">
        <f t="shared" si="2"/>
      </c>
    </row>
    <row r="75" spans="2:11" ht="12">
      <c r="B75" s="1">
        <f>+Labor!A70</f>
        <v>164</v>
      </c>
      <c r="C75" s="1" t="str">
        <f>+Labor!B70</f>
        <v>EVERGREEN HOSPITAL MEDICAL CENTER</v>
      </c>
      <c r="D75" s="7">
        <f>ROUND(SUM(Labor!K70:L70),0)</f>
        <v>0</v>
      </c>
      <c r="E75" s="7">
        <f>ROUND(+Labor!F70,0)</f>
        <v>0</v>
      </c>
      <c r="F75" s="8">
        <f aca="true" t="shared" si="3" ref="F75:F106">IF(D75=0,"",IF(E75=0,"",ROUND(D75/E75,2)))</f>
      </c>
      <c r="G75" s="7">
        <f>ROUND(SUM(Labor!K170:L170),0)</f>
        <v>0</v>
      </c>
      <c r="H75" s="7">
        <f>ROUND(+Labor!F170,0)</f>
        <v>0</v>
      </c>
      <c r="I75" s="8">
        <f aca="true" t="shared" si="4" ref="I75:I106">IF(G75=0,"",IF(H75=0,"",ROUND(G75/H75,2)))</f>
      </c>
      <c r="J75" s="8"/>
      <c r="K75" s="9">
        <f aca="true" t="shared" si="5" ref="K75:K106">IF(D75=0,"",IF(E75=0,"",IF(G75=0,"",IF(H75=0,"",ROUND(I75/F75-1,4)))))</f>
      </c>
    </row>
    <row r="76" spans="2:11" ht="12">
      <c r="B76" s="1">
        <f>+Labor!A71</f>
        <v>165</v>
      </c>
      <c r="C76" s="1" t="str">
        <f>+Labor!B71</f>
        <v>LAKE CHELAN COMMUNITY HOSPITAL</v>
      </c>
      <c r="D76" s="7">
        <f>ROUND(SUM(Labor!K71:L71),0)</f>
        <v>29453</v>
      </c>
      <c r="E76" s="7">
        <f>ROUND(+Labor!F71,0)</f>
        <v>122</v>
      </c>
      <c r="F76" s="8">
        <f t="shared" si="3"/>
        <v>241.42</v>
      </c>
      <c r="G76" s="7">
        <f>ROUND(SUM(Labor!K171:L171),0)</f>
        <v>6668</v>
      </c>
      <c r="H76" s="7">
        <f>ROUND(+Labor!F171,0)</f>
        <v>110</v>
      </c>
      <c r="I76" s="8">
        <f t="shared" si="4"/>
        <v>60.62</v>
      </c>
      <c r="J76" s="8"/>
      <c r="K76" s="9">
        <f t="shared" si="5"/>
        <v>-0.7489</v>
      </c>
    </row>
    <row r="77" spans="2:11" ht="12">
      <c r="B77" s="1">
        <f>+Labor!A72</f>
        <v>167</v>
      </c>
      <c r="C77" s="1" t="str">
        <f>+Labor!B72</f>
        <v>FERRY COUNTY MEMORIAL HOSPITAL</v>
      </c>
      <c r="D77" s="7">
        <f>ROUND(SUM(Labor!K72:L72),0)</f>
        <v>0</v>
      </c>
      <c r="E77" s="7">
        <f>ROUND(+Labor!F72,0)</f>
        <v>0</v>
      </c>
      <c r="F77" s="8">
        <f t="shared" si="3"/>
      </c>
      <c r="G77" s="7">
        <f>ROUND(SUM(Labor!K172:L172),0)</f>
        <v>0</v>
      </c>
      <c r="H77" s="7">
        <f>ROUND(+Labor!F172,0)</f>
        <v>0</v>
      </c>
      <c r="I77" s="8">
        <f t="shared" si="4"/>
      </c>
      <c r="J77" s="8"/>
      <c r="K77" s="9">
        <f t="shared" si="5"/>
      </c>
    </row>
    <row r="78" spans="2:11" ht="12">
      <c r="B78" s="1">
        <f>+Labor!A73</f>
        <v>168</v>
      </c>
      <c r="C78" s="1" t="str">
        <f>+Labor!B73</f>
        <v>CENTRAL WASHINGTON HOSPITAL</v>
      </c>
      <c r="D78" s="7">
        <f>ROUND(SUM(Labor!K73:L73),0)</f>
        <v>10916</v>
      </c>
      <c r="E78" s="7">
        <f>ROUND(+Labor!F73,0)</f>
        <v>1449</v>
      </c>
      <c r="F78" s="8">
        <f t="shared" si="3"/>
        <v>7.53</v>
      </c>
      <c r="G78" s="7">
        <f>ROUND(SUM(Labor!K173:L173),0)</f>
        <v>103792</v>
      </c>
      <c r="H78" s="7">
        <f>ROUND(+Labor!F173,0)</f>
        <v>1413</v>
      </c>
      <c r="I78" s="8">
        <f t="shared" si="4"/>
        <v>73.46</v>
      </c>
      <c r="J78" s="8"/>
      <c r="K78" s="9">
        <f t="shared" si="5"/>
        <v>8.7556</v>
      </c>
    </row>
    <row r="79" spans="2:11" ht="12">
      <c r="B79" s="1">
        <f>+Labor!A74</f>
        <v>169</v>
      </c>
      <c r="C79" s="1" t="str">
        <f>+Labor!B74</f>
        <v>GROUP HEALTH EASTSIDE</v>
      </c>
      <c r="D79" s="7">
        <f>ROUND(SUM(Labor!K74:L74),0)</f>
        <v>0</v>
      </c>
      <c r="E79" s="7">
        <f>ROUND(+Labor!F74,0)</f>
        <v>0</v>
      </c>
      <c r="F79" s="8">
        <f t="shared" si="3"/>
      </c>
      <c r="G79" s="7">
        <f>ROUND(SUM(Labor!K174:L174),0)</f>
        <v>0</v>
      </c>
      <c r="H79" s="7">
        <f>ROUND(+Labor!F174,0)</f>
        <v>0</v>
      </c>
      <c r="I79" s="8">
        <f t="shared" si="4"/>
      </c>
      <c r="J79" s="8"/>
      <c r="K79" s="9">
        <f t="shared" si="5"/>
      </c>
    </row>
    <row r="80" spans="2:11" ht="12">
      <c r="B80" s="1">
        <f>+Labor!A75</f>
        <v>170</v>
      </c>
      <c r="C80" s="1" t="str">
        <f>+Labor!B75</f>
        <v>SOUTHWEST WASHINGTON MEDICAL CENTER</v>
      </c>
      <c r="D80" s="7">
        <f>ROUND(SUM(Labor!K75:L75),0)</f>
        <v>0</v>
      </c>
      <c r="E80" s="7">
        <f>ROUND(+Labor!F75,0)</f>
        <v>0</v>
      </c>
      <c r="F80" s="8">
        <f t="shared" si="3"/>
      </c>
      <c r="G80" s="7">
        <f>ROUND(SUM(Labor!K175:L175),0)</f>
        <v>0</v>
      </c>
      <c r="H80" s="7">
        <f>ROUND(+Labor!F175,0)</f>
        <v>0</v>
      </c>
      <c r="I80" s="8">
        <f t="shared" si="4"/>
      </c>
      <c r="J80" s="8"/>
      <c r="K80" s="9">
        <f t="shared" si="5"/>
      </c>
    </row>
    <row r="81" spans="2:11" ht="12">
      <c r="B81" s="1">
        <f>+Labor!A76</f>
        <v>172</v>
      </c>
      <c r="C81" s="1" t="str">
        <f>+Labor!B76</f>
        <v>PULLMAN REGIONAL HOSPITAL</v>
      </c>
      <c r="D81" s="7">
        <f>ROUND(SUM(Labor!K76:L76),0)</f>
        <v>25983</v>
      </c>
      <c r="E81" s="7">
        <f>ROUND(+Labor!F76,0)</f>
        <v>0</v>
      </c>
      <c r="F81" s="8">
        <f t="shared" si="3"/>
      </c>
      <c r="G81" s="7">
        <f>ROUND(SUM(Labor!K176:L176),0)</f>
        <v>24798</v>
      </c>
      <c r="H81" s="7">
        <f>ROUND(+Labor!F176,0)</f>
        <v>0</v>
      </c>
      <c r="I81" s="8">
        <f t="shared" si="4"/>
      </c>
      <c r="J81" s="8"/>
      <c r="K81" s="9">
        <f t="shared" si="5"/>
      </c>
    </row>
    <row r="82" spans="2:11" ht="12">
      <c r="B82" s="1">
        <f>+Labor!A77</f>
        <v>173</v>
      </c>
      <c r="C82" s="1" t="str">
        <f>+Labor!B77</f>
        <v>MORTON GENERAL HOSPITAL</v>
      </c>
      <c r="D82" s="7">
        <f>ROUND(SUM(Labor!K77:L77),0)</f>
        <v>0</v>
      </c>
      <c r="E82" s="7">
        <f>ROUND(+Labor!F77,0)</f>
        <v>52</v>
      </c>
      <c r="F82" s="8">
        <f t="shared" si="3"/>
      </c>
      <c r="G82" s="7">
        <f>ROUND(SUM(Labor!K177:L177),0)</f>
        <v>950</v>
      </c>
      <c r="H82" s="7">
        <f>ROUND(+Labor!F177,0)</f>
        <v>33</v>
      </c>
      <c r="I82" s="8">
        <f t="shared" si="4"/>
        <v>28.79</v>
      </c>
      <c r="J82" s="8"/>
      <c r="K82" s="9">
        <f t="shared" si="5"/>
      </c>
    </row>
    <row r="83" spans="2:11" ht="12">
      <c r="B83" s="1">
        <f>+Labor!A78</f>
        <v>175</v>
      </c>
      <c r="C83" s="1" t="str">
        <f>+Labor!B78</f>
        <v>MARY BRIDGE CHILDRENS HEALTH CENTER</v>
      </c>
      <c r="D83" s="7">
        <f>ROUND(SUM(Labor!K78:L78),0)</f>
        <v>0</v>
      </c>
      <c r="E83" s="7">
        <f>ROUND(+Labor!F78,0)</f>
        <v>0</v>
      </c>
      <c r="F83" s="8">
        <f t="shared" si="3"/>
      </c>
      <c r="G83" s="7">
        <f>ROUND(SUM(Labor!K178:L178),0)</f>
        <v>0</v>
      </c>
      <c r="H83" s="7">
        <f>ROUND(+Labor!F178,0)</f>
        <v>0</v>
      </c>
      <c r="I83" s="8">
        <f t="shared" si="4"/>
      </c>
      <c r="J83" s="8"/>
      <c r="K83" s="9">
        <f t="shared" si="5"/>
      </c>
    </row>
    <row r="84" spans="2:11" ht="12">
      <c r="B84" s="1">
        <f>+Labor!A79</f>
        <v>176</v>
      </c>
      <c r="C84" s="1" t="str">
        <f>+Labor!B79</f>
        <v>TACOMA GENERAL ALLENMORE HOSPITAL</v>
      </c>
      <c r="D84" s="7">
        <f>ROUND(SUM(Labor!K79:L79),0)</f>
        <v>0</v>
      </c>
      <c r="E84" s="7">
        <f>ROUND(+Labor!F79,0)</f>
        <v>0</v>
      </c>
      <c r="F84" s="8">
        <f t="shared" si="3"/>
      </c>
      <c r="G84" s="7">
        <f>ROUND(SUM(Labor!K179:L179),0)</f>
        <v>0</v>
      </c>
      <c r="H84" s="7">
        <f>ROUND(+Labor!F179,0)</f>
        <v>0</v>
      </c>
      <c r="I84" s="8">
        <f t="shared" si="4"/>
      </c>
      <c r="J84" s="8"/>
      <c r="K84" s="9">
        <f t="shared" si="5"/>
      </c>
    </row>
    <row r="85" spans="2:11" ht="12">
      <c r="B85" s="1">
        <f>+Labor!A80</f>
        <v>178</v>
      </c>
      <c r="C85" s="1" t="str">
        <f>+Labor!B80</f>
        <v>DEER PARK HOSPITAL</v>
      </c>
      <c r="D85" s="7">
        <f>ROUND(SUM(Labor!K80:L80),0)</f>
        <v>0</v>
      </c>
      <c r="E85" s="7">
        <f>ROUND(+Labor!F80,0)</f>
        <v>0</v>
      </c>
      <c r="F85" s="8">
        <f t="shared" si="3"/>
      </c>
      <c r="G85" s="7">
        <f>ROUND(SUM(Labor!K180:L180),0)</f>
        <v>0</v>
      </c>
      <c r="H85" s="7">
        <f>ROUND(+Labor!F180,0)</f>
        <v>0</v>
      </c>
      <c r="I85" s="8">
        <f t="shared" si="4"/>
      </c>
      <c r="J85" s="8"/>
      <c r="K85" s="9">
        <f t="shared" si="5"/>
      </c>
    </row>
    <row r="86" spans="2:11" ht="12">
      <c r="B86" s="1">
        <f>+Labor!A81</f>
        <v>180</v>
      </c>
      <c r="C86" s="1" t="str">
        <f>+Labor!B81</f>
        <v>VALLEY HOSPITAL AND MEDICAL CENTER</v>
      </c>
      <c r="D86" s="7">
        <f>ROUND(SUM(Labor!K81:L81),0)</f>
        <v>2215</v>
      </c>
      <c r="E86" s="7">
        <f>ROUND(+Labor!F81,0)</f>
        <v>464</v>
      </c>
      <c r="F86" s="8">
        <f t="shared" si="3"/>
        <v>4.77</v>
      </c>
      <c r="G86" s="7">
        <f>ROUND(SUM(Labor!K181:L181),0)</f>
        <v>5756</v>
      </c>
      <c r="H86" s="7">
        <f>ROUND(+Labor!F181,0)</f>
        <v>631</v>
      </c>
      <c r="I86" s="8">
        <f t="shared" si="4"/>
        <v>9.12</v>
      </c>
      <c r="J86" s="8"/>
      <c r="K86" s="9">
        <f t="shared" si="5"/>
        <v>0.9119</v>
      </c>
    </row>
    <row r="87" spans="2:11" ht="12">
      <c r="B87" s="1">
        <f>+Labor!A82</f>
        <v>183</v>
      </c>
      <c r="C87" s="1" t="str">
        <f>+Labor!B82</f>
        <v>AUBURN REGIONAL MEDICAL CENTER</v>
      </c>
      <c r="D87" s="7">
        <f>ROUND(SUM(Labor!K82:L82),0)</f>
        <v>0</v>
      </c>
      <c r="E87" s="7">
        <f>ROUND(+Labor!F82,0)</f>
        <v>0</v>
      </c>
      <c r="F87" s="8">
        <f t="shared" si="3"/>
      </c>
      <c r="G87" s="7">
        <f>ROUND(SUM(Labor!K182:L182),0)</f>
        <v>0</v>
      </c>
      <c r="H87" s="7">
        <f>ROUND(+Labor!F182,0)</f>
        <v>0</v>
      </c>
      <c r="I87" s="8">
        <f t="shared" si="4"/>
      </c>
      <c r="J87" s="8"/>
      <c r="K87" s="9">
        <f t="shared" si="5"/>
      </c>
    </row>
    <row r="88" spans="2:11" ht="12">
      <c r="B88" s="1">
        <f>+Labor!A83</f>
        <v>186</v>
      </c>
      <c r="C88" s="1" t="str">
        <f>+Labor!B83</f>
        <v>MARK REED HOSPITAL</v>
      </c>
      <c r="D88" s="7">
        <f>ROUND(SUM(Labor!K83:L83),0)</f>
        <v>0</v>
      </c>
      <c r="E88" s="7">
        <f>ROUND(+Labor!F83,0)</f>
        <v>0</v>
      </c>
      <c r="F88" s="8">
        <f t="shared" si="3"/>
      </c>
      <c r="G88" s="7">
        <f>ROUND(SUM(Labor!K183:L183),0)</f>
        <v>0</v>
      </c>
      <c r="H88" s="7">
        <f>ROUND(+Labor!F183,0)</f>
        <v>0</v>
      </c>
      <c r="I88" s="8">
        <f t="shared" si="4"/>
      </c>
      <c r="J88" s="8"/>
      <c r="K88" s="9">
        <f t="shared" si="5"/>
      </c>
    </row>
    <row r="89" spans="2:11" ht="12">
      <c r="B89" s="1">
        <f>+Labor!A84</f>
        <v>191</v>
      </c>
      <c r="C89" s="1" t="str">
        <f>+Labor!B84</f>
        <v>PROVIDENCE CENTRALIA HOSPITAL</v>
      </c>
      <c r="D89" s="7">
        <f>ROUND(SUM(Labor!K84:L84),0)</f>
        <v>0</v>
      </c>
      <c r="E89" s="7">
        <f>ROUND(+Labor!F84,0)</f>
        <v>0</v>
      </c>
      <c r="F89" s="8">
        <f t="shared" si="3"/>
      </c>
      <c r="G89" s="7">
        <f>ROUND(SUM(Labor!K184:L184),0)</f>
        <v>0</v>
      </c>
      <c r="H89" s="7">
        <f>ROUND(+Labor!F184,0)</f>
        <v>0</v>
      </c>
      <c r="I89" s="8">
        <f t="shared" si="4"/>
      </c>
      <c r="J89" s="8"/>
      <c r="K89" s="9">
        <f t="shared" si="5"/>
      </c>
    </row>
    <row r="90" spans="2:11" ht="12">
      <c r="B90" s="1">
        <f>+Labor!A85</f>
        <v>193</v>
      </c>
      <c r="C90" s="1" t="str">
        <f>+Labor!B85</f>
        <v>PROVIDENCE MOUNT CARMEL HOSPITAL</v>
      </c>
      <c r="D90" s="7">
        <f>ROUND(SUM(Labor!K85:L85),0)</f>
        <v>2669</v>
      </c>
      <c r="E90" s="7">
        <f>ROUND(+Labor!F85,0)</f>
        <v>213</v>
      </c>
      <c r="F90" s="8">
        <f t="shared" si="3"/>
        <v>12.53</v>
      </c>
      <c r="G90" s="7">
        <f>ROUND(SUM(Labor!K185:L185),0)</f>
        <v>4243</v>
      </c>
      <c r="H90" s="7">
        <f>ROUND(+Labor!F185,0)</f>
        <v>192</v>
      </c>
      <c r="I90" s="8">
        <f t="shared" si="4"/>
        <v>22.1</v>
      </c>
      <c r="J90" s="8"/>
      <c r="K90" s="9">
        <f t="shared" si="5"/>
        <v>0.7638</v>
      </c>
    </row>
    <row r="91" spans="2:11" ht="12">
      <c r="B91" s="1">
        <f>+Labor!A86</f>
        <v>194</v>
      </c>
      <c r="C91" s="1" t="str">
        <f>+Labor!B86</f>
        <v>PROVIDENCE SAINT JOSEPHS HOSPITAL</v>
      </c>
      <c r="D91" s="7">
        <f>ROUND(SUM(Labor!K86:L86),0)</f>
        <v>649</v>
      </c>
      <c r="E91" s="7">
        <f>ROUND(+Labor!F86,0)</f>
        <v>64</v>
      </c>
      <c r="F91" s="8">
        <f t="shared" si="3"/>
        <v>10.14</v>
      </c>
      <c r="G91" s="7">
        <f>ROUND(SUM(Labor!K186:L186),0)</f>
        <v>-62</v>
      </c>
      <c r="H91" s="7">
        <f>ROUND(+Labor!F186,0)</f>
        <v>65</v>
      </c>
      <c r="I91" s="8">
        <f t="shared" si="4"/>
        <v>-0.95</v>
      </c>
      <c r="J91" s="8"/>
      <c r="K91" s="9">
        <f t="shared" si="5"/>
        <v>-1.0937</v>
      </c>
    </row>
    <row r="92" spans="2:11" ht="12">
      <c r="B92" s="1">
        <f>+Labor!A87</f>
        <v>195</v>
      </c>
      <c r="C92" s="1" t="str">
        <f>+Labor!B87</f>
        <v>SNOQUALMIE VALLEY HOSPITAL</v>
      </c>
      <c r="D92" s="7">
        <f>ROUND(SUM(Labor!K87:L87),0)</f>
        <v>0</v>
      </c>
      <c r="E92" s="7">
        <f>ROUND(+Labor!F87,0)</f>
        <v>0</v>
      </c>
      <c r="F92" s="8">
        <f t="shared" si="3"/>
      </c>
      <c r="G92" s="7">
        <f>ROUND(SUM(Labor!K187:L187),0)</f>
        <v>0</v>
      </c>
      <c r="H92" s="7">
        <f>ROUND(+Labor!F187,0)</f>
        <v>0</v>
      </c>
      <c r="I92" s="8">
        <f t="shared" si="4"/>
      </c>
      <c r="J92" s="8"/>
      <c r="K92" s="9">
        <f t="shared" si="5"/>
      </c>
    </row>
    <row r="93" spans="2:11" ht="12">
      <c r="B93" s="1">
        <f>+Labor!A88</f>
        <v>197</v>
      </c>
      <c r="C93" s="1" t="str">
        <f>+Labor!B88</f>
        <v>CAPITAL MEDICAL CENTER</v>
      </c>
      <c r="D93" s="7">
        <f>ROUND(SUM(Labor!K88:L88),0)</f>
        <v>48566</v>
      </c>
      <c r="E93" s="7">
        <f>ROUND(+Labor!F88,0)</f>
        <v>1150</v>
      </c>
      <c r="F93" s="8">
        <f t="shared" si="3"/>
        <v>42.23</v>
      </c>
      <c r="G93" s="7">
        <f>ROUND(SUM(Labor!K188:L188),0)</f>
        <v>45661</v>
      </c>
      <c r="H93" s="7">
        <f>ROUND(+Labor!F188,0)</f>
        <v>1544</v>
      </c>
      <c r="I93" s="8">
        <f t="shared" si="4"/>
        <v>29.57</v>
      </c>
      <c r="J93" s="8"/>
      <c r="K93" s="9">
        <f t="shared" si="5"/>
        <v>-0.2998</v>
      </c>
    </row>
    <row r="94" spans="2:11" ht="12">
      <c r="B94" s="1">
        <f>+Labor!A89</f>
        <v>198</v>
      </c>
      <c r="C94" s="1" t="str">
        <f>+Labor!B89</f>
        <v>SUNNYSIDE COMMUNITY HOSPITAL</v>
      </c>
      <c r="D94" s="7">
        <f>ROUND(SUM(Labor!K89:L89),0)</f>
        <v>0</v>
      </c>
      <c r="E94" s="7">
        <f>ROUND(+Labor!F89,0)</f>
        <v>658</v>
      </c>
      <c r="F94" s="8">
        <f t="shared" si="3"/>
      </c>
      <c r="G94" s="7">
        <f>ROUND(SUM(Labor!K189:L189),0)</f>
        <v>30</v>
      </c>
      <c r="H94" s="7">
        <f>ROUND(+Labor!F189,0)</f>
        <v>633</v>
      </c>
      <c r="I94" s="8">
        <f t="shared" si="4"/>
        <v>0.05</v>
      </c>
      <c r="J94" s="8"/>
      <c r="K94" s="9">
        <f t="shared" si="5"/>
      </c>
    </row>
    <row r="95" spans="2:11" ht="12">
      <c r="B95" s="1">
        <f>+Labor!A90</f>
        <v>199</v>
      </c>
      <c r="C95" s="1" t="str">
        <f>+Labor!B90</f>
        <v>TOPPENISH COMMUNITY HOSPITAL</v>
      </c>
      <c r="D95" s="7">
        <f>ROUND(SUM(Labor!K90:L90),0)</f>
        <v>2710</v>
      </c>
      <c r="E95" s="7">
        <f>ROUND(+Labor!F90,0)</f>
        <v>534</v>
      </c>
      <c r="F95" s="8">
        <f t="shared" si="3"/>
        <v>5.07</v>
      </c>
      <c r="G95" s="7">
        <f>ROUND(SUM(Labor!K190:L190),0)</f>
        <v>0</v>
      </c>
      <c r="H95" s="7">
        <f>ROUND(+Labor!F190,0)</f>
        <v>517</v>
      </c>
      <c r="I95" s="8">
        <f t="shared" si="4"/>
      </c>
      <c r="J95" s="8"/>
      <c r="K95" s="9">
        <f t="shared" si="5"/>
      </c>
    </row>
    <row r="96" spans="2:11" ht="12">
      <c r="B96" s="1">
        <f>+Labor!A91</f>
        <v>201</v>
      </c>
      <c r="C96" s="1" t="str">
        <f>+Labor!B91</f>
        <v>SAINT FRANCIS COMMUNITY HOSPITAL</v>
      </c>
      <c r="D96" s="7">
        <f>ROUND(SUM(Labor!K91:L91),0)</f>
        <v>8712</v>
      </c>
      <c r="E96" s="7">
        <f>ROUND(+Labor!F91,0)</f>
        <v>2024</v>
      </c>
      <c r="F96" s="8">
        <f t="shared" si="3"/>
        <v>4.3</v>
      </c>
      <c r="G96" s="7">
        <f>ROUND(SUM(Labor!K191:L191),0)</f>
        <v>19620</v>
      </c>
      <c r="H96" s="7">
        <f>ROUND(+Labor!F191,0)</f>
        <v>1904</v>
      </c>
      <c r="I96" s="8">
        <f t="shared" si="4"/>
        <v>10.3</v>
      </c>
      <c r="J96" s="8"/>
      <c r="K96" s="9">
        <f t="shared" si="5"/>
        <v>1.3953</v>
      </c>
    </row>
    <row r="97" spans="2:11" ht="12">
      <c r="B97" s="1">
        <f>+Labor!A92</f>
        <v>202</v>
      </c>
      <c r="C97" s="1" t="str">
        <f>+Labor!B92</f>
        <v>REGIONAL HOSP. FOR RESP. &amp; COMPLEX CARE</v>
      </c>
      <c r="D97" s="7">
        <f>ROUND(SUM(Labor!K92:L92),0)</f>
        <v>0</v>
      </c>
      <c r="E97" s="7">
        <f>ROUND(+Labor!F92,0)</f>
        <v>0</v>
      </c>
      <c r="F97" s="8">
        <f t="shared" si="3"/>
      </c>
      <c r="G97" s="7">
        <f>ROUND(SUM(Labor!K192:L192),0)</f>
        <v>0</v>
      </c>
      <c r="H97" s="7">
        <f>ROUND(+Labor!F192,0)</f>
        <v>0</v>
      </c>
      <c r="I97" s="8">
        <f t="shared" si="4"/>
      </c>
      <c r="J97" s="8"/>
      <c r="K97" s="9">
        <f t="shared" si="5"/>
      </c>
    </row>
    <row r="98" spans="2:11" ht="12">
      <c r="B98" s="1">
        <f>+Labor!A93</f>
        <v>204</v>
      </c>
      <c r="C98" s="1" t="str">
        <f>+Labor!B93</f>
        <v>SEATTLE CANCER CARE ALLIANCE</v>
      </c>
      <c r="D98" s="7">
        <f>ROUND(SUM(Labor!K93:L93),0)</f>
        <v>0</v>
      </c>
      <c r="E98" s="7">
        <f>ROUND(+Labor!F93,0)</f>
        <v>0</v>
      </c>
      <c r="F98" s="8">
        <f t="shared" si="3"/>
      </c>
      <c r="G98" s="7">
        <f>ROUND(SUM(Labor!K193:L193),0)</f>
        <v>0</v>
      </c>
      <c r="H98" s="7">
        <f>ROUND(+Labor!F193,0)</f>
        <v>0</v>
      </c>
      <c r="I98" s="8">
        <f t="shared" si="4"/>
      </c>
      <c r="J98" s="8"/>
      <c r="K98" s="9">
        <f t="shared" si="5"/>
      </c>
    </row>
    <row r="99" spans="2:11" ht="12">
      <c r="B99" s="1">
        <f>+Labor!A94</f>
        <v>205</v>
      </c>
      <c r="C99" s="1" t="str">
        <f>+Labor!B94</f>
        <v>WENATCHEE VALLEY MEDICAL CENTER</v>
      </c>
      <c r="D99" s="7">
        <f>ROUND(SUM(Labor!K94:L94),0)</f>
        <v>0</v>
      </c>
      <c r="E99" s="7">
        <f>ROUND(+Labor!F94,0)</f>
        <v>0</v>
      </c>
      <c r="F99" s="8">
        <f t="shared" si="3"/>
      </c>
      <c r="G99" s="7">
        <f>ROUND(SUM(Labor!K194:L194),0)</f>
        <v>0</v>
      </c>
      <c r="H99" s="7">
        <f>ROUND(+Labor!F194,0)</f>
        <v>0</v>
      </c>
      <c r="I99" s="8">
        <f t="shared" si="4"/>
      </c>
      <c r="J99" s="8"/>
      <c r="K99" s="9">
        <f t="shared" si="5"/>
      </c>
    </row>
    <row r="100" spans="2:11" ht="12">
      <c r="B100" s="1">
        <f>+Labor!A95</f>
        <v>206</v>
      </c>
      <c r="C100" s="1" t="str">
        <f>+Labor!B95</f>
        <v>UNITED GENERAL HOSPITAL</v>
      </c>
      <c r="D100" s="7">
        <f>ROUND(SUM(Labor!K95:L95),0)</f>
        <v>0</v>
      </c>
      <c r="E100" s="7">
        <f>ROUND(+Labor!F95,0)</f>
        <v>0</v>
      </c>
      <c r="F100" s="8">
        <f t="shared" si="3"/>
      </c>
      <c r="G100" s="7">
        <f>ROUND(SUM(Labor!K195:L195),0)</f>
        <v>0</v>
      </c>
      <c r="H100" s="7">
        <f>ROUND(+Labor!F195,0)</f>
        <v>0</v>
      </c>
      <c r="I100" s="8">
        <f t="shared" si="4"/>
      </c>
      <c r="J100" s="8"/>
      <c r="K100" s="9">
        <f t="shared" si="5"/>
      </c>
    </row>
    <row r="101" spans="2:11" ht="12">
      <c r="B101" s="1">
        <f>+Labor!A96</f>
        <v>207</v>
      </c>
      <c r="C101" s="1" t="str">
        <f>+Labor!B96</f>
        <v>SKAGIT VALLEY HOSPITAL</v>
      </c>
      <c r="D101" s="7">
        <f>ROUND(SUM(Labor!K96:L96),0)</f>
        <v>8769</v>
      </c>
      <c r="E101" s="7">
        <f>ROUND(+Labor!F96,0)</f>
        <v>1438</v>
      </c>
      <c r="F101" s="8">
        <f t="shared" si="3"/>
        <v>6.1</v>
      </c>
      <c r="G101" s="7">
        <f>ROUND(SUM(Labor!K196:L196),0)</f>
        <v>13438</v>
      </c>
      <c r="H101" s="7">
        <f>ROUND(+Labor!F196,0)</f>
        <v>1366</v>
      </c>
      <c r="I101" s="8">
        <f t="shared" si="4"/>
        <v>9.84</v>
      </c>
      <c r="J101" s="8"/>
      <c r="K101" s="9">
        <f t="shared" si="5"/>
        <v>0.6131</v>
      </c>
    </row>
    <row r="102" spans="2:11" ht="12">
      <c r="B102" s="1">
        <f>+Labor!A97</f>
        <v>208</v>
      </c>
      <c r="C102" s="1" t="str">
        <f>+Labor!B97</f>
        <v>LEGACY SALMON CREEK HOSPITAL</v>
      </c>
      <c r="D102" s="7">
        <f>ROUND(SUM(Labor!K97:L97),0)</f>
        <v>0</v>
      </c>
      <c r="E102" s="7">
        <f>ROUND(+Labor!F97,0)</f>
        <v>0</v>
      </c>
      <c r="F102" s="8">
        <f t="shared" si="3"/>
      </c>
      <c r="G102" s="7">
        <f>ROUND(SUM(Labor!K197:L197),0)</f>
        <v>0</v>
      </c>
      <c r="H102" s="7">
        <f>ROUND(+Labor!F197,0)</f>
        <v>0</v>
      </c>
      <c r="I102" s="8">
        <f t="shared" si="4"/>
      </c>
      <c r="J102" s="8"/>
      <c r="K102" s="9">
        <f t="shared" si="5"/>
      </c>
    </row>
    <row r="103" spans="2:11" ht="12">
      <c r="B103" s="1">
        <f>+Labor!A98</f>
        <v>209</v>
      </c>
      <c r="C103" s="1" t="str">
        <f>+Labor!B98</f>
        <v>SAINT ANTHONY HOSPITAL</v>
      </c>
      <c r="D103" s="7">
        <f>ROUND(SUM(Labor!K98:L98),0)</f>
        <v>0</v>
      </c>
      <c r="E103" s="7">
        <f>ROUND(+Labor!F98,0)</f>
        <v>0</v>
      </c>
      <c r="F103" s="8">
        <f t="shared" si="3"/>
      </c>
      <c r="G103" s="7">
        <f>ROUND(SUM(Labor!K198:L198),0)</f>
        <v>0</v>
      </c>
      <c r="H103" s="7">
        <f>ROUND(+Labor!F198,0)</f>
        <v>0</v>
      </c>
      <c r="I103" s="8">
        <f t="shared" si="4"/>
      </c>
      <c r="J103" s="8"/>
      <c r="K103" s="9">
        <f t="shared" si="5"/>
      </c>
    </row>
    <row r="104" spans="2:11" ht="12">
      <c r="B104" s="1">
        <f>+Labor!A99</f>
        <v>904</v>
      </c>
      <c r="C104" s="1" t="str">
        <f>+Labor!B99</f>
        <v>BHC FAIRFAX HOSPITAL</v>
      </c>
      <c r="D104" s="7">
        <f>ROUND(SUM(Labor!K99:L99),0)</f>
        <v>0</v>
      </c>
      <c r="E104" s="7">
        <f>ROUND(+Labor!F99,0)</f>
        <v>0</v>
      </c>
      <c r="F104" s="8">
        <f t="shared" si="3"/>
      </c>
      <c r="G104" s="7">
        <f>ROUND(SUM(Labor!K199:L199),0)</f>
        <v>0</v>
      </c>
      <c r="H104" s="7">
        <f>ROUND(+Labor!F199,0)</f>
        <v>0</v>
      </c>
      <c r="I104" s="8">
        <f t="shared" si="4"/>
      </c>
      <c r="J104" s="8"/>
      <c r="K104" s="9">
        <f t="shared" si="5"/>
      </c>
    </row>
    <row r="105" spans="2:11" ht="12">
      <c r="B105" s="1">
        <f>+Labor!A100</f>
        <v>915</v>
      </c>
      <c r="C105" s="1" t="str">
        <f>+Labor!B100</f>
        <v>LOURDES COUNSELING CENTER</v>
      </c>
      <c r="D105" s="7">
        <f>ROUND(SUM(Labor!K100:L100),0)</f>
        <v>0</v>
      </c>
      <c r="E105" s="7">
        <f>ROUND(+Labor!F100,0)</f>
        <v>0</v>
      </c>
      <c r="F105" s="8">
        <f t="shared" si="3"/>
      </c>
      <c r="G105" s="7">
        <f>ROUND(SUM(Labor!K200:L200),0)</f>
        <v>0</v>
      </c>
      <c r="H105" s="7">
        <f>ROUND(+Labor!F200,0)</f>
        <v>0</v>
      </c>
      <c r="I105" s="8">
        <f t="shared" si="4"/>
      </c>
      <c r="J105" s="8"/>
      <c r="K105" s="9">
        <f t="shared" si="5"/>
      </c>
    </row>
    <row r="106" spans="2:11" ht="12">
      <c r="B106" s="1">
        <f>+Labor!A101</f>
        <v>919</v>
      </c>
      <c r="C106" s="1" t="str">
        <f>+Labor!B101</f>
        <v>NAVOS</v>
      </c>
      <c r="D106" s="7">
        <f>ROUND(SUM(Labor!K101:L101),0)</f>
        <v>0</v>
      </c>
      <c r="E106" s="7">
        <f>ROUND(+Labor!F101,0)</f>
        <v>0</v>
      </c>
      <c r="F106" s="8">
        <f t="shared" si="3"/>
      </c>
      <c r="G106" s="7">
        <f>ROUND(SUM(Labor!K201:L201),0)</f>
        <v>0</v>
      </c>
      <c r="H106" s="7">
        <f>ROUND(+Labor!F201,0)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C22" sqref="C22"/>
    </sheetView>
  </sheetViews>
  <sheetFormatPr defaultColWidth="9.00390625" defaultRowHeight="12.75"/>
  <cols>
    <col min="1" max="1" width="7.25390625" style="1" bestFit="1" customWidth="1"/>
    <col min="2" max="2" width="6.125" style="1" bestFit="1" customWidth="1"/>
    <col min="3" max="3" width="38.75390625" style="1" bestFit="1" customWidth="1"/>
    <col min="4" max="4" width="11.50390625" style="1" bestFit="1" customWidth="1"/>
    <col min="5" max="6" width="6.875" style="1" bestFit="1" customWidth="1"/>
    <col min="7" max="7" width="11.50390625" style="1" bestFit="1" customWidth="1"/>
    <col min="8" max="8" width="7.625" style="1" customWidth="1"/>
    <col min="9" max="9" width="6.875" style="1" bestFit="1" customWidth="1"/>
    <col min="10" max="10" width="2.625" style="1" customWidth="1"/>
    <col min="11" max="11" width="8.125" style="1" bestFit="1" customWidth="1"/>
    <col min="12" max="16384" width="9.00390625" style="1" customWidth="1"/>
  </cols>
  <sheetData>
    <row r="1" spans="1:10" ht="12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</row>
    <row r="2" spans="1:11" ht="1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ht="1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150</v>
      </c>
    </row>
    <row r="4" spans="1:10" ht="1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0" ht="12">
      <c r="A5" s="2" t="s">
        <v>44</v>
      </c>
      <c r="B5" s="3"/>
      <c r="C5" s="3"/>
      <c r="D5" s="3"/>
      <c r="E5" s="3"/>
      <c r="F5" s="3"/>
      <c r="G5" s="3"/>
      <c r="H5" s="3"/>
      <c r="I5" s="3"/>
      <c r="J5" s="3"/>
    </row>
    <row r="7" spans="5:9" ht="12">
      <c r="E7" s="14">
        <f>ROUND(+Labor!D5,0)</f>
        <v>2008</v>
      </c>
      <c r="F7" s="4">
        <f>+E7</f>
        <v>2008</v>
      </c>
      <c r="G7" s="4"/>
      <c r="H7" s="6">
        <f>+F7+1</f>
        <v>2009</v>
      </c>
      <c r="I7" s="4">
        <f>+H7</f>
        <v>2009</v>
      </c>
    </row>
    <row r="8" spans="1:11" ht="12">
      <c r="A8" s="4"/>
      <c r="B8" s="4"/>
      <c r="C8" s="4"/>
      <c r="D8" s="6" t="s">
        <v>22</v>
      </c>
      <c r="F8" s="6" t="s">
        <v>2</v>
      </c>
      <c r="G8" s="6" t="s">
        <v>22</v>
      </c>
      <c r="I8" s="6" t="s">
        <v>2</v>
      </c>
      <c r="J8" s="6"/>
      <c r="K8" s="4" t="s">
        <v>68</v>
      </c>
    </row>
    <row r="9" spans="1:11" ht="12">
      <c r="A9" s="4"/>
      <c r="B9" s="4" t="s">
        <v>33</v>
      </c>
      <c r="C9" s="4" t="s">
        <v>34</v>
      </c>
      <c r="D9" s="6" t="s">
        <v>23</v>
      </c>
      <c r="E9" s="6" t="s">
        <v>4</v>
      </c>
      <c r="F9" s="6" t="s">
        <v>4</v>
      </c>
      <c r="G9" s="6" t="s">
        <v>23</v>
      </c>
      <c r="H9" s="6" t="s">
        <v>4</v>
      </c>
      <c r="I9" s="6" t="s">
        <v>4</v>
      </c>
      <c r="J9" s="6"/>
      <c r="K9" s="4" t="s">
        <v>69</v>
      </c>
    </row>
    <row r="10" spans="2:11" ht="12">
      <c r="B10" s="1">
        <f>+Labor!A5</f>
        <v>1</v>
      </c>
      <c r="C10" s="1" t="str">
        <f>+Labor!B5</f>
        <v>SWEDISH HEALTH SERVICES</v>
      </c>
      <c r="D10" s="7">
        <f>ROUND(SUM(Labor!M5:N5),0)</f>
        <v>0</v>
      </c>
      <c r="E10" s="7">
        <f>ROUND(+Labor!F5,0)</f>
        <v>0</v>
      </c>
      <c r="F10" s="8">
        <f>IF(D10=0,"",IF(E10=0,"",ROUND(D10/E10,2)))</f>
      </c>
      <c r="G10" s="7">
        <f>ROUND(SUM(Labor!M105:N105),0)</f>
        <v>0</v>
      </c>
      <c r="H10" s="7">
        <f>ROUND(+Labor!F105,0)</f>
        <v>0</v>
      </c>
      <c r="I10" s="8">
        <f>IF(G10=0,"",IF(H10=0,"",ROUND(G10/H10,2)))</f>
      </c>
      <c r="J10" s="8"/>
      <c r="K10" s="9">
        <f>IF(D10=0,"",IF(E10=0,"",IF(G10=0,"",IF(H10=0,"",ROUND(I10/F10-1,4)))))</f>
      </c>
    </row>
    <row r="11" spans="2:11" ht="12">
      <c r="B11" s="1">
        <f>+Labor!A6</f>
        <v>3</v>
      </c>
      <c r="C11" s="1" t="str">
        <f>+Labor!B6</f>
        <v>SWEDISH MEDICAL CENTER CHERRY HILL</v>
      </c>
      <c r="D11" s="7">
        <f>ROUND(SUM(Labor!M6:N6),0)</f>
        <v>0</v>
      </c>
      <c r="E11" s="7">
        <f>ROUND(+Labor!F6,0)</f>
        <v>0</v>
      </c>
      <c r="F11" s="8">
        <f aca="true" t="shared" si="0" ref="F11:F74">IF(D11=0,"",IF(E11=0,"",ROUND(D11/E11,2)))</f>
      </c>
      <c r="G11" s="7">
        <f>ROUND(SUM(Labor!M106:N106),0)</f>
        <v>0</v>
      </c>
      <c r="H11" s="7">
        <f>ROUND(+Labor!F106,0)</f>
        <v>0</v>
      </c>
      <c r="I11" s="8">
        <f aca="true" t="shared" si="1" ref="I11:I74">IF(G11=0,"",IF(H11=0,"",ROUND(G11/H11,2)))</f>
      </c>
      <c r="J11" s="8"/>
      <c r="K11" s="9">
        <f aca="true" t="shared" si="2" ref="K11:K74">IF(D11=0,"",IF(E11=0,"",IF(G11=0,"",IF(H11=0,"",ROUND(I11/F11-1,4)))))</f>
      </c>
    </row>
    <row r="12" spans="2:11" ht="12">
      <c r="B12" s="1">
        <f>+Labor!A7</f>
        <v>8</v>
      </c>
      <c r="C12" s="1" t="str">
        <f>+Labor!B7</f>
        <v>KLICKITAT VALLEY HOSPITAL</v>
      </c>
      <c r="D12" s="7">
        <f>ROUND(SUM(Labor!M7:N7),0)</f>
        <v>0</v>
      </c>
      <c r="E12" s="7">
        <f>ROUND(+Labor!F7,0)</f>
        <v>2</v>
      </c>
      <c r="F12" s="8">
        <f t="shared" si="0"/>
      </c>
      <c r="G12" s="7">
        <f>ROUND(SUM(Labor!M107:N107),0)</f>
        <v>0</v>
      </c>
      <c r="H12" s="7">
        <f>ROUND(+Labor!F107,0)</f>
        <v>0</v>
      </c>
      <c r="I12" s="8">
        <f t="shared" si="1"/>
      </c>
      <c r="J12" s="8"/>
      <c r="K12" s="9">
        <f t="shared" si="2"/>
      </c>
    </row>
    <row r="13" spans="2:11" ht="12">
      <c r="B13" s="1">
        <f>+Labor!A8</f>
        <v>10</v>
      </c>
      <c r="C13" s="1" t="str">
        <f>+Labor!B8</f>
        <v>VIRGINIA MASON MEDICAL CENTER</v>
      </c>
      <c r="D13" s="7">
        <f>ROUND(SUM(Labor!M8:N8),0)</f>
        <v>0</v>
      </c>
      <c r="E13" s="7">
        <f>ROUND(+Labor!F8,0)</f>
        <v>0</v>
      </c>
      <c r="F13" s="8">
        <f t="shared" si="0"/>
      </c>
      <c r="G13" s="7">
        <f>ROUND(SUM(Labor!M108:N108),0)</f>
        <v>0</v>
      </c>
      <c r="H13" s="7">
        <f>ROUND(+Labor!F108,0)</f>
        <v>0</v>
      </c>
      <c r="I13" s="8">
        <f t="shared" si="1"/>
      </c>
      <c r="J13" s="8"/>
      <c r="K13" s="9">
        <f t="shared" si="2"/>
      </c>
    </row>
    <row r="14" spans="2:11" ht="12">
      <c r="B14" s="1">
        <f>+Labor!A9</f>
        <v>14</v>
      </c>
      <c r="C14" s="1" t="str">
        <f>+Labor!B9</f>
        <v>SEATTLE CHILDRENS HOSPITAL</v>
      </c>
      <c r="D14" s="7">
        <f>ROUND(SUM(Labor!M9:N9),0)</f>
        <v>0</v>
      </c>
      <c r="E14" s="7">
        <f>ROUND(+Labor!F9,0)</f>
        <v>0</v>
      </c>
      <c r="F14" s="8">
        <f t="shared" si="0"/>
      </c>
      <c r="G14" s="7">
        <f>ROUND(SUM(Labor!M109:N109),0)</f>
        <v>0</v>
      </c>
      <c r="H14" s="7">
        <f>ROUND(+Labor!F109,0)</f>
        <v>0</v>
      </c>
      <c r="I14" s="8">
        <f t="shared" si="1"/>
      </c>
      <c r="J14" s="8"/>
      <c r="K14" s="9">
        <f t="shared" si="2"/>
      </c>
    </row>
    <row r="15" spans="2:11" ht="12">
      <c r="B15" s="1">
        <f>+Labor!A10</f>
        <v>20</v>
      </c>
      <c r="C15" s="1" t="str">
        <f>+Labor!B10</f>
        <v>GROUP HEALTH CENTRAL</v>
      </c>
      <c r="D15" s="7">
        <f>ROUND(SUM(Labor!M10:N10),0)</f>
        <v>0</v>
      </c>
      <c r="E15" s="7">
        <f>ROUND(+Labor!F10,0)</f>
        <v>0</v>
      </c>
      <c r="F15" s="8">
        <f t="shared" si="0"/>
      </c>
      <c r="G15" s="7">
        <f>ROUND(SUM(Labor!M110:N110),0)</f>
        <v>0</v>
      </c>
      <c r="H15" s="7">
        <f>ROUND(+Labor!F110,0)</f>
        <v>0</v>
      </c>
      <c r="I15" s="8">
        <f t="shared" si="1"/>
      </c>
      <c r="J15" s="8"/>
      <c r="K15" s="9">
        <f t="shared" si="2"/>
      </c>
    </row>
    <row r="16" spans="2:11" ht="12">
      <c r="B16" s="1">
        <f>+Labor!A11</f>
        <v>21</v>
      </c>
      <c r="C16" s="1" t="str">
        <f>+Labor!B11</f>
        <v>NEWPORT COMMUNITY HOSPITAL</v>
      </c>
      <c r="D16" s="7">
        <f>ROUND(SUM(Labor!M11:N11),0)</f>
        <v>17048</v>
      </c>
      <c r="E16" s="7">
        <f>ROUND(+Labor!F11,0)</f>
        <v>107</v>
      </c>
      <c r="F16" s="8">
        <f t="shared" si="0"/>
        <v>159.33</v>
      </c>
      <c r="G16" s="7">
        <f>ROUND(SUM(Labor!M111:N111),0)</f>
        <v>17366</v>
      </c>
      <c r="H16" s="7">
        <f>ROUND(+Labor!F111,0)</f>
        <v>124</v>
      </c>
      <c r="I16" s="8">
        <f t="shared" si="1"/>
        <v>140.05</v>
      </c>
      <c r="J16" s="8"/>
      <c r="K16" s="9">
        <f t="shared" si="2"/>
        <v>-0.121</v>
      </c>
    </row>
    <row r="17" spans="2:11" ht="12">
      <c r="B17" s="1">
        <f>+Labor!A12</f>
        <v>22</v>
      </c>
      <c r="C17" s="1" t="str">
        <f>+Labor!B12</f>
        <v>LOURDES MEDICAL CENTER</v>
      </c>
      <c r="D17" s="7">
        <f>ROUND(SUM(Labor!M12:N12),0)</f>
        <v>23051</v>
      </c>
      <c r="E17" s="7">
        <f>ROUND(+Labor!F12,0)</f>
        <v>925</v>
      </c>
      <c r="F17" s="8">
        <f t="shared" si="0"/>
        <v>24.92</v>
      </c>
      <c r="G17" s="7">
        <f>ROUND(SUM(Labor!M112:N112),0)</f>
        <v>30711</v>
      </c>
      <c r="H17" s="7">
        <f>ROUND(+Labor!F112,0)</f>
        <v>839</v>
      </c>
      <c r="I17" s="8">
        <f t="shared" si="1"/>
        <v>36.6</v>
      </c>
      <c r="J17" s="8"/>
      <c r="K17" s="9">
        <f t="shared" si="2"/>
        <v>0.4687</v>
      </c>
    </row>
    <row r="18" spans="2:11" ht="12">
      <c r="B18" s="1">
        <f>+Labor!A13</f>
        <v>23</v>
      </c>
      <c r="C18" s="1" t="str">
        <f>+Labor!B13</f>
        <v>OKANOGAN-DOUGLAS DISTRICT HOSPITAL</v>
      </c>
      <c r="D18" s="7">
        <f>ROUND(SUM(Labor!M13:N13),0)</f>
        <v>8752</v>
      </c>
      <c r="E18" s="7">
        <f>ROUND(+Labor!F13,0)</f>
        <v>251</v>
      </c>
      <c r="F18" s="8">
        <f t="shared" si="0"/>
        <v>34.87</v>
      </c>
      <c r="G18" s="7">
        <f>ROUND(SUM(Labor!M113:N113),0)</f>
        <v>9780</v>
      </c>
      <c r="H18" s="7">
        <f>ROUND(+Labor!F113,0)</f>
        <v>244</v>
      </c>
      <c r="I18" s="8">
        <f t="shared" si="1"/>
        <v>40.08</v>
      </c>
      <c r="J18" s="8"/>
      <c r="K18" s="9">
        <f t="shared" si="2"/>
        <v>0.1494</v>
      </c>
    </row>
    <row r="19" spans="2:11" ht="12">
      <c r="B19" s="1">
        <f>+Labor!A14</f>
        <v>26</v>
      </c>
      <c r="C19" s="1" t="str">
        <f>+Labor!B14</f>
        <v>PEACEHEALTH SAINT JOHN MEDICAL CENTER</v>
      </c>
      <c r="D19" s="7">
        <f>ROUND(SUM(Labor!M14:N14),0)</f>
        <v>0</v>
      </c>
      <c r="E19" s="7">
        <f>ROUND(+Labor!F14,0)</f>
        <v>1290</v>
      </c>
      <c r="F19" s="8">
        <f t="shared" si="0"/>
      </c>
      <c r="G19" s="7">
        <f>ROUND(SUM(Labor!M114:N114),0)</f>
        <v>0</v>
      </c>
      <c r="H19" s="7">
        <f>ROUND(+Labor!F114,0)</f>
        <v>1244</v>
      </c>
      <c r="I19" s="8">
        <f t="shared" si="1"/>
      </c>
      <c r="J19" s="8"/>
      <c r="K19" s="9">
        <f t="shared" si="2"/>
      </c>
    </row>
    <row r="20" spans="2:11" ht="12">
      <c r="B20" s="1">
        <f>+Labor!A15</f>
        <v>29</v>
      </c>
      <c r="C20" s="1" t="str">
        <f>+Labor!B15</f>
        <v>HARBORVIEW MEDICAL CENTER</v>
      </c>
      <c r="D20" s="7">
        <f>ROUND(SUM(Labor!M15:N15),0)</f>
        <v>0</v>
      </c>
      <c r="E20" s="7">
        <f>ROUND(+Labor!F15,0)</f>
        <v>0</v>
      </c>
      <c r="F20" s="8">
        <f t="shared" si="0"/>
      </c>
      <c r="G20" s="7">
        <f>ROUND(SUM(Labor!M115:N115),0)</f>
        <v>0</v>
      </c>
      <c r="H20" s="7">
        <f>ROUND(+Labor!F115,0)</f>
        <v>0</v>
      </c>
      <c r="I20" s="8">
        <f t="shared" si="1"/>
      </c>
      <c r="J20" s="8"/>
      <c r="K20" s="9">
        <f t="shared" si="2"/>
      </c>
    </row>
    <row r="21" spans="2:11" ht="12">
      <c r="B21" s="1">
        <f>+Labor!A16</f>
        <v>32</v>
      </c>
      <c r="C21" s="1" t="str">
        <f>+Labor!B16</f>
        <v>SAINT JOSEPH MEDICAL CENTER</v>
      </c>
      <c r="D21" s="7">
        <f>ROUND(SUM(Labor!M16:N16),0)</f>
        <v>371421</v>
      </c>
      <c r="E21" s="7">
        <f>ROUND(+Labor!F16,0)</f>
        <v>39254</v>
      </c>
      <c r="F21" s="8">
        <f t="shared" si="0"/>
        <v>9.46</v>
      </c>
      <c r="G21" s="7">
        <f>ROUND(SUM(Labor!M116:N116),0)</f>
        <v>360997</v>
      </c>
      <c r="H21" s="7">
        <f>ROUND(+Labor!F116,0)</f>
        <v>38359</v>
      </c>
      <c r="I21" s="8">
        <f t="shared" si="1"/>
        <v>9.41</v>
      </c>
      <c r="J21" s="8"/>
      <c r="K21" s="9">
        <f t="shared" si="2"/>
        <v>-0.0053</v>
      </c>
    </row>
    <row r="22" spans="2:11" ht="12">
      <c r="B22" s="1">
        <f>+Labor!A17</f>
        <v>35</v>
      </c>
      <c r="C22" s="1" t="str">
        <f>+Labor!B17</f>
        <v>ENUMCLAW REGIONAL HOSPITAL</v>
      </c>
      <c r="D22" s="7">
        <f>ROUND(SUM(Labor!M17:N17),0)</f>
        <v>56359</v>
      </c>
      <c r="E22" s="7">
        <f>ROUND(+Labor!F17,0)</f>
        <v>220</v>
      </c>
      <c r="F22" s="8">
        <f t="shared" si="0"/>
        <v>256.18</v>
      </c>
      <c r="G22" s="7">
        <f>ROUND(SUM(Labor!M117:N117),0)</f>
        <v>32243</v>
      </c>
      <c r="H22" s="7">
        <f>ROUND(+Labor!F117,0)</f>
        <v>252</v>
      </c>
      <c r="I22" s="8">
        <f t="shared" si="1"/>
        <v>127.95</v>
      </c>
      <c r="J22" s="8"/>
      <c r="K22" s="9">
        <f t="shared" si="2"/>
        <v>-0.5005</v>
      </c>
    </row>
    <row r="23" spans="2:11" ht="12">
      <c r="B23" s="1">
        <f>+Labor!A18</f>
        <v>37</v>
      </c>
      <c r="C23" s="1" t="str">
        <f>+Labor!B18</f>
        <v>DEACONESS MEDICAL CENTER</v>
      </c>
      <c r="D23" s="7">
        <f>ROUND(SUM(Labor!M18:N18),0)</f>
        <v>146261</v>
      </c>
      <c r="E23" s="7">
        <f>ROUND(+Labor!F18,0)</f>
        <v>1702</v>
      </c>
      <c r="F23" s="8">
        <f t="shared" si="0"/>
        <v>85.93</v>
      </c>
      <c r="G23" s="7">
        <f>ROUND(SUM(Labor!M118:N118),0)</f>
        <v>121357</v>
      </c>
      <c r="H23" s="7">
        <f>ROUND(+Labor!F118,0)</f>
        <v>2209</v>
      </c>
      <c r="I23" s="8">
        <f t="shared" si="1"/>
        <v>54.94</v>
      </c>
      <c r="J23" s="8"/>
      <c r="K23" s="9">
        <f t="shared" si="2"/>
        <v>-0.3606</v>
      </c>
    </row>
    <row r="24" spans="2:11" ht="12">
      <c r="B24" s="1">
        <f>+Labor!A19</f>
        <v>38</v>
      </c>
      <c r="C24" s="1" t="str">
        <f>+Labor!B19</f>
        <v>OLYMPIC MEDICAL CENTER</v>
      </c>
      <c r="D24" s="7">
        <f>ROUND(SUM(Labor!M19:N19),0)</f>
        <v>72380</v>
      </c>
      <c r="E24" s="7">
        <f>ROUND(+Labor!F19,0)</f>
        <v>361</v>
      </c>
      <c r="F24" s="8">
        <f t="shared" si="0"/>
        <v>200.5</v>
      </c>
      <c r="G24" s="7">
        <f>ROUND(SUM(Labor!M119:N119),0)</f>
        <v>73448</v>
      </c>
      <c r="H24" s="7">
        <f>ROUND(+Labor!F119,0)</f>
        <v>356</v>
      </c>
      <c r="I24" s="8">
        <f t="shared" si="1"/>
        <v>206.31</v>
      </c>
      <c r="J24" s="8"/>
      <c r="K24" s="9">
        <f t="shared" si="2"/>
        <v>0.029</v>
      </c>
    </row>
    <row r="25" spans="2:11" ht="12">
      <c r="B25" s="1">
        <f>+Labor!A20</f>
        <v>39</v>
      </c>
      <c r="C25" s="1" t="str">
        <f>+Labor!B20</f>
        <v>KENNEWICK GENERAL HOSPITAL</v>
      </c>
      <c r="D25" s="7">
        <f>ROUND(SUM(Labor!M20:N20),0)</f>
        <v>0</v>
      </c>
      <c r="E25" s="7">
        <f>ROUND(+Labor!F20,0)</f>
        <v>0</v>
      </c>
      <c r="F25" s="8">
        <f t="shared" si="0"/>
      </c>
      <c r="G25" s="7">
        <f>ROUND(SUM(Labor!M120:N120),0)</f>
        <v>0</v>
      </c>
      <c r="H25" s="7">
        <f>ROUND(+Labor!F120,0)</f>
        <v>0</v>
      </c>
      <c r="I25" s="8">
        <f t="shared" si="1"/>
      </c>
      <c r="J25" s="8"/>
      <c r="K25" s="9">
        <f t="shared" si="2"/>
      </c>
    </row>
    <row r="26" spans="2:11" ht="12">
      <c r="B26" s="1">
        <f>+Labor!A21</f>
        <v>43</v>
      </c>
      <c r="C26" s="1" t="str">
        <f>+Labor!B21</f>
        <v>WALLA WALLA GENERAL HOSPITAL</v>
      </c>
      <c r="D26" s="7">
        <f>ROUND(SUM(Labor!M21:N21),0)</f>
        <v>0</v>
      </c>
      <c r="E26" s="7">
        <f>ROUND(+Labor!F21,0)</f>
        <v>0</v>
      </c>
      <c r="F26" s="8">
        <f t="shared" si="0"/>
      </c>
      <c r="G26" s="7">
        <f>ROUND(SUM(Labor!M121:N121),0)</f>
        <v>0</v>
      </c>
      <c r="H26" s="7">
        <f>ROUND(+Labor!F121,0)</f>
        <v>0</v>
      </c>
      <c r="I26" s="8">
        <f t="shared" si="1"/>
      </c>
      <c r="J26" s="8"/>
      <c r="K26" s="9">
        <f t="shared" si="2"/>
      </c>
    </row>
    <row r="27" spans="2:11" ht="12">
      <c r="B27" s="1">
        <f>+Labor!A22</f>
        <v>45</v>
      </c>
      <c r="C27" s="1" t="str">
        <f>+Labor!B22</f>
        <v>COLUMBIA BASIN HOSPITAL</v>
      </c>
      <c r="D27" s="7">
        <f>ROUND(SUM(Labor!M22:N22),0)</f>
        <v>0</v>
      </c>
      <c r="E27" s="7">
        <f>ROUND(+Labor!F22,0)</f>
        <v>0</v>
      </c>
      <c r="F27" s="8">
        <f t="shared" si="0"/>
      </c>
      <c r="G27" s="7">
        <f>ROUND(SUM(Labor!M122:N122),0)</f>
        <v>0</v>
      </c>
      <c r="H27" s="7">
        <f>ROUND(+Labor!F122,0)</f>
        <v>0</v>
      </c>
      <c r="I27" s="8">
        <f t="shared" si="1"/>
      </c>
      <c r="J27" s="8"/>
      <c r="K27" s="9">
        <f t="shared" si="2"/>
      </c>
    </row>
    <row r="28" spans="2:11" ht="12">
      <c r="B28" s="1">
        <f>+Labor!A23</f>
        <v>46</v>
      </c>
      <c r="C28" s="1" t="str">
        <f>+Labor!B23</f>
        <v>PROSSER MEMORIAL HOSPITAL</v>
      </c>
      <c r="D28" s="7">
        <f>ROUND(SUM(Labor!M23:N23),0)</f>
        <v>32212</v>
      </c>
      <c r="E28" s="7">
        <f>ROUND(+Labor!F23,0)</f>
        <v>344</v>
      </c>
      <c r="F28" s="8">
        <f t="shared" si="0"/>
        <v>93.64</v>
      </c>
      <c r="G28" s="7">
        <f>ROUND(SUM(Labor!M123:N123),0)</f>
        <v>30602</v>
      </c>
      <c r="H28" s="7">
        <f>ROUND(+Labor!F123,0)</f>
        <v>396</v>
      </c>
      <c r="I28" s="8">
        <f t="shared" si="1"/>
        <v>77.28</v>
      </c>
      <c r="J28" s="8"/>
      <c r="K28" s="9">
        <f t="shared" si="2"/>
        <v>-0.1747</v>
      </c>
    </row>
    <row r="29" spans="2:11" ht="12">
      <c r="B29" s="1">
        <f>+Labor!A24</f>
        <v>50</v>
      </c>
      <c r="C29" s="1" t="str">
        <f>+Labor!B24</f>
        <v>PROVIDENCE SAINT MARY MEDICAL CENTER</v>
      </c>
      <c r="D29" s="7">
        <f>ROUND(SUM(Labor!M24:N24),0)</f>
        <v>0</v>
      </c>
      <c r="E29" s="7">
        <f>ROUND(+Labor!F24,0)</f>
        <v>0</v>
      </c>
      <c r="F29" s="8">
        <f t="shared" si="0"/>
      </c>
      <c r="G29" s="7">
        <f>ROUND(SUM(Labor!M124:N124),0)</f>
        <v>0</v>
      </c>
      <c r="H29" s="7">
        <f>ROUND(+Labor!F124,0)</f>
        <v>0</v>
      </c>
      <c r="I29" s="8">
        <f t="shared" si="1"/>
      </c>
      <c r="J29" s="8"/>
      <c r="K29" s="9">
        <f t="shared" si="2"/>
      </c>
    </row>
    <row r="30" spans="2:11" ht="12">
      <c r="B30" s="1">
        <f>+Labor!A25</f>
        <v>54</v>
      </c>
      <c r="C30" s="1" t="str">
        <f>+Labor!B25</f>
        <v>FORKS COMMUNITY HOSPITAL</v>
      </c>
      <c r="D30" s="7">
        <f>ROUND(SUM(Labor!M25:N25),0)</f>
        <v>13627</v>
      </c>
      <c r="E30" s="7">
        <f>ROUND(+Labor!F25,0)</f>
        <v>121</v>
      </c>
      <c r="F30" s="8">
        <f t="shared" si="0"/>
        <v>112.62</v>
      </c>
      <c r="G30" s="7">
        <f>ROUND(SUM(Labor!M125:N125),0)</f>
        <v>12548</v>
      </c>
      <c r="H30" s="7">
        <f>ROUND(+Labor!F125,0)</f>
        <v>103</v>
      </c>
      <c r="I30" s="8">
        <f t="shared" si="1"/>
        <v>121.83</v>
      </c>
      <c r="J30" s="8"/>
      <c r="K30" s="9">
        <f t="shared" si="2"/>
        <v>0.0818</v>
      </c>
    </row>
    <row r="31" spans="2:11" ht="12">
      <c r="B31" s="1">
        <f>+Labor!A26</f>
        <v>56</v>
      </c>
      <c r="C31" s="1" t="str">
        <f>+Labor!B26</f>
        <v>WILLAPA HARBOR HOSPITAL</v>
      </c>
      <c r="D31" s="7">
        <f>ROUND(SUM(Labor!M26:N26),0)</f>
        <v>0</v>
      </c>
      <c r="E31" s="7">
        <f>ROUND(+Labor!F26,0)</f>
        <v>0</v>
      </c>
      <c r="F31" s="8">
        <f t="shared" si="0"/>
      </c>
      <c r="G31" s="7">
        <f>ROUND(SUM(Labor!M126:N126),0)</f>
        <v>0</v>
      </c>
      <c r="H31" s="7">
        <f>ROUND(+Labor!F126,0)</f>
        <v>0</v>
      </c>
      <c r="I31" s="8">
        <f t="shared" si="1"/>
      </c>
      <c r="J31" s="8"/>
      <c r="K31" s="9">
        <f t="shared" si="2"/>
      </c>
    </row>
    <row r="32" spans="2:11" ht="12">
      <c r="B32" s="1">
        <f>+Labor!A27</f>
        <v>58</v>
      </c>
      <c r="C32" s="1" t="str">
        <f>+Labor!B27</f>
        <v>YAKIMA VALLEY MEMORIAL HOSPITAL</v>
      </c>
      <c r="D32" s="7">
        <f>ROUND(SUM(Labor!M27:N27),0)</f>
        <v>0</v>
      </c>
      <c r="E32" s="7">
        <f>ROUND(+Labor!F27,0)</f>
        <v>0</v>
      </c>
      <c r="F32" s="8">
        <f t="shared" si="0"/>
      </c>
      <c r="G32" s="7">
        <f>ROUND(SUM(Labor!M127:N127),0)</f>
        <v>0</v>
      </c>
      <c r="H32" s="7">
        <f>ROUND(+Labor!F127,0)</f>
        <v>0</v>
      </c>
      <c r="I32" s="8">
        <f t="shared" si="1"/>
      </c>
      <c r="J32" s="8"/>
      <c r="K32" s="9">
        <f t="shared" si="2"/>
      </c>
    </row>
    <row r="33" spans="2:11" ht="12">
      <c r="B33" s="1">
        <f>+Labor!A28</f>
        <v>63</v>
      </c>
      <c r="C33" s="1" t="str">
        <f>+Labor!B28</f>
        <v>GRAYS HARBOR COMMUNITY HOSPITAL</v>
      </c>
      <c r="D33" s="7">
        <f>ROUND(SUM(Labor!M28:N28),0)</f>
        <v>0</v>
      </c>
      <c r="E33" s="7">
        <f>ROUND(+Labor!F28,0)</f>
        <v>0</v>
      </c>
      <c r="F33" s="8">
        <f t="shared" si="0"/>
      </c>
      <c r="G33" s="7">
        <f>ROUND(SUM(Labor!M128:N128),0)</f>
        <v>0</v>
      </c>
      <c r="H33" s="7">
        <f>ROUND(+Labor!F128,0)</f>
        <v>0</v>
      </c>
      <c r="I33" s="8">
        <f t="shared" si="1"/>
      </c>
      <c r="J33" s="8"/>
      <c r="K33" s="9">
        <f t="shared" si="2"/>
      </c>
    </row>
    <row r="34" spans="2:11" ht="12">
      <c r="B34" s="1">
        <f>+Labor!A29</f>
        <v>78</v>
      </c>
      <c r="C34" s="1" t="str">
        <f>+Labor!B29</f>
        <v>SAMARITAN HOSPITAL</v>
      </c>
      <c r="D34" s="7">
        <f>ROUND(SUM(Labor!M29:N29),0)</f>
        <v>78532</v>
      </c>
      <c r="E34" s="7">
        <f>ROUND(+Labor!F29,0)</f>
        <v>1120</v>
      </c>
      <c r="F34" s="8">
        <f t="shared" si="0"/>
        <v>70.12</v>
      </c>
      <c r="G34" s="7">
        <f>ROUND(SUM(Labor!M129:N129),0)</f>
        <v>88125</v>
      </c>
      <c r="H34" s="7">
        <f>ROUND(+Labor!F129,0)</f>
        <v>1152</v>
      </c>
      <c r="I34" s="8">
        <f t="shared" si="1"/>
        <v>76.5</v>
      </c>
      <c r="J34" s="8"/>
      <c r="K34" s="9">
        <f t="shared" si="2"/>
        <v>0.091</v>
      </c>
    </row>
    <row r="35" spans="2:11" ht="12">
      <c r="B35" s="1">
        <f>+Labor!A30</f>
        <v>79</v>
      </c>
      <c r="C35" s="1" t="str">
        <f>+Labor!B30</f>
        <v>OCEAN BEACH HOSPITAL</v>
      </c>
      <c r="D35" s="7">
        <f>ROUND(SUM(Labor!M30:N30),0)</f>
        <v>0</v>
      </c>
      <c r="E35" s="7">
        <f>ROUND(+Labor!F30,0)</f>
        <v>0</v>
      </c>
      <c r="F35" s="8">
        <f t="shared" si="0"/>
      </c>
      <c r="G35" s="7">
        <f>ROUND(SUM(Labor!M130:N130),0)</f>
        <v>0</v>
      </c>
      <c r="H35" s="7">
        <f>ROUND(+Labor!F130,0)</f>
        <v>0</v>
      </c>
      <c r="I35" s="8">
        <f t="shared" si="1"/>
      </c>
      <c r="J35" s="8"/>
      <c r="K35" s="9">
        <f t="shared" si="2"/>
      </c>
    </row>
    <row r="36" spans="2:11" ht="12">
      <c r="B36" s="1">
        <f>+Labor!A31</f>
        <v>80</v>
      </c>
      <c r="C36" s="1" t="str">
        <f>+Labor!B31</f>
        <v>ODESSA MEMORIAL HOSPITAL</v>
      </c>
      <c r="D36" s="7">
        <f>ROUND(SUM(Labor!M31:N31),0)</f>
        <v>0</v>
      </c>
      <c r="E36" s="7">
        <f>ROUND(+Labor!F31,0)</f>
        <v>0</v>
      </c>
      <c r="F36" s="8">
        <f t="shared" si="0"/>
      </c>
      <c r="G36" s="7">
        <f>ROUND(SUM(Labor!M131:N131),0)</f>
        <v>0</v>
      </c>
      <c r="H36" s="7">
        <f>ROUND(+Labor!F131,0)</f>
        <v>0</v>
      </c>
      <c r="I36" s="8">
        <f t="shared" si="1"/>
      </c>
      <c r="J36" s="8"/>
      <c r="K36" s="9">
        <f t="shared" si="2"/>
      </c>
    </row>
    <row r="37" spans="2:11" ht="12">
      <c r="B37" s="1">
        <f>+Labor!A32</f>
        <v>81</v>
      </c>
      <c r="C37" s="1" t="str">
        <f>+Labor!B32</f>
        <v>GOOD SAMARITAN HOSPITAL</v>
      </c>
      <c r="D37" s="7">
        <f>ROUND(SUM(Labor!M32:N32),0)</f>
        <v>282020</v>
      </c>
      <c r="E37" s="7">
        <f>ROUND(+Labor!F32,0)</f>
        <v>3016</v>
      </c>
      <c r="F37" s="8">
        <f t="shared" si="0"/>
        <v>93.51</v>
      </c>
      <c r="G37" s="7">
        <f>ROUND(SUM(Labor!M132:N132),0)</f>
        <v>0</v>
      </c>
      <c r="H37" s="7">
        <f>ROUND(+Labor!F132,0)</f>
        <v>0</v>
      </c>
      <c r="I37" s="8">
        <f t="shared" si="1"/>
      </c>
      <c r="J37" s="8"/>
      <c r="K37" s="9">
        <f t="shared" si="2"/>
      </c>
    </row>
    <row r="38" spans="2:11" ht="12">
      <c r="B38" s="1">
        <f>+Labor!A33</f>
        <v>82</v>
      </c>
      <c r="C38" s="1" t="str">
        <f>+Labor!B33</f>
        <v>GARFIELD COUNTY MEMORIAL HOSPITAL</v>
      </c>
      <c r="D38" s="7">
        <f>ROUND(SUM(Labor!M33:N33),0)</f>
        <v>0</v>
      </c>
      <c r="E38" s="7">
        <f>ROUND(+Labor!F33,0)</f>
        <v>0</v>
      </c>
      <c r="F38" s="8">
        <f t="shared" si="0"/>
      </c>
      <c r="G38" s="7">
        <f>ROUND(SUM(Labor!M133:N133),0)</f>
        <v>0</v>
      </c>
      <c r="H38" s="7">
        <f>ROUND(+Labor!F133,0)</f>
        <v>0</v>
      </c>
      <c r="I38" s="8">
        <f t="shared" si="1"/>
      </c>
      <c r="J38" s="8"/>
      <c r="K38" s="9">
        <f t="shared" si="2"/>
      </c>
    </row>
    <row r="39" spans="2:11" ht="12">
      <c r="B39" s="1">
        <f>+Labor!A34</f>
        <v>84</v>
      </c>
      <c r="C39" s="1" t="str">
        <f>+Labor!B34</f>
        <v>PROVIDENCE REGIONAL MEDICAL CENTER EVERETT</v>
      </c>
      <c r="D39" s="7">
        <f>ROUND(SUM(Labor!M34:N34),0)</f>
        <v>817190</v>
      </c>
      <c r="E39" s="7">
        <f>ROUND(+Labor!F34,0)</f>
        <v>10955</v>
      </c>
      <c r="F39" s="8">
        <f t="shared" si="0"/>
        <v>74.6</v>
      </c>
      <c r="G39" s="7">
        <f>ROUND(SUM(Labor!M134:N134),0)</f>
        <v>875990</v>
      </c>
      <c r="H39" s="7">
        <f>ROUND(+Labor!F134,0)</f>
        <v>9326</v>
      </c>
      <c r="I39" s="8">
        <f t="shared" si="1"/>
        <v>93.93</v>
      </c>
      <c r="J39" s="8"/>
      <c r="K39" s="9">
        <f t="shared" si="2"/>
        <v>0.2591</v>
      </c>
    </row>
    <row r="40" spans="2:11" ht="12">
      <c r="B40" s="1">
        <f>+Labor!A35</f>
        <v>85</v>
      </c>
      <c r="C40" s="1" t="str">
        <f>+Labor!B35</f>
        <v>JEFFERSON HEALTHCARE HOSPITAL</v>
      </c>
      <c r="D40" s="7">
        <f>ROUND(SUM(Labor!M35:N35),0)</f>
        <v>31360</v>
      </c>
      <c r="E40" s="7">
        <f>ROUND(+Labor!F35,0)</f>
        <v>109</v>
      </c>
      <c r="F40" s="8">
        <f t="shared" si="0"/>
        <v>287.71</v>
      </c>
      <c r="G40" s="7">
        <f>ROUND(SUM(Labor!M135:N135),0)</f>
        <v>35331</v>
      </c>
      <c r="H40" s="7">
        <f>ROUND(+Labor!F135,0)</f>
        <v>128</v>
      </c>
      <c r="I40" s="8">
        <f t="shared" si="1"/>
        <v>276.02</v>
      </c>
      <c r="J40" s="8"/>
      <c r="K40" s="9">
        <f t="shared" si="2"/>
        <v>-0.0406</v>
      </c>
    </row>
    <row r="41" spans="2:11" ht="12">
      <c r="B41" s="1">
        <f>+Labor!A36</f>
        <v>96</v>
      </c>
      <c r="C41" s="1" t="str">
        <f>+Labor!B36</f>
        <v>SKYLINE HOSPITAL</v>
      </c>
      <c r="D41" s="7">
        <f>ROUND(SUM(Labor!M36:N36),0)</f>
        <v>15718</v>
      </c>
      <c r="E41" s="7">
        <f>ROUND(+Labor!F36,0)</f>
        <v>63</v>
      </c>
      <c r="F41" s="8">
        <f t="shared" si="0"/>
        <v>249.49</v>
      </c>
      <c r="G41" s="7">
        <f>ROUND(SUM(Labor!M136:N136),0)</f>
        <v>39615</v>
      </c>
      <c r="H41" s="7">
        <f>ROUND(+Labor!F136,0)</f>
        <v>62</v>
      </c>
      <c r="I41" s="8">
        <f t="shared" si="1"/>
        <v>638.95</v>
      </c>
      <c r="J41" s="8"/>
      <c r="K41" s="9">
        <f t="shared" si="2"/>
        <v>1.561</v>
      </c>
    </row>
    <row r="42" spans="2:11" ht="12">
      <c r="B42" s="1">
        <f>+Labor!A37</f>
        <v>102</v>
      </c>
      <c r="C42" s="1" t="str">
        <f>+Labor!B37</f>
        <v>YAKIMA REGIONAL MEDICAL AND CARDIAC CENTER</v>
      </c>
      <c r="D42" s="7">
        <f>ROUND(SUM(Labor!M37:N37),0)</f>
        <v>0</v>
      </c>
      <c r="E42" s="7">
        <f>ROUND(+Labor!F37,0)</f>
        <v>0</v>
      </c>
      <c r="F42" s="8">
        <f t="shared" si="0"/>
      </c>
      <c r="G42" s="7">
        <f>ROUND(SUM(Labor!M137:N137),0)</f>
        <v>0</v>
      </c>
      <c r="H42" s="7">
        <f>ROUND(+Labor!F137,0)</f>
        <v>0</v>
      </c>
      <c r="I42" s="8">
        <f t="shared" si="1"/>
      </c>
      <c r="J42" s="8"/>
      <c r="K42" s="9">
        <f t="shared" si="2"/>
      </c>
    </row>
    <row r="43" spans="2:11" ht="12">
      <c r="B43" s="1">
        <f>+Labor!A38</f>
        <v>104</v>
      </c>
      <c r="C43" s="1" t="str">
        <f>+Labor!B38</f>
        <v>VALLEY GENERAL HOSPITAL</v>
      </c>
      <c r="D43" s="7">
        <f>ROUND(SUM(Labor!M38:N38),0)</f>
        <v>0</v>
      </c>
      <c r="E43" s="7">
        <f>ROUND(+Labor!F38,0)</f>
        <v>0</v>
      </c>
      <c r="F43" s="8">
        <f t="shared" si="0"/>
      </c>
      <c r="G43" s="7">
        <f>ROUND(SUM(Labor!M138:N138),0)</f>
        <v>0</v>
      </c>
      <c r="H43" s="7">
        <f>ROUND(+Labor!F138,0)</f>
        <v>0</v>
      </c>
      <c r="I43" s="8">
        <f t="shared" si="1"/>
      </c>
      <c r="J43" s="8"/>
      <c r="K43" s="9">
        <f t="shared" si="2"/>
      </c>
    </row>
    <row r="44" spans="2:11" ht="12">
      <c r="B44" s="1">
        <f>+Labor!A39</f>
        <v>106</v>
      </c>
      <c r="C44" s="1" t="str">
        <f>+Labor!B39</f>
        <v>CASCADE VALLEY HOSPITAL</v>
      </c>
      <c r="D44" s="7">
        <f>ROUND(SUM(Labor!M39:N39),0)</f>
        <v>54901</v>
      </c>
      <c r="E44" s="7">
        <f>ROUND(+Labor!F39,0)</f>
        <v>454</v>
      </c>
      <c r="F44" s="8">
        <f t="shared" si="0"/>
        <v>120.93</v>
      </c>
      <c r="G44" s="7">
        <f>ROUND(SUM(Labor!M139:N139),0)</f>
        <v>59270</v>
      </c>
      <c r="H44" s="7">
        <f>ROUND(+Labor!F139,0)</f>
        <v>415</v>
      </c>
      <c r="I44" s="8">
        <f t="shared" si="1"/>
        <v>142.82</v>
      </c>
      <c r="J44" s="8"/>
      <c r="K44" s="9">
        <f t="shared" si="2"/>
        <v>0.181</v>
      </c>
    </row>
    <row r="45" spans="2:11" ht="12">
      <c r="B45" s="1">
        <f>+Labor!A40</f>
        <v>107</v>
      </c>
      <c r="C45" s="1" t="str">
        <f>+Labor!B40</f>
        <v>NORTH VALLEY HOSPITAL</v>
      </c>
      <c r="D45" s="7">
        <f>ROUND(SUM(Labor!M40:N40),0)</f>
        <v>5827</v>
      </c>
      <c r="E45" s="7">
        <f>ROUND(+Labor!F40,0)</f>
        <v>86</v>
      </c>
      <c r="F45" s="8">
        <f t="shared" si="0"/>
        <v>67.76</v>
      </c>
      <c r="G45" s="7">
        <f>ROUND(SUM(Labor!M140:N140),0)</f>
        <v>5254</v>
      </c>
      <c r="H45" s="7">
        <f>ROUND(+Labor!F140,0)</f>
        <v>73</v>
      </c>
      <c r="I45" s="8">
        <f t="shared" si="1"/>
        <v>71.97</v>
      </c>
      <c r="J45" s="8"/>
      <c r="K45" s="9">
        <f t="shared" si="2"/>
        <v>0.0621</v>
      </c>
    </row>
    <row r="46" spans="2:11" ht="12">
      <c r="B46" s="1">
        <f>+Labor!A41</f>
        <v>108</v>
      </c>
      <c r="C46" s="1" t="str">
        <f>+Labor!B41</f>
        <v>TRI-STATE MEMORIAL HOSPITAL</v>
      </c>
      <c r="D46" s="7">
        <f>ROUND(SUM(Labor!M41:N41),0)</f>
        <v>0</v>
      </c>
      <c r="E46" s="7">
        <f>ROUND(+Labor!F41,0)</f>
        <v>0</v>
      </c>
      <c r="F46" s="8">
        <f t="shared" si="0"/>
      </c>
      <c r="G46" s="7">
        <f>ROUND(SUM(Labor!M141:N141),0)</f>
        <v>0</v>
      </c>
      <c r="H46" s="7">
        <f>ROUND(+Labor!F141,0)</f>
        <v>0</v>
      </c>
      <c r="I46" s="8">
        <f t="shared" si="1"/>
      </c>
      <c r="J46" s="8"/>
      <c r="K46" s="9">
        <f t="shared" si="2"/>
      </c>
    </row>
    <row r="47" spans="2:11" ht="12">
      <c r="B47" s="1">
        <f>+Labor!A42</f>
        <v>111</v>
      </c>
      <c r="C47" s="1" t="str">
        <f>+Labor!B42</f>
        <v>EAST ADAMS RURAL HOSPITAL</v>
      </c>
      <c r="D47" s="7">
        <f>ROUND(SUM(Labor!M42:N42),0)</f>
        <v>0</v>
      </c>
      <c r="E47" s="7">
        <f>ROUND(+Labor!F42,0)</f>
        <v>0</v>
      </c>
      <c r="F47" s="8">
        <f t="shared" si="0"/>
      </c>
      <c r="G47" s="7">
        <f>ROUND(SUM(Labor!M142:N142),0)</f>
        <v>0</v>
      </c>
      <c r="H47" s="7">
        <f>ROUND(+Labor!F142,0)</f>
        <v>0</v>
      </c>
      <c r="I47" s="8">
        <f t="shared" si="1"/>
      </c>
      <c r="J47" s="8"/>
      <c r="K47" s="9">
        <f t="shared" si="2"/>
      </c>
    </row>
    <row r="48" spans="2:11" ht="12">
      <c r="B48" s="1">
        <f>+Labor!A43</f>
        <v>125</v>
      </c>
      <c r="C48" s="1" t="str">
        <f>+Labor!B43</f>
        <v>OTHELLO COMMUNITY HOSPITAL</v>
      </c>
      <c r="D48" s="7">
        <f>ROUND(SUM(Labor!M43:N43),0)</f>
        <v>0</v>
      </c>
      <c r="E48" s="7">
        <f>ROUND(+Labor!F43,0)</f>
        <v>627</v>
      </c>
      <c r="F48" s="8">
        <f t="shared" si="0"/>
      </c>
      <c r="G48" s="7">
        <f>ROUND(SUM(Labor!M143:N143),0)</f>
        <v>16313</v>
      </c>
      <c r="H48" s="7">
        <f>ROUND(+Labor!F143,0)</f>
        <v>648</v>
      </c>
      <c r="I48" s="8">
        <f t="shared" si="1"/>
        <v>25.17</v>
      </c>
      <c r="J48" s="8"/>
      <c r="K48" s="9">
        <f t="shared" si="2"/>
      </c>
    </row>
    <row r="49" spans="2:11" ht="12">
      <c r="B49" s="1">
        <f>+Labor!A44</f>
        <v>126</v>
      </c>
      <c r="C49" s="1" t="str">
        <f>+Labor!B44</f>
        <v>HIGHLINE MEDICAL CENTER</v>
      </c>
      <c r="D49" s="7">
        <f>ROUND(SUM(Labor!M44:N44),0)</f>
        <v>0</v>
      </c>
      <c r="E49" s="7">
        <f>ROUND(+Labor!F44,0)</f>
        <v>0</v>
      </c>
      <c r="F49" s="8">
        <f t="shared" si="0"/>
      </c>
      <c r="G49" s="7">
        <f>ROUND(SUM(Labor!M144:N144),0)</f>
        <v>0</v>
      </c>
      <c r="H49" s="7">
        <f>ROUND(+Labor!F144,0)</f>
        <v>0</v>
      </c>
      <c r="I49" s="8">
        <f t="shared" si="1"/>
      </c>
      <c r="J49" s="8"/>
      <c r="K49" s="9">
        <f t="shared" si="2"/>
      </c>
    </row>
    <row r="50" spans="2:11" ht="12">
      <c r="B50" s="1">
        <f>+Labor!A45</f>
        <v>128</v>
      </c>
      <c r="C50" s="1" t="str">
        <f>+Labor!B45</f>
        <v>UNIVERSITY OF WASHINGTON MEDICAL CENTER</v>
      </c>
      <c r="D50" s="7">
        <f>ROUND(SUM(Labor!M45:N45),0)</f>
        <v>0</v>
      </c>
      <c r="E50" s="7">
        <f>ROUND(+Labor!F45,0)</f>
        <v>2368</v>
      </c>
      <c r="F50" s="8">
        <f t="shared" si="0"/>
      </c>
      <c r="G50" s="7">
        <f>ROUND(SUM(Labor!M145:N145),0)</f>
        <v>0</v>
      </c>
      <c r="H50" s="7">
        <f>ROUND(+Labor!F145,0)</f>
        <v>2335</v>
      </c>
      <c r="I50" s="8">
        <f t="shared" si="1"/>
      </c>
      <c r="J50" s="8"/>
      <c r="K50" s="9">
        <f t="shared" si="2"/>
      </c>
    </row>
    <row r="51" spans="2:11" ht="12">
      <c r="B51" s="1">
        <f>+Labor!A46</f>
        <v>129</v>
      </c>
      <c r="C51" s="1" t="str">
        <f>+Labor!B46</f>
        <v>QUINCY VALLEY MEDICAL CENTER</v>
      </c>
      <c r="D51" s="7">
        <f>ROUND(SUM(Labor!M46:N46),0)</f>
        <v>0</v>
      </c>
      <c r="E51" s="7">
        <f>ROUND(+Labor!F46,0)</f>
        <v>0</v>
      </c>
      <c r="F51" s="8">
        <f t="shared" si="0"/>
      </c>
      <c r="G51" s="7">
        <f>ROUND(SUM(Labor!M146:N146),0)</f>
        <v>0</v>
      </c>
      <c r="H51" s="7">
        <f>ROUND(+Labor!F146,0)</f>
        <v>0</v>
      </c>
      <c r="I51" s="8">
        <f t="shared" si="1"/>
      </c>
      <c r="J51" s="8"/>
      <c r="K51" s="9">
        <f t="shared" si="2"/>
      </c>
    </row>
    <row r="52" spans="2:11" ht="12">
      <c r="B52" s="1">
        <f>+Labor!A47</f>
        <v>130</v>
      </c>
      <c r="C52" s="1" t="str">
        <f>+Labor!B47</f>
        <v>NORTHWEST HOSPITAL &amp; MEDICAL CENTER</v>
      </c>
      <c r="D52" s="7">
        <f>ROUND(SUM(Labor!M47:N47),0)</f>
        <v>0</v>
      </c>
      <c r="E52" s="7">
        <f>ROUND(+Labor!F47,0)</f>
        <v>0</v>
      </c>
      <c r="F52" s="8">
        <f t="shared" si="0"/>
      </c>
      <c r="G52" s="7">
        <f>ROUND(SUM(Labor!M147:N147),0)</f>
        <v>0</v>
      </c>
      <c r="H52" s="7">
        <f>ROUND(+Labor!F147,0)</f>
        <v>0</v>
      </c>
      <c r="I52" s="8">
        <f t="shared" si="1"/>
      </c>
      <c r="J52" s="8"/>
      <c r="K52" s="9">
        <f t="shared" si="2"/>
      </c>
    </row>
    <row r="53" spans="2:11" ht="12">
      <c r="B53" s="1">
        <f>+Labor!A48</f>
        <v>131</v>
      </c>
      <c r="C53" s="1" t="str">
        <f>+Labor!B48</f>
        <v>OVERLAKE HOSPITAL MEDICAL CENTER</v>
      </c>
      <c r="D53" s="7">
        <f>ROUND(SUM(Labor!M48:N48),0)</f>
        <v>306551</v>
      </c>
      <c r="E53" s="7">
        <f>ROUND(+Labor!F48,0)</f>
        <v>4959</v>
      </c>
      <c r="F53" s="8">
        <f t="shared" si="0"/>
        <v>61.82</v>
      </c>
      <c r="G53" s="7">
        <f>ROUND(SUM(Labor!M148:N148),0)</f>
        <v>403643</v>
      </c>
      <c r="H53" s="7">
        <f>ROUND(+Labor!F148,0)</f>
        <v>6115</v>
      </c>
      <c r="I53" s="8">
        <f t="shared" si="1"/>
        <v>66.01</v>
      </c>
      <c r="J53" s="8"/>
      <c r="K53" s="9">
        <f t="shared" si="2"/>
        <v>0.0678</v>
      </c>
    </row>
    <row r="54" spans="2:11" ht="12">
      <c r="B54" s="1">
        <f>+Labor!A49</f>
        <v>132</v>
      </c>
      <c r="C54" s="1" t="str">
        <f>+Labor!B49</f>
        <v>SAINT CLARE HOSPITAL</v>
      </c>
      <c r="D54" s="7">
        <f>ROUND(SUM(Labor!M49:N49),0)</f>
        <v>9684</v>
      </c>
      <c r="E54" s="7">
        <f>ROUND(+Labor!F49,0)</f>
        <v>0</v>
      </c>
      <c r="F54" s="8">
        <f t="shared" si="0"/>
      </c>
      <c r="G54" s="7">
        <f>ROUND(SUM(Labor!M149:N149),0)</f>
        <v>0</v>
      </c>
      <c r="H54" s="7">
        <f>ROUND(+Labor!F149,0)</f>
        <v>0</v>
      </c>
      <c r="I54" s="8">
        <f t="shared" si="1"/>
      </c>
      <c r="J54" s="8"/>
      <c r="K54" s="9">
        <f t="shared" si="2"/>
      </c>
    </row>
    <row r="55" spans="2:11" ht="12">
      <c r="B55" s="1">
        <f>+Labor!A50</f>
        <v>134</v>
      </c>
      <c r="C55" s="1" t="str">
        <f>+Labor!B50</f>
        <v>ISLAND HOSPITAL</v>
      </c>
      <c r="D55" s="7">
        <f>ROUND(SUM(Labor!M50:N50),0)</f>
        <v>96094</v>
      </c>
      <c r="E55" s="7">
        <f>ROUND(+Labor!F50,0)</f>
        <v>1072</v>
      </c>
      <c r="F55" s="8">
        <f t="shared" si="0"/>
        <v>89.64</v>
      </c>
      <c r="G55" s="7">
        <f>ROUND(SUM(Labor!M150:N150),0)</f>
        <v>99975</v>
      </c>
      <c r="H55" s="7">
        <f>ROUND(+Labor!F150,0)</f>
        <v>1307</v>
      </c>
      <c r="I55" s="8">
        <f t="shared" si="1"/>
        <v>76.49</v>
      </c>
      <c r="J55" s="8"/>
      <c r="K55" s="9">
        <f t="shared" si="2"/>
        <v>-0.1467</v>
      </c>
    </row>
    <row r="56" spans="2:11" ht="12">
      <c r="B56" s="1">
        <f>+Labor!A51</f>
        <v>137</v>
      </c>
      <c r="C56" s="1" t="str">
        <f>+Labor!B51</f>
        <v>LINCOLN HOSPITAL</v>
      </c>
      <c r="D56" s="7">
        <f>ROUND(SUM(Labor!M51:N51),0)</f>
        <v>0</v>
      </c>
      <c r="E56" s="7">
        <f>ROUND(+Labor!F51,0)</f>
        <v>0</v>
      </c>
      <c r="F56" s="8">
        <f t="shared" si="0"/>
      </c>
      <c r="G56" s="7">
        <f>ROUND(SUM(Labor!M151:N151),0)</f>
        <v>0</v>
      </c>
      <c r="H56" s="7">
        <f>ROUND(+Labor!F151,0)</f>
        <v>0</v>
      </c>
      <c r="I56" s="8">
        <f t="shared" si="1"/>
      </c>
      <c r="J56" s="8"/>
      <c r="K56" s="9">
        <f t="shared" si="2"/>
      </c>
    </row>
    <row r="57" spans="2:11" ht="12">
      <c r="B57" s="1">
        <f>+Labor!A52</f>
        <v>138</v>
      </c>
      <c r="C57" s="1" t="str">
        <f>+Labor!B52</f>
        <v>SWEDISH EDMONDS</v>
      </c>
      <c r="D57" s="7">
        <f>ROUND(SUM(Labor!M52:N52),0)</f>
        <v>0</v>
      </c>
      <c r="E57" s="7">
        <f>ROUND(+Labor!F52,0)</f>
        <v>0</v>
      </c>
      <c r="F57" s="8">
        <f t="shared" si="0"/>
      </c>
      <c r="G57" s="7">
        <f>ROUND(SUM(Labor!M152:N152),0)</f>
        <v>0</v>
      </c>
      <c r="H57" s="7">
        <f>ROUND(+Labor!F152,0)</f>
        <v>0</v>
      </c>
      <c r="I57" s="8">
        <f t="shared" si="1"/>
      </c>
      <c r="J57" s="8"/>
      <c r="K57" s="9">
        <f t="shared" si="2"/>
      </c>
    </row>
    <row r="58" spans="2:11" ht="12">
      <c r="B58" s="1">
        <f>+Labor!A53</f>
        <v>139</v>
      </c>
      <c r="C58" s="1" t="str">
        <f>+Labor!B53</f>
        <v>PROVIDENCE HOLY FAMILY HOSPITAL</v>
      </c>
      <c r="D58" s="7">
        <f>ROUND(SUM(Labor!M53:N53),0)</f>
        <v>0</v>
      </c>
      <c r="E58" s="7">
        <f>ROUND(+Labor!F53,0)</f>
        <v>0</v>
      </c>
      <c r="F58" s="8">
        <f t="shared" si="0"/>
      </c>
      <c r="G58" s="7">
        <f>ROUND(SUM(Labor!M153:N153),0)</f>
        <v>0</v>
      </c>
      <c r="H58" s="7">
        <f>ROUND(+Labor!F153,0)</f>
        <v>0</v>
      </c>
      <c r="I58" s="8">
        <f t="shared" si="1"/>
      </c>
      <c r="J58" s="8"/>
      <c r="K58" s="9">
        <f t="shared" si="2"/>
      </c>
    </row>
    <row r="59" spans="2:11" ht="12">
      <c r="B59" s="1">
        <f>+Labor!A54</f>
        <v>140</v>
      </c>
      <c r="C59" s="1" t="str">
        <f>+Labor!B54</f>
        <v>KITTITAS VALLEY HOSPITAL</v>
      </c>
      <c r="D59" s="7">
        <f>ROUND(SUM(Labor!M54:N54),0)</f>
        <v>153900</v>
      </c>
      <c r="E59" s="7">
        <f>ROUND(+Labor!F54,0)</f>
        <v>334</v>
      </c>
      <c r="F59" s="8">
        <f t="shared" si="0"/>
        <v>460.78</v>
      </c>
      <c r="G59" s="7">
        <f>ROUND(SUM(Labor!M154:N154),0)</f>
        <v>172245</v>
      </c>
      <c r="H59" s="7">
        <f>ROUND(+Labor!F154,0)</f>
        <v>372</v>
      </c>
      <c r="I59" s="8">
        <f t="shared" si="1"/>
        <v>463.02</v>
      </c>
      <c r="J59" s="8"/>
      <c r="K59" s="9">
        <f t="shared" si="2"/>
        <v>0.0049</v>
      </c>
    </row>
    <row r="60" spans="2:11" ht="12">
      <c r="B60" s="1">
        <f>+Labor!A55</f>
        <v>141</v>
      </c>
      <c r="C60" s="1" t="str">
        <f>+Labor!B55</f>
        <v>DAYTON GENERAL HOSPITAL</v>
      </c>
      <c r="D60" s="7">
        <f>ROUND(SUM(Labor!M55:N55),0)</f>
        <v>0</v>
      </c>
      <c r="E60" s="7">
        <f>ROUND(+Labor!F55,0)</f>
        <v>0</v>
      </c>
      <c r="F60" s="8">
        <f t="shared" si="0"/>
      </c>
      <c r="G60" s="7">
        <f>ROUND(SUM(Labor!M155:N155),0)</f>
        <v>0</v>
      </c>
      <c r="H60" s="7">
        <f>ROUND(+Labor!F155,0)</f>
        <v>0</v>
      </c>
      <c r="I60" s="8">
        <f t="shared" si="1"/>
      </c>
      <c r="J60" s="8"/>
      <c r="K60" s="9">
        <f t="shared" si="2"/>
      </c>
    </row>
    <row r="61" spans="2:11" ht="12">
      <c r="B61" s="1">
        <f>+Labor!A56</f>
        <v>142</v>
      </c>
      <c r="C61" s="1" t="str">
        <f>+Labor!B56</f>
        <v>HARRISON MEDICAL CENTER</v>
      </c>
      <c r="D61" s="7">
        <f>ROUND(SUM(Labor!M56:N56),0)</f>
        <v>0</v>
      </c>
      <c r="E61" s="7">
        <f>ROUND(+Labor!F56,0)</f>
        <v>0</v>
      </c>
      <c r="F61" s="8">
        <f t="shared" si="0"/>
      </c>
      <c r="G61" s="7">
        <f>ROUND(SUM(Labor!M156:N156),0)</f>
        <v>0</v>
      </c>
      <c r="H61" s="7">
        <f>ROUND(+Labor!F156,0)</f>
        <v>0</v>
      </c>
      <c r="I61" s="8">
        <f t="shared" si="1"/>
      </c>
      <c r="J61" s="8"/>
      <c r="K61" s="9">
        <f t="shared" si="2"/>
      </c>
    </row>
    <row r="62" spans="2:11" ht="12">
      <c r="B62" s="1">
        <f>+Labor!A57</f>
        <v>145</v>
      </c>
      <c r="C62" s="1" t="str">
        <f>+Labor!B57</f>
        <v>PEACEHEALTH SAINT JOSEPH HOSPITAL</v>
      </c>
      <c r="D62" s="7">
        <f>ROUND(SUM(Labor!M57:N57),0)</f>
        <v>0</v>
      </c>
      <c r="E62" s="7">
        <f>ROUND(+Labor!F57,0)</f>
        <v>2041</v>
      </c>
      <c r="F62" s="8">
        <f t="shared" si="0"/>
      </c>
      <c r="G62" s="7">
        <f>ROUND(SUM(Labor!M157:N157),0)</f>
        <v>89803</v>
      </c>
      <c r="H62" s="7">
        <f>ROUND(+Labor!F157,0)</f>
        <v>1994</v>
      </c>
      <c r="I62" s="8">
        <f t="shared" si="1"/>
        <v>45.04</v>
      </c>
      <c r="J62" s="8"/>
      <c r="K62" s="9">
        <f t="shared" si="2"/>
      </c>
    </row>
    <row r="63" spans="2:11" ht="12">
      <c r="B63" s="1">
        <f>+Labor!A58</f>
        <v>147</v>
      </c>
      <c r="C63" s="1" t="str">
        <f>+Labor!B58</f>
        <v>MID VALLEY HOSPITAL</v>
      </c>
      <c r="D63" s="7">
        <f>ROUND(SUM(Labor!M58:N58),0)</f>
        <v>24518</v>
      </c>
      <c r="E63" s="7">
        <f>ROUND(+Labor!F58,0)</f>
        <v>267</v>
      </c>
      <c r="F63" s="8">
        <f t="shared" si="0"/>
        <v>91.83</v>
      </c>
      <c r="G63" s="7">
        <f>ROUND(SUM(Labor!M158:N158),0)</f>
        <v>29155</v>
      </c>
      <c r="H63" s="7">
        <f>ROUND(+Labor!F158,0)</f>
        <v>276</v>
      </c>
      <c r="I63" s="8">
        <f t="shared" si="1"/>
        <v>105.63</v>
      </c>
      <c r="J63" s="8"/>
      <c r="K63" s="9">
        <f t="shared" si="2"/>
        <v>0.1503</v>
      </c>
    </row>
    <row r="64" spans="2:11" ht="12">
      <c r="B64" s="1">
        <f>+Labor!A59</f>
        <v>148</v>
      </c>
      <c r="C64" s="1" t="str">
        <f>+Labor!B59</f>
        <v>KINDRED HOSPITAL - SEATTLE</v>
      </c>
      <c r="D64" s="7">
        <f>ROUND(SUM(Labor!M59:N59),0)</f>
        <v>0</v>
      </c>
      <c r="E64" s="7">
        <f>ROUND(+Labor!F59,0)</f>
        <v>0</v>
      </c>
      <c r="F64" s="8">
        <f t="shared" si="0"/>
      </c>
      <c r="G64" s="7">
        <f>ROUND(SUM(Labor!M159:N159),0)</f>
        <v>0</v>
      </c>
      <c r="H64" s="7">
        <f>ROUND(+Labor!F159,0)</f>
        <v>0</v>
      </c>
      <c r="I64" s="8">
        <f t="shared" si="1"/>
      </c>
      <c r="J64" s="8"/>
      <c r="K64" s="9">
        <f t="shared" si="2"/>
      </c>
    </row>
    <row r="65" spans="2:11" ht="12">
      <c r="B65" s="1">
        <f>+Labor!A60</f>
        <v>150</v>
      </c>
      <c r="C65" s="1" t="str">
        <f>+Labor!B60</f>
        <v>COULEE COMMUNITY HOSPITAL</v>
      </c>
      <c r="D65" s="7">
        <f>ROUND(SUM(Labor!M60:N60),0)</f>
        <v>12277</v>
      </c>
      <c r="E65" s="7">
        <f>ROUND(+Labor!F60,0)</f>
        <v>90</v>
      </c>
      <c r="F65" s="8">
        <f t="shared" si="0"/>
        <v>136.41</v>
      </c>
      <c r="G65" s="7">
        <f>ROUND(SUM(Labor!M160:N160),0)</f>
        <v>1933</v>
      </c>
      <c r="H65" s="7">
        <f>ROUND(+Labor!F160,0)</f>
        <v>73</v>
      </c>
      <c r="I65" s="8">
        <f t="shared" si="1"/>
        <v>26.48</v>
      </c>
      <c r="J65" s="8"/>
      <c r="K65" s="9">
        <f t="shared" si="2"/>
        <v>-0.8059</v>
      </c>
    </row>
    <row r="66" spans="2:11" ht="12">
      <c r="B66" s="1">
        <f>+Labor!A61</f>
        <v>152</v>
      </c>
      <c r="C66" s="1" t="str">
        <f>+Labor!B61</f>
        <v>MASON GENERAL HOSPITAL</v>
      </c>
      <c r="D66" s="7">
        <f>ROUND(SUM(Labor!M61:N61),0)</f>
        <v>19068</v>
      </c>
      <c r="E66" s="7">
        <f>ROUND(+Labor!F61,0)</f>
        <v>607</v>
      </c>
      <c r="F66" s="8">
        <f t="shared" si="0"/>
        <v>31.41</v>
      </c>
      <c r="G66" s="7">
        <f>ROUND(SUM(Labor!M161:N161),0)</f>
        <v>22458</v>
      </c>
      <c r="H66" s="7">
        <f>ROUND(+Labor!F161,0)</f>
        <v>828</v>
      </c>
      <c r="I66" s="8">
        <f t="shared" si="1"/>
        <v>27.12</v>
      </c>
      <c r="J66" s="8"/>
      <c r="K66" s="9">
        <f t="shared" si="2"/>
        <v>-0.1366</v>
      </c>
    </row>
    <row r="67" spans="2:11" ht="12">
      <c r="B67" s="1">
        <f>+Labor!A62</f>
        <v>153</v>
      </c>
      <c r="C67" s="1" t="str">
        <f>+Labor!B62</f>
        <v>WHITMAN HOSPITAL AND MEDICAL CENTER</v>
      </c>
      <c r="D67" s="7">
        <f>ROUND(SUM(Labor!M62:N62),0)</f>
        <v>11138</v>
      </c>
      <c r="E67" s="7">
        <f>ROUND(+Labor!F62,0)</f>
        <v>40</v>
      </c>
      <c r="F67" s="8">
        <f t="shared" si="0"/>
        <v>278.45</v>
      </c>
      <c r="G67" s="7">
        <f>ROUND(SUM(Labor!M162:N162),0)</f>
        <v>19140</v>
      </c>
      <c r="H67" s="7">
        <f>ROUND(+Labor!F162,0)</f>
        <v>43</v>
      </c>
      <c r="I67" s="8">
        <f t="shared" si="1"/>
        <v>445.12</v>
      </c>
      <c r="J67" s="8"/>
      <c r="K67" s="9">
        <f t="shared" si="2"/>
        <v>0.5986</v>
      </c>
    </row>
    <row r="68" spans="2:11" ht="12">
      <c r="B68" s="1">
        <f>+Labor!A63</f>
        <v>155</v>
      </c>
      <c r="C68" s="1" t="str">
        <f>+Labor!B63</f>
        <v>VALLEY MEDICAL CENTER</v>
      </c>
      <c r="D68" s="7">
        <f>ROUND(SUM(Labor!M63:N63),0)</f>
        <v>136153</v>
      </c>
      <c r="E68" s="7">
        <f>ROUND(+Labor!F63,0)</f>
        <v>0</v>
      </c>
      <c r="F68" s="8">
        <f t="shared" si="0"/>
      </c>
      <c r="G68" s="7">
        <f>ROUND(SUM(Labor!M163:N163),0)</f>
        <v>137199</v>
      </c>
      <c r="H68" s="7">
        <f>ROUND(+Labor!F163,0)</f>
        <v>0</v>
      </c>
      <c r="I68" s="8">
        <f t="shared" si="1"/>
      </c>
      <c r="J68" s="8"/>
      <c r="K68" s="9">
        <f t="shared" si="2"/>
      </c>
    </row>
    <row r="69" spans="2:11" ht="12">
      <c r="B69" s="1">
        <f>+Labor!A64</f>
        <v>156</v>
      </c>
      <c r="C69" s="1" t="str">
        <f>+Labor!B64</f>
        <v>WHIDBEY GENERAL HOSPITAL</v>
      </c>
      <c r="D69" s="7">
        <f>ROUND(SUM(Labor!M64:N64),0)</f>
        <v>44178</v>
      </c>
      <c r="E69" s="7">
        <f>ROUND(+Labor!F64,0)</f>
        <v>138</v>
      </c>
      <c r="F69" s="8">
        <f t="shared" si="0"/>
        <v>320.13</v>
      </c>
      <c r="G69" s="7">
        <f>ROUND(SUM(Labor!M164:N164),0)</f>
        <v>42315</v>
      </c>
      <c r="H69" s="7">
        <f>ROUND(+Labor!F164,0)</f>
        <v>120</v>
      </c>
      <c r="I69" s="8">
        <f t="shared" si="1"/>
        <v>352.63</v>
      </c>
      <c r="J69" s="8"/>
      <c r="K69" s="9">
        <f t="shared" si="2"/>
        <v>0.1015</v>
      </c>
    </row>
    <row r="70" spans="2:11" ht="12">
      <c r="B70" s="1">
        <f>+Labor!A65</f>
        <v>157</v>
      </c>
      <c r="C70" s="1" t="str">
        <f>+Labor!B65</f>
        <v>SAINT LUKES REHABILIATION INSTITUTE</v>
      </c>
      <c r="D70" s="7">
        <f>ROUND(SUM(Labor!M65:N65),0)</f>
        <v>0</v>
      </c>
      <c r="E70" s="7">
        <f>ROUND(+Labor!F65,0)</f>
        <v>0</v>
      </c>
      <c r="F70" s="8">
        <f t="shared" si="0"/>
      </c>
      <c r="G70" s="7">
        <f>ROUND(SUM(Labor!M165:N165),0)</f>
        <v>0</v>
      </c>
      <c r="H70" s="7">
        <f>ROUND(+Labor!F165,0)</f>
        <v>0</v>
      </c>
      <c r="I70" s="8">
        <f t="shared" si="1"/>
      </c>
      <c r="J70" s="8"/>
      <c r="K70" s="9">
        <f t="shared" si="2"/>
      </c>
    </row>
    <row r="71" spans="2:11" ht="12">
      <c r="B71" s="1">
        <f>+Labor!A66</f>
        <v>158</v>
      </c>
      <c r="C71" s="1" t="str">
        <f>+Labor!B66</f>
        <v>CASCADE MEDICAL CENTER</v>
      </c>
      <c r="D71" s="7">
        <f>ROUND(SUM(Labor!M66:N66),0)</f>
        <v>0</v>
      </c>
      <c r="E71" s="7">
        <f>ROUND(+Labor!F66,0)</f>
        <v>0</v>
      </c>
      <c r="F71" s="8">
        <f t="shared" si="0"/>
      </c>
      <c r="G71" s="7">
        <f>ROUND(SUM(Labor!M166:N166),0)</f>
        <v>0</v>
      </c>
      <c r="H71" s="7">
        <f>ROUND(+Labor!F166,0)</f>
        <v>0</v>
      </c>
      <c r="I71" s="8">
        <f t="shared" si="1"/>
      </c>
      <c r="J71" s="8"/>
      <c r="K71" s="9">
        <f t="shared" si="2"/>
      </c>
    </row>
    <row r="72" spans="2:11" ht="12">
      <c r="B72" s="1">
        <f>+Labor!A67</f>
        <v>159</v>
      </c>
      <c r="C72" s="1" t="str">
        <f>+Labor!B67</f>
        <v>PROVIDENCE SAINT PETER HOSPITAL</v>
      </c>
      <c r="D72" s="7">
        <f>ROUND(SUM(Labor!M67:N67),0)</f>
        <v>0</v>
      </c>
      <c r="E72" s="7">
        <f>ROUND(+Labor!F67,0)</f>
        <v>0</v>
      </c>
      <c r="F72" s="8">
        <f t="shared" si="0"/>
      </c>
      <c r="G72" s="7">
        <f>ROUND(SUM(Labor!M167:N167),0)</f>
        <v>0</v>
      </c>
      <c r="H72" s="7">
        <f>ROUND(+Labor!F167,0)</f>
        <v>0</v>
      </c>
      <c r="I72" s="8">
        <f t="shared" si="1"/>
      </c>
      <c r="J72" s="8"/>
      <c r="K72" s="9">
        <f t="shared" si="2"/>
      </c>
    </row>
    <row r="73" spans="2:11" ht="12">
      <c r="B73" s="1">
        <f>+Labor!A68</f>
        <v>161</v>
      </c>
      <c r="C73" s="1" t="str">
        <f>+Labor!B68</f>
        <v>KADLEC REGIONAL MEDICAL CENTER</v>
      </c>
      <c r="D73" s="7">
        <f>ROUND(SUM(Labor!M68:N68),0)</f>
        <v>0</v>
      </c>
      <c r="E73" s="7">
        <f>ROUND(+Labor!F68,0)</f>
        <v>0</v>
      </c>
      <c r="F73" s="8">
        <f t="shared" si="0"/>
      </c>
      <c r="G73" s="7">
        <f>ROUND(SUM(Labor!M168:N168),0)</f>
        <v>0</v>
      </c>
      <c r="H73" s="7">
        <f>ROUND(+Labor!F168,0)</f>
        <v>0</v>
      </c>
      <c r="I73" s="8">
        <f t="shared" si="1"/>
      </c>
      <c r="J73" s="8"/>
      <c r="K73" s="9">
        <f t="shared" si="2"/>
      </c>
    </row>
    <row r="74" spans="2:11" ht="12">
      <c r="B74" s="1">
        <f>+Labor!A69</f>
        <v>162</v>
      </c>
      <c r="C74" s="1" t="str">
        <f>+Labor!B69</f>
        <v>PROVIDENCE SACRED HEART MEDICAL CENTER</v>
      </c>
      <c r="D74" s="7">
        <f>ROUND(SUM(Labor!M69:N69),0)</f>
        <v>0</v>
      </c>
      <c r="E74" s="7">
        <f>ROUND(+Labor!F69,0)</f>
        <v>0</v>
      </c>
      <c r="F74" s="8">
        <f t="shared" si="0"/>
      </c>
      <c r="G74" s="7">
        <f>ROUND(SUM(Labor!M169:N169),0)</f>
        <v>149</v>
      </c>
      <c r="H74" s="7">
        <f>ROUND(+Labor!F169,0)</f>
        <v>3939</v>
      </c>
      <c r="I74" s="8">
        <f t="shared" si="1"/>
        <v>0.04</v>
      </c>
      <c r="J74" s="8"/>
      <c r="K74" s="9">
        <f t="shared" si="2"/>
      </c>
    </row>
    <row r="75" spans="2:11" ht="12">
      <c r="B75" s="1">
        <f>+Labor!A70</f>
        <v>164</v>
      </c>
      <c r="C75" s="1" t="str">
        <f>+Labor!B70</f>
        <v>EVERGREEN HOSPITAL MEDICAL CENTER</v>
      </c>
      <c r="D75" s="7">
        <f>ROUND(SUM(Labor!M70:N70),0)</f>
        <v>0</v>
      </c>
      <c r="E75" s="7">
        <f>ROUND(+Labor!F70,0)</f>
        <v>0</v>
      </c>
      <c r="F75" s="8">
        <f aca="true" t="shared" si="3" ref="F75:F106">IF(D75=0,"",IF(E75=0,"",ROUND(D75/E75,2)))</f>
      </c>
      <c r="G75" s="7">
        <f>ROUND(SUM(Labor!M170:N170),0)</f>
        <v>0</v>
      </c>
      <c r="H75" s="7">
        <f>ROUND(+Labor!F170,0)</f>
        <v>0</v>
      </c>
      <c r="I75" s="8">
        <f aca="true" t="shared" si="4" ref="I75:I106">IF(G75=0,"",IF(H75=0,"",ROUND(G75/H75,2)))</f>
      </c>
      <c r="J75" s="8"/>
      <c r="K75" s="9">
        <f aca="true" t="shared" si="5" ref="K75:K106">IF(D75=0,"",IF(E75=0,"",IF(G75=0,"",IF(H75=0,"",ROUND(I75/F75-1,4)))))</f>
      </c>
    </row>
    <row r="76" spans="2:11" ht="12">
      <c r="B76" s="1">
        <f>+Labor!A71</f>
        <v>165</v>
      </c>
      <c r="C76" s="1" t="str">
        <f>+Labor!B71</f>
        <v>LAKE CHELAN COMMUNITY HOSPITAL</v>
      </c>
      <c r="D76" s="7">
        <f>ROUND(SUM(Labor!M71:N71),0)</f>
        <v>5789</v>
      </c>
      <c r="E76" s="7">
        <f>ROUND(+Labor!F71,0)</f>
        <v>122</v>
      </c>
      <c r="F76" s="8">
        <f t="shared" si="3"/>
        <v>47.45</v>
      </c>
      <c r="G76" s="7">
        <f>ROUND(SUM(Labor!M171:N171),0)</f>
        <v>6241</v>
      </c>
      <c r="H76" s="7">
        <f>ROUND(+Labor!F171,0)</f>
        <v>110</v>
      </c>
      <c r="I76" s="8">
        <f t="shared" si="4"/>
        <v>56.74</v>
      </c>
      <c r="J76" s="8"/>
      <c r="K76" s="9">
        <f t="shared" si="5"/>
        <v>0.1958</v>
      </c>
    </row>
    <row r="77" spans="2:11" ht="12">
      <c r="B77" s="1">
        <f>+Labor!A72</f>
        <v>167</v>
      </c>
      <c r="C77" s="1" t="str">
        <f>+Labor!B72</f>
        <v>FERRY COUNTY MEMORIAL HOSPITAL</v>
      </c>
      <c r="D77" s="7">
        <f>ROUND(SUM(Labor!M72:N72),0)</f>
        <v>0</v>
      </c>
      <c r="E77" s="7">
        <f>ROUND(+Labor!F72,0)</f>
        <v>0</v>
      </c>
      <c r="F77" s="8">
        <f t="shared" si="3"/>
      </c>
      <c r="G77" s="7">
        <f>ROUND(SUM(Labor!M172:N172),0)</f>
        <v>0</v>
      </c>
      <c r="H77" s="7">
        <f>ROUND(+Labor!F172,0)</f>
        <v>0</v>
      </c>
      <c r="I77" s="8">
        <f t="shared" si="4"/>
      </c>
      <c r="J77" s="8"/>
      <c r="K77" s="9">
        <f t="shared" si="5"/>
      </c>
    </row>
    <row r="78" spans="2:11" ht="12">
      <c r="B78" s="1">
        <f>+Labor!A73</f>
        <v>168</v>
      </c>
      <c r="C78" s="1" t="str">
        <f>+Labor!B73</f>
        <v>CENTRAL WASHINGTON HOSPITAL</v>
      </c>
      <c r="D78" s="7">
        <f>ROUND(SUM(Labor!M73:N73),0)</f>
        <v>57071</v>
      </c>
      <c r="E78" s="7">
        <f>ROUND(+Labor!F73,0)</f>
        <v>1449</v>
      </c>
      <c r="F78" s="8">
        <f t="shared" si="3"/>
        <v>39.39</v>
      </c>
      <c r="G78" s="7">
        <f>ROUND(SUM(Labor!M173:N173),0)</f>
        <v>62601</v>
      </c>
      <c r="H78" s="7">
        <f>ROUND(+Labor!F173,0)</f>
        <v>1413</v>
      </c>
      <c r="I78" s="8">
        <f t="shared" si="4"/>
        <v>44.3</v>
      </c>
      <c r="J78" s="8"/>
      <c r="K78" s="9">
        <f t="shared" si="5"/>
        <v>0.1247</v>
      </c>
    </row>
    <row r="79" spans="2:11" ht="12">
      <c r="B79" s="1">
        <f>+Labor!A74</f>
        <v>169</v>
      </c>
      <c r="C79" s="1" t="str">
        <f>+Labor!B74</f>
        <v>GROUP HEALTH EASTSIDE</v>
      </c>
      <c r="D79" s="7">
        <f>ROUND(SUM(Labor!M74:N74),0)</f>
        <v>0</v>
      </c>
      <c r="E79" s="7">
        <f>ROUND(+Labor!F74,0)</f>
        <v>0</v>
      </c>
      <c r="F79" s="8">
        <f t="shared" si="3"/>
      </c>
      <c r="G79" s="7">
        <f>ROUND(SUM(Labor!M174:N174),0)</f>
        <v>0</v>
      </c>
      <c r="H79" s="7">
        <f>ROUND(+Labor!F174,0)</f>
        <v>0</v>
      </c>
      <c r="I79" s="8">
        <f t="shared" si="4"/>
      </c>
      <c r="J79" s="8"/>
      <c r="K79" s="9">
        <f t="shared" si="5"/>
      </c>
    </row>
    <row r="80" spans="2:11" ht="12">
      <c r="B80" s="1">
        <f>+Labor!A75</f>
        <v>170</v>
      </c>
      <c r="C80" s="1" t="str">
        <f>+Labor!B75</f>
        <v>SOUTHWEST WASHINGTON MEDICAL CENTER</v>
      </c>
      <c r="D80" s="7">
        <f>ROUND(SUM(Labor!M75:N75),0)</f>
        <v>0</v>
      </c>
      <c r="E80" s="7">
        <f>ROUND(+Labor!F75,0)</f>
        <v>0</v>
      </c>
      <c r="F80" s="8">
        <f t="shared" si="3"/>
      </c>
      <c r="G80" s="7">
        <f>ROUND(SUM(Labor!M175:N175),0)</f>
        <v>0</v>
      </c>
      <c r="H80" s="7">
        <f>ROUND(+Labor!F175,0)</f>
        <v>0</v>
      </c>
      <c r="I80" s="8">
        <f t="shared" si="4"/>
      </c>
      <c r="J80" s="8"/>
      <c r="K80" s="9">
        <f t="shared" si="5"/>
      </c>
    </row>
    <row r="81" spans="2:11" ht="12">
      <c r="B81" s="1">
        <f>+Labor!A76</f>
        <v>172</v>
      </c>
      <c r="C81" s="1" t="str">
        <f>+Labor!B76</f>
        <v>PULLMAN REGIONAL HOSPITAL</v>
      </c>
      <c r="D81" s="7">
        <f>ROUND(SUM(Labor!M76:N76),0)</f>
        <v>239008</v>
      </c>
      <c r="E81" s="7">
        <f>ROUND(+Labor!F76,0)</f>
        <v>0</v>
      </c>
      <c r="F81" s="8">
        <f t="shared" si="3"/>
      </c>
      <c r="G81" s="7">
        <f>ROUND(SUM(Labor!M176:N176),0)</f>
        <v>232061</v>
      </c>
      <c r="H81" s="7">
        <f>ROUND(+Labor!F176,0)</f>
        <v>0</v>
      </c>
      <c r="I81" s="8">
        <f t="shared" si="4"/>
      </c>
      <c r="J81" s="8"/>
      <c r="K81" s="9">
        <f t="shared" si="5"/>
      </c>
    </row>
    <row r="82" spans="2:11" ht="12">
      <c r="B82" s="1">
        <f>+Labor!A77</f>
        <v>173</v>
      </c>
      <c r="C82" s="1" t="str">
        <f>+Labor!B77</f>
        <v>MORTON GENERAL HOSPITAL</v>
      </c>
      <c r="D82" s="7">
        <f>ROUND(SUM(Labor!M77:N77),0)</f>
        <v>0</v>
      </c>
      <c r="E82" s="7">
        <f>ROUND(+Labor!F77,0)</f>
        <v>52</v>
      </c>
      <c r="F82" s="8">
        <f t="shared" si="3"/>
      </c>
      <c r="G82" s="7">
        <f>ROUND(SUM(Labor!M177:N177),0)</f>
        <v>0</v>
      </c>
      <c r="H82" s="7">
        <f>ROUND(+Labor!F177,0)</f>
        <v>33</v>
      </c>
      <c r="I82" s="8">
        <f t="shared" si="4"/>
      </c>
      <c r="J82" s="8"/>
      <c r="K82" s="9">
        <f t="shared" si="5"/>
      </c>
    </row>
    <row r="83" spans="2:11" ht="12">
      <c r="B83" s="1">
        <f>+Labor!A78</f>
        <v>175</v>
      </c>
      <c r="C83" s="1" t="str">
        <f>+Labor!B78</f>
        <v>MARY BRIDGE CHILDRENS HEALTH CENTER</v>
      </c>
      <c r="D83" s="7">
        <f>ROUND(SUM(Labor!M78:N78),0)</f>
        <v>0</v>
      </c>
      <c r="E83" s="7">
        <f>ROUND(+Labor!F78,0)</f>
        <v>0</v>
      </c>
      <c r="F83" s="8">
        <f t="shared" si="3"/>
      </c>
      <c r="G83" s="7">
        <f>ROUND(SUM(Labor!M178:N178),0)</f>
        <v>0</v>
      </c>
      <c r="H83" s="7">
        <f>ROUND(+Labor!F178,0)</f>
        <v>0</v>
      </c>
      <c r="I83" s="8">
        <f t="shared" si="4"/>
      </c>
      <c r="J83" s="8"/>
      <c r="K83" s="9">
        <f t="shared" si="5"/>
      </c>
    </row>
    <row r="84" spans="2:11" ht="12">
      <c r="B84" s="1">
        <f>+Labor!A79</f>
        <v>176</v>
      </c>
      <c r="C84" s="1" t="str">
        <f>+Labor!B79</f>
        <v>TACOMA GENERAL ALLENMORE HOSPITAL</v>
      </c>
      <c r="D84" s="7">
        <f>ROUND(SUM(Labor!M79:N79),0)</f>
        <v>0</v>
      </c>
      <c r="E84" s="7">
        <f>ROUND(+Labor!F79,0)</f>
        <v>0</v>
      </c>
      <c r="F84" s="8">
        <f t="shared" si="3"/>
      </c>
      <c r="G84" s="7">
        <f>ROUND(SUM(Labor!M179:N179),0)</f>
        <v>0</v>
      </c>
      <c r="H84" s="7">
        <f>ROUND(+Labor!F179,0)</f>
        <v>0</v>
      </c>
      <c r="I84" s="8">
        <f t="shared" si="4"/>
      </c>
      <c r="J84" s="8"/>
      <c r="K84" s="9">
        <f t="shared" si="5"/>
      </c>
    </row>
    <row r="85" spans="2:11" ht="12">
      <c r="B85" s="1">
        <f>+Labor!A80</f>
        <v>178</v>
      </c>
      <c r="C85" s="1" t="str">
        <f>+Labor!B80</f>
        <v>DEER PARK HOSPITAL</v>
      </c>
      <c r="D85" s="7">
        <f>ROUND(SUM(Labor!M80:N80),0)</f>
        <v>0</v>
      </c>
      <c r="E85" s="7">
        <f>ROUND(+Labor!F80,0)</f>
        <v>0</v>
      </c>
      <c r="F85" s="8">
        <f t="shared" si="3"/>
      </c>
      <c r="G85" s="7">
        <f>ROUND(SUM(Labor!M180:N180),0)</f>
        <v>0</v>
      </c>
      <c r="H85" s="7">
        <f>ROUND(+Labor!F180,0)</f>
        <v>0</v>
      </c>
      <c r="I85" s="8">
        <f t="shared" si="4"/>
      </c>
      <c r="J85" s="8"/>
      <c r="K85" s="9">
        <f t="shared" si="5"/>
      </c>
    </row>
    <row r="86" spans="2:11" ht="12">
      <c r="B86" s="1">
        <f>+Labor!A81</f>
        <v>180</v>
      </c>
      <c r="C86" s="1" t="str">
        <f>+Labor!B81</f>
        <v>VALLEY HOSPITAL AND MEDICAL CENTER</v>
      </c>
      <c r="D86" s="7">
        <f>ROUND(SUM(Labor!M81:N81),0)</f>
        <v>10561</v>
      </c>
      <c r="E86" s="7">
        <f>ROUND(+Labor!F81,0)</f>
        <v>464</v>
      </c>
      <c r="F86" s="8">
        <f t="shared" si="3"/>
        <v>22.76</v>
      </c>
      <c r="G86" s="7">
        <f>ROUND(SUM(Labor!M181:N181),0)</f>
        <v>8420</v>
      </c>
      <c r="H86" s="7">
        <f>ROUND(+Labor!F181,0)</f>
        <v>631</v>
      </c>
      <c r="I86" s="8">
        <f t="shared" si="4"/>
        <v>13.34</v>
      </c>
      <c r="J86" s="8"/>
      <c r="K86" s="9">
        <f t="shared" si="5"/>
        <v>-0.4139</v>
      </c>
    </row>
    <row r="87" spans="2:11" ht="12">
      <c r="B87" s="1">
        <f>+Labor!A82</f>
        <v>183</v>
      </c>
      <c r="C87" s="1" t="str">
        <f>+Labor!B82</f>
        <v>AUBURN REGIONAL MEDICAL CENTER</v>
      </c>
      <c r="D87" s="7">
        <f>ROUND(SUM(Labor!M82:N82),0)</f>
        <v>0</v>
      </c>
      <c r="E87" s="7">
        <f>ROUND(+Labor!F82,0)</f>
        <v>0</v>
      </c>
      <c r="F87" s="8">
        <f t="shared" si="3"/>
      </c>
      <c r="G87" s="7">
        <f>ROUND(SUM(Labor!M182:N182),0)</f>
        <v>0</v>
      </c>
      <c r="H87" s="7">
        <f>ROUND(+Labor!F182,0)</f>
        <v>0</v>
      </c>
      <c r="I87" s="8">
        <f t="shared" si="4"/>
      </c>
      <c r="J87" s="8"/>
      <c r="K87" s="9">
        <f t="shared" si="5"/>
      </c>
    </row>
    <row r="88" spans="2:11" ht="12">
      <c r="B88" s="1">
        <f>+Labor!A83</f>
        <v>186</v>
      </c>
      <c r="C88" s="1" t="str">
        <f>+Labor!B83</f>
        <v>MARK REED HOSPITAL</v>
      </c>
      <c r="D88" s="7">
        <f>ROUND(SUM(Labor!M83:N83),0)</f>
        <v>0</v>
      </c>
      <c r="E88" s="7">
        <f>ROUND(+Labor!F83,0)</f>
        <v>0</v>
      </c>
      <c r="F88" s="8">
        <f t="shared" si="3"/>
      </c>
      <c r="G88" s="7">
        <f>ROUND(SUM(Labor!M183:N183),0)</f>
        <v>0</v>
      </c>
      <c r="H88" s="7">
        <f>ROUND(+Labor!F183,0)</f>
        <v>0</v>
      </c>
      <c r="I88" s="8">
        <f t="shared" si="4"/>
      </c>
      <c r="J88" s="8"/>
      <c r="K88" s="9">
        <f t="shared" si="5"/>
      </c>
    </row>
    <row r="89" spans="2:11" ht="12">
      <c r="B89" s="1">
        <f>+Labor!A84</f>
        <v>191</v>
      </c>
      <c r="C89" s="1" t="str">
        <f>+Labor!B84</f>
        <v>PROVIDENCE CENTRALIA HOSPITAL</v>
      </c>
      <c r="D89" s="7">
        <f>ROUND(SUM(Labor!M84:N84),0)</f>
        <v>51366</v>
      </c>
      <c r="E89" s="7">
        <f>ROUND(+Labor!F84,0)</f>
        <v>0</v>
      </c>
      <c r="F89" s="8">
        <f t="shared" si="3"/>
      </c>
      <c r="G89" s="7">
        <f>ROUND(SUM(Labor!M184:N184),0)</f>
        <v>48496</v>
      </c>
      <c r="H89" s="7">
        <f>ROUND(+Labor!F184,0)</f>
        <v>0</v>
      </c>
      <c r="I89" s="8">
        <f t="shared" si="4"/>
      </c>
      <c r="J89" s="8"/>
      <c r="K89" s="9">
        <f t="shared" si="5"/>
      </c>
    </row>
    <row r="90" spans="2:11" ht="12">
      <c r="B90" s="1">
        <f>+Labor!A85</f>
        <v>193</v>
      </c>
      <c r="C90" s="1" t="str">
        <f>+Labor!B85</f>
        <v>PROVIDENCE MOUNT CARMEL HOSPITAL</v>
      </c>
      <c r="D90" s="7">
        <f>ROUND(SUM(Labor!M85:N85),0)</f>
        <v>27773</v>
      </c>
      <c r="E90" s="7">
        <f>ROUND(+Labor!F85,0)</f>
        <v>213</v>
      </c>
      <c r="F90" s="8">
        <f t="shared" si="3"/>
        <v>130.39</v>
      </c>
      <c r="G90" s="7">
        <f>ROUND(SUM(Labor!M185:N185),0)</f>
        <v>32892</v>
      </c>
      <c r="H90" s="7">
        <f>ROUND(+Labor!F185,0)</f>
        <v>192</v>
      </c>
      <c r="I90" s="8">
        <f t="shared" si="4"/>
        <v>171.31</v>
      </c>
      <c r="J90" s="8"/>
      <c r="K90" s="9">
        <f t="shared" si="5"/>
        <v>0.3138</v>
      </c>
    </row>
    <row r="91" spans="2:11" ht="12">
      <c r="B91" s="1">
        <f>+Labor!A86</f>
        <v>194</v>
      </c>
      <c r="C91" s="1" t="str">
        <f>+Labor!B86</f>
        <v>PROVIDENCE SAINT JOSEPHS HOSPITAL</v>
      </c>
      <c r="D91" s="7">
        <f>ROUND(SUM(Labor!M86:N86),0)</f>
        <v>5860</v>
      </c>
      <c r="E91" s="7">
        <f>ROUND(+Labor!F86,0)</f>
        <v>64</v>
      </c>
      <c r="F91" s="8">
        <f t="shared" si="3"/>
        <v>91.56</v>
      </c>
      <c r="G91" s="7">
        <f>ROUND(SUM(Labor!M186:N186),0)</f>
        <v>4863</v>
      </c>
      <c r="H91" s="7">
        <f>ROUND(+Labor!F186,0)</f>
        <v>65</v>
      </c>
      <c r="I91" s="8">
        <f t="shared" si="4"/>
        <v>74.82</v>
      </c>
      <c r="J91" s="8"/>
      <c r="K91" s="9">
        <f t="shared" si="5"/>
        <v>-0.1828</v>
      </c>
    </row>
    <row r="92" spans="2:11" ht="12">
      <c r="B92" s="1">
        <f>+Labor!A87</f>
        <v>195</v>
      </c>
      <c r="C92" s="1" t="str">
        <f>+Labor!B87</f>
        <v>SNOQUALMIE VALLEY HOSPITAL</v>
      </c>
      <c r="D92" s="7">
        <f>ROUND(SUM(Labor!M87:N87),0)</f>
        <v>0</v>
      </c>
      <c r="E92" s="7">
        <f>ROUND(+Labor!F87,0)</f>
        <v>0</v>
      </c>
      <c r="F92" s="8">
        <f t="shared" si="3"/>
      </c>
      <c r="G92" s="7">
        <f>ROUND(SUM(Labor!M187:N187),0)</f>
        <v>0</v>
      </c>
      <c r="H92" s="7">
        <f>ROUND(+Labor!F187,0)</f>
        <v>0</v>
      </c>
      <c r="I92" s="8">
        <f t="shared" si="4"/>
      </c>
      <c r="J92" s="8"/>
      <c r="K92" s="9">
        <f t="shared" si="5"/>
      </c>
    </row>
    <row r="93" spans="2:11" ht="12">
      <c r="B93" s="1">
        <f>+Labor!A88</f>
        <v>197</v>
      </c>
      <c r="C93" s="1" t="str">
        <f>+Labor!B88</f>
        <v>CAPITAL MEDICAL CENTER</v>
      </c>
      <c r="D93" s="7">
        <f>ROUND(SUM(Labor!M88:N88),0)</f>
        <v>152950</v>
      </c>
      <c r="E93" s="7">
        <f>ROUND(+Labor!F88,0)</f>
        <v>1150</v>
      </c>
      <c r="F93" s="8">
        <f t="shared" si="3"/>
        <v>133</v>
      </c>
      <c r="G93" s="7">
        <f>ROUND(SUM(Labor!M188:N188),0)</f>
        <v>191328</v>
      </c>
      <c r="H93" s="7">
        <f>ROUND(+Labor!F188,0)</f>
        <v>1544</v>
      </c>
      <c r="I93" s="8">
        <f t="shared" si="4"/>
        <v>123.92</v>
      </c>
      <c r="J93" s="8"/>
      <c r="K93" s="9">
        <f t="shared" si="5"/>
        <v>-0.0683</v>
      </c>
    </row>
    <row r="94" spans="2:11" ht="12">
      <c r="B94" s="1">
        <f>+Labor!A89</f>
        <v>198</v>
      </c>
      <c r="C94" s="1" t="str">
        <f>+Labor!B89</f>
        <v>SUNNYSIDE COMMUNITY HOSPITAL</v>
      </c>
      <c r="D94" s="7">
        <f>ROUND(SUM(Labor!M89:N89),0)</f>
        <v>33597</v>
      </c>
      <c r="E94" s="7">
        <f>ROUND(+Labor!F89,0)</f>
        <v>658</v>
      </c>
      <c r="F94" s="8">
        <f t="shared" si="3"/>
        <v>51.06</v>
      </c>
      <c r="G94" s="7">
        <f>ROUND(SUM(Labor!M189:N189),0)</f>
        <v>32055</v>
      </c>
      <c r="H94" s="7">
        <f>ROUND(+Labor!F189,0)</f>
        <v>633</v>
      </c>
      <c r="I94" s="8">
        <f t="shared" si="4"/>
        <v>50.64</v>
      </c>
      <c r="J94" s="8"/>
      <c r="K94" s="9">
        <f t="shared" si="5"/>
        <v>-0.0082</v>
      </c>
    </row>
    <row r="95" spans="2:11" ht="12">
      <c r="B95" s="1">
        <f>+Labor!A90</f>
        <v>199</v>
      </c>
      <c r="C95" s="1" t="str">
        <f>+Labor!B90</f>
        <v>TOPPENISH COMMUNITY HOSPITAL</v>
      </c>
      <c r="D95" s="7">
        <f>ROUND(SUM(Labor!M90:N90),0)</f>
        <v>175903</v>
      </c>
      <c r="E95" s="7">
        <f>ROUND(+Labor!F90,0)</f>
        <v>534</v>
      </c>
      <c r="F95" s="8">
        <f t="shared" si="3"/>
        <v>329.41</v>
      </c>
      <c r="G95" s="7">
        <f>ROUND(SUM(Labor!M190:N190),0)</f>
        <v>176395</v>
      </c>
      <c r="H95" s="7">
        <f>ROUND(+Labor!F190,0)</f>
        <v>517</v>
      </c>
      <c r="I95" s="8">
        <f t="shared" si="4"/>
        <v>341.19</v>
      </c>
      <c r="J95" s="8"/>
      <c r="K95" s="9">
        <f t="shared" si="5"/>
        <v>0.0358</v>
      </c>
    </row>
    <row r="96" spans="2:11" ht="12">
      <c r="B96" s="1">
        <f>+Labor!A91</f>
        <v>201</v>
      </c>
      <c r="C96" s="1" t="str">
        <f>+Labor!B91</f>
        <v>SAINT FRANCIS COMMUNITY HOSPITAL</v>
      </c>
      <c r="D96" s="7">
        <f>ROUND(SUM(Labor!M91:N91),0)</f>
        <v>260491</v>
      </c>
      <c r="E96" s="7">
        <f>ROUND(+Labor!F91,0)</f>
        <v>2024</v>
      </c>
      <c r="F96" s="8">
        <f t="shared" si="3"/>
        <v>128.7</v>
      </c>
      <c r="G96" s="7">
        <f>ROUND(SUM(Labor!M191:N191),0)</f>
        <v>282447</v>
      </c>
      <c r="H96" s="7">
        <f>ROUND(+Labor!F191,0)</f>
        <v>1904</v>
      </c>
      <c r="I96" s="8">
        <f t="shared" si="4"/>
        <v>148.34</v>
      </c>
      <c r="J96" s="8"/>
      <c r="K96" s="9">
        <f t="shared" si="5"/>
        <v>0.1526</v>
      </c>
    </row>
    <row r="97" spans="2:11" ht="12">
      <c r="B97" s="1">
        <f>+Labor!A92</f>
        <v>202</v>
      </c>
      <c r="C97" s="1" t="str">
        <f>+Labor!B92</f>
        <v>REGIONAL HOSP. FOR RESP. &amp; COMPLEX CARE</v>
      </c>
      <c r="D97" s="7">
        <f>ROUND(SUM(Labor!M92:N92),0)</f>
        <v>0</v>
      </c>
      <c r="E97" s="7">
        <f>ROUND(+Labor!F92,0)</f>
        <v>0</v>
      </c>
      <c r="F97" s="8">
        <f t="shared" si="3"/>
      </c>
      <c r="G97" s="7">
        <f>ROUND(SUM(Labor!M192:N192),0)</f>
        <v>0</v>
      </c>
      <c r="H97" s="7">
        <f>ROUND(+Labor!F192,0)</f>
        <v>0</v>
      </c>
      <c r="I97" s="8">
        <f t="shared" si="4"/>
      </c>
      <c r="J97" s="8"/>
      <c r="K97" s="9">
        <f t="shared" si="5"/>
      </c>
    </row>
    <row r="98" spans="2:11" ht="12">
      <c r="B98" s="1">
        <f>+Labor!A93</f>
        <v>204</v>
      </c>
      <c r="C98" s="1" t="str">
        <f>+Labor!B93</f>
        <v>SEATTLE CANCER CARE ALLIANCE</v>
      </c>
      <c r="D98" s="7">
        <f>ROUND(SUM(Labor!M93:N93),0)</f>
        <v>0</v>
      </c>
      <c r="E98" s="7">
        <f>ROUND(+Labor!F93,0)</f>
        <v>0</v>
      </c>
      <c r="F98" s="8">
        <f t="shared" si="3"/>
      </c>
      <c r="G98" s="7">
        <f>ROUND(SUM(Labor!M193:N193),0)</f>
        <v>0</v>
      </c>
      <c r="H98" s="7">
        <f>ROUND(+Labor!F193,0)</f>
        <v>0</v>
      </c>
      <c r="I98" s="8">
        <f t="shared" si="4"/>
      </c>
      <c r="J98" s="8"/>
      <c r="K98" s="9">
        <f t="shared" si="5"/>
      </c>
    </row>
    <row r="99" spans="2:11" ht="12">
      <c r="B99" s="1">
        <f>+Labor!A94</f>
        <v>205</v>
      </c>
      <c r="C99" s="1" t="str">
        <f>+Labor!B94</f>
        <v>WENATCHEE VALLEY MEDICAL CENTER</v>
      </c>
      <c r="D99" s="7">
        <f>ROUND(SUM(Labor!M94:N94),0)</f>
        <v>0</v>
      </c>
      <c r="E99" s="7">
        <f>ROUND(+Labor!F94,0)</f>
        <v>0</v>
      </c>
      <c r="F99" s="8">
        <f t="shared" si="3"/>
      </c>
      <c r="G99" s="7">
        <f>ROUND(SUM(Labor!M194:N194),0)</f>
        <v>0</v>
      </c>
      <c r="H99" s="7">
        <f>ROUND(+Labor!F194,0)</f>
        <v>0</v>
      </c>
      <c r="I99" s="8">
        <f t="shared" si="4"/>
      </c>
      <c r="J99" s="8"/>
      <c r="K99" s="9">
        <f t="shared" si="5"/>
      </c>
    </row>
    <row r="100" spans="2:11" ht="12">
      <c r="B100" s="1">
        <f>+Labor!A95</f>
        <v>206</v>
      </c>
      <c r="C100" s="1" t="str">
        <f>+Labor!B95</f>
        <v>UNITED GENERAL HOSPITAL</v>
      </c>
      <c r="D100" s="7">
        <f>ROUND(SUM(Labor!M95:N95),0)</f>
        <v>0</v>
      </c>
      <c r="E100" s="7">
        <f>ROUND(+Labor!F95,0)</f>
        <v>0</v>
      </c>
      <c r="F100" s="8">
        <f t="shared" si="3"/>
      </c>
      <c r="G100" s="7">
        <f>ROUND(SUM(Labor!M195:N195),0)</f>
        <v>0</v>
      </c>
      <c r="H100" s="7">
        <f>ROUND(+Labor!F195,0)</f>
        <v>0</v>
      </c>
      <c r="I100" s="8">
        <f t="shared" si="4"/>
      </c>
      <c r="J100" s="8"/>
      <c r="K100" s="9">
        <f t="shared" si="5"/>
      </c>
    </row>
    <row r="101" spans="2:11" ht="12">
      <c r="B101" s="1">
        <f>+Labor!A96</f>
        <v>207</v>
      </c>
      <c r="C101" s="1" t="str">
        <f>+Labor!B96</f>
        <v>SKAGIT VALLEY HOSPITAL</v>
      </c>
      <c r="D101" s="7">
        <f>ROUND(SUM(Labor!M96:N96),0)</f>
        <v>60213</v>
      </c>
      <c r="E101" s="7">
        <f>ROUND(+Labor!F96,0)</f>
        <v>1438</v>
      </c>
      <c r="F101" s="8">
        <f t="shared" si="3"/>
        <v>41.87</v>
      </c>
      <c r="G101" s="7">
        <f>ROUND(SUM(Labor!M196:N196),0)</f>
        <v>61525</v>
      </c>
      <c r="H101" s="7">
        <f>ROUND(+Labor!F196,0)</f>
        <v>1366</v>
      </c>
      <c r="I101" s="8">
        <f t="shared" si="4"/>
        <v>45.04</v>
      </c>
      <c r="J101" s="8"/>
      <c r="K101" s="9">
        <f t="shared" si="5"/>
        <v>0.0757</v>
      </c>
    </row>
    <row r="102" spans="2:11" ht="12">
      <c r="B102" s="1">
        <f>+Labor!A97</f>
        <v>208</v>
      </c>
      <c r="C102" s="1" t="str">
        <f>+Labor!B97</f>
        <v>LEGACY SALMON CREEK HOSPITAL</v>
      </c>
      <c r="D102" s="7">
        <f>ROUND(SUM(Labor!M97:N97),0)</f>
        <v>0</v>
      </c>
      <c r="E102" s="7">
        <f>ROUND(+Labor!F97,0)</f>
        <v>0</v>
      </c>
      <c r="F102" s="8">
        <f t="shared" si="3"/>
      </c>
      <c r="G102" s="7">
        <f>ROUND(SUM(Labor!M197:N197),0)</f>
        <v>0</v>
      </c>
      <c r="H102" s="7">
        <f>ROUND(+Labor!F197,0)</f>
        <v>0</v>
      </c>
      <c r="I102" s="8">
        <f t="shared" si="4"/>
      </c>
      <c r="J102" s="8"/>
      <c r="K102" s="9">
        <f t="shared" si="5"/>
      </c>
    </row>
    <row r="103" spans="2:11" ht="12">
      <c r="B103" s="1">
        <f>+Labor!A98</f>
        <v>209</v>
      </c>
      <c r="C103" s="1" t="str">
        <f>+Labor!B98</f>
        <v>SAINT ANTHONY HOSPITAL</v>
      </c>
      <c r="D103" s="7">
        <f>ROUND(SUM(Labor!M98:N98),0)</f>
        <v>0</v>
      </c>
      <c r="E103" s="7">
        <f>ROUND(+Labor!F98,0)</f>
        <v>0</v>
      </c>
      <c r="F103" s="8">
        <f t="shared" si="3"/>
      </c>
      <c r="G103" s="7">
        <f>ROUND(SUM(Labor!M198:N198),0)</f>
        <v>0</v>
      </c>
      <c r="H103" s="7">
        <f>ROUND(+Labor!F198,0)</f>
        <v>0</v>
      </c>
      <c r="I103" s="8">
        <f t="shared" si="4"/>
      </c>
      <c r="J103" s="8"/>
      <c r="K103" s="9">
        <f t="shared" si="5"/>
      </c>
    </row>
    <row r="104" spans="2:11" ht="12">
      <c r="B104" s="1">
        <f>+Labor!A99</f>
        <v>904</v>
      </c>
      <c r="C104" s="1" t="str">
        <f>+Labor!B99</f>
        <v>BHC FAIRFAX HOSPITAL</v>
      </c>
      <c r="D104" s="7">
        <f>ROUND(SUM(Labor!M99:N99),0)</f>
        <v>0</v>
      </c>
      <c r="E104" s="7">
        <f>ROUND(+Labor!F99,0)</f>
        <v>0</v>
      </c>
      <c r="F104" s="8">
        <f t="shared" si="3"/>
      </c>
      <c r="G104" s="7">
        <f>ROUND(SUM(Labor!M199:N199),0)</f>
        <v>0</v>
      </c>
      <c r="H104" s="7">
        <f>ROUND(+Labor!F199,0)</f>
        <v>0</v>
      </c>
      <c r="I104" s="8">
        <f t="shared" si="4"/>
      </c>
      <c r="J104" s="8"/>
      <c r="K104" s="9">
        <f t="shared" si="5"/>
      </c>
    </row>
    <row r="105" spans="2:11" ht="12">
      <c r="B105" s="1">
        <f>+Labor!A100</f>
        <v>915</v>
      </c>
      <c r="C105" s="1" t="str">
        <f>+Labor!B100</f>
        <v>LOURDES COUNSELING CENTER</v>
      </c>
      <c r="D105" s="7">
        <f>ROUND(SUM(Labor!M100:N100),0)</f>
        <v>0</v>
      </c>
      <c r="E105" s="7">
        <f>ROUND(+Labor!F100,0)</f>
        <v>0</v>
      </c>
      <c r="F105" s="8">
        <f t="shared" si="3"/>
      </c>
      <c r="G105" s="7">
        <f>ROUND(SUM(Labor!M200:N200),0)</f>
        <v>0</v>
      </c>
      <c r="H105" s="7">
        <f>ROUND(+Labor!F200,0)</f>
        <v>0</v>
      </c>
      <c r="I105" s="8">
        <f t="shared" si="4"/>
      </c>
      <c r="J105" s="8"/>
      <c r="K105" s="9">
        <f t="shared" si="5"/>
      </c>
    </row>
    <row r="106" spans="2:11" ht="12">
      <c r="B106" s="1">
        <f>+Labor!A101</f>
        <v>919</v>
      </c>
      <c r="C106" s="1" t="str">
        <f>+Labor!B101</f>
        <v>NAVOS</v>
      </c>
      <c r="D106" s="7">
        <f>ROUND(SUM(Labor!M101:N101),0)</f>
        <v>0</v>
      </c>
      <c r="E106" s="7">
        <f>ROUND(+Labor!F101,0)</f>
        <v>0</v>
      </c>
      <c r="F106" s="8">
        <f t="shared" si="3"/>
      </c>
      <c r="G106" s="7">
        <f>ROUND(SUM(Labor!M201:N201),0)</f>
        <v>0</v>
      </c>
      <c r="H106" s="7">
        <f>ROUND(+Labor!F201,0)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1" bestFit="1" customWidth="1"/>
    <col min="2" max="2" width="6.125" style="1" bestFit="1" customWidth="1"/>
    <col min="3" max="3" width="38.75390625" style="1" bestFit="1" customWidth="1"/>
    <col min="4" max="4" width="10.875" style="1" bestFit="1" customWidth="1"/>
    <col min="5" max="6" width="6.875" style="1" bestFit="1" customWidth="1"/>
    <col min="7" max="7" width="10.875" style="1" bestFit="1" customWidth="1"/>
    <col min="8" max="9" width="5.875" style="1" bestFit="1" customWidth="1"/>
    <col min="10" max="10" width="2.625" style="1" customWidth="1"/>
    <col min="11" max="16384" width="9.00390625" style="1" customWidth="1"/>
  </cols>
  <sheetData>
    <row r="1" spans="1:10" ht="12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</row>
    <row r="2" spans="1:11" ht="1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ht="1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152</v>
      </c>
    </row>
    <row r="4" spans="1:10" ht="1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0" ht="12">
      <c r="A5" s="2" t="s">
        <v>45</v>
      </c>
      <c r="B5" s="3"/>
      <c r="C5" s="3"/>
      <c r="D5" s="3"/>
      <c r="E5" s="3"/>
      <c r="F5" s="3"/>
      <c r="G5" s="3"/>
      <c r="H5" s="3"/>
      <c r="I5" s="3"/>
      <c r="J5" s="3"/>
    </row>
    <row r="7" spans="5:9" ht="12">
      <c r="E7" s="14">
        <f>ROUND(+Labor!D5,0)</f>
        <v>2008</v>
      </c>
      <c r="F7" s="4">
        <f>+E7</f>
        <v>2008</v>
      </c>
      <c r="G7" s="4"/>
      <c r="H7" s="6">
        <f>+F7+1</f>
        <v>2009</v>
      </c>
      <c r="I7" s="4">
        <f>+H7</f>
        <v>2009</v>
      </c>
    </row>
    <row r="8" spans="1:11" ht="12">
      <c r="A8" s="4"/>
      <c r="B8" s="4"/>
      <c r="C8" s="4"/>
      <c r="D8" s="6" t="s">
        <v>25</v>
      </c>
      <c r="F8" s="6" t="s">
        <v>2</v>
      </c>
      <c r="G8" s="6" t="s">
        <v>25</v>
      </c>
      <c r="I8" s="6" t="s">
        <v>2</v>
      </c>
      <c r="J8" s="6"/>
      <c r="K8" s="4" t="s">
        <v>68</v>
      </c>
    </row>
    <row r="9" spans="1:11" ht="12">
      <c r="A9" s="4"/>
      <c r="B9" s="4" t="s">
        <v>33</v>
      </c>
      <c r="C9" s="4" t="s">
        <v>34</v>
      </c>
      <c r="D9" s="6" t="s">
        <v>7</v>
      </c>
      <c r="E9" s="6" t="s">
        <v>4</v>
      </c>
      <c r="F9" s="6" t="s">
        <v>4</v>
      </c>
      <c r="G9" s="6" t="s">
        <v>7</v>
      </c>
      <c r="H9" s="6" t="s">
        <v>4</v>
      </c>
      <c r="I9" s="6" t="s">
        <v>4</v>
      </c>
      <c r="J9" s="6"/>
      <c r="K9" s="4" t="s">
        <v>69</v>
      </c>
    </row>
    <row r="10" spans="2:11" ht="12">
      <c r="B10" s="1">
        <f>+Labor!A5</f>
        <v>1</v>
      </c>
      <c r="C10" s="1" t="str">
        <f>+Labor!B5</f>
        <v>SWEDISH HEALTH SERVICES</v>
      </c>
      <c r="D10" s="7">
        <f>ROUND(+Labor!O5,0)</f>
        <v>0</v>
      </c>
      <c r="E10" s="7">
        <f>ROUND(+Labor!F5,0)</f>
        <v>0</v>
      </c>
      <c r="F10" s="8">
        <f>IF(D10=0,"",IF(E10=0,"",ROUND(D10/E10,2)))</f>
      </c>
      <c r="G10" s="7">
        <f>ROUND(+Labor!O105,0)</f>
        <v>0</v>
      </c>
      <c r="H10" s="7">
        <f>ROUND(+Labor!F105,0)</f>
        <v>0</v>
      </c>
      <c r="I10" s="8">
        <f>IF(G10=0,"",IF(H10=0,"",ROUND(G10/H10,2)))</f>
      </c>
      <c r="J10" s="8"/>
      <c r="K10" s="9">
        <f>IF(D10=0,"",IF(E10=0,"",IF(G10=0,"",IF(H10=0,"",ROUND(I10/F10-1,4)))))</f>
      </c>
    </row>
    <row r="11" spans="2:11" ht="12">
      <c r="B11" s="1">
        <f>+Labor!A6</f>
        <v>3</v>
      </c>
      <c r="C11" s="1" t="str">
        <f>+Labor!B6</f>
        <v>SWEDISH MEDICAL CENTER CHERRY HILL</v>
      </c>
      <c r="D11" s="7">
        <f>ROUND(+Labor!O6,0)</f>
        <v>0</v>
      </c>
      <c r="E11" s="7">
        <f>ROUND(+Labor!F6,0)</f>
        <v>0</v>
      </c>
      <c r="F11" s="8">
        <f aca="true" t="shared" si="0" ref="F11:F74">IF(D11=0,"",IF(E11=0,"",ROUND(D11/E11,2)))</f>
      </c>
      <c r="G11" s="7">
        <f>ROUND(+Labor!O106,0)</f>
        <v>0</v>
      </c>
      <c r="H11" s="7">
        <f>ROUND(+Labor!F106,0)</f>
        <v>0</v>
      </c>
      <c r="I11" s="8">
        <f aca="true" t="shared" si="1" ref="I11:I74">IF(G11=0,"",IF(H11=0,"",ROUND(G11/H11,2)))</f>
      </c>
      <c r="J11" s="8"/>
      <c r="K11" s="9">
        <f aca="true" t="shared" si="2" ref="K11:K74">IF(D11=0,"",IF(E11=0,"",IF(G11=0,"",IF(H11=0,"",ROUND(I11/F11-1,4)))))</f>
      </c>
    </row>
    <row r="12" spans="2:11" ht="12">
      <c r="B12" s="1">
        <f>+Labor!A7</f>
        <v>8</v>
      </c>
      <c r="C12" s="1" t="str">
        <f>+Labor!B7</f>
        <v>KLICKITAT VALLEY HOSPITAL</v>
      </c>
      <c r="D12" s="7">
        <f>ROUND(+Labor!O7,0)</f>
        <v>0</v>
      </c>
      <c r="E12" s="7">
        <f>ROUND(+Labor!F7,0)</f>
        <v>2</v>
      </c>
      <c r="F12" s="8">
        <f t="shared" si="0"/>
      </c>
      <c r="G12" s="7">
        <f>ROUND(+Labor!O107,0)</f>
        <v>0</v>
      </c>
      <c r="H12" s="7">
        <f>ROUND(+Labor!F107,0)</f>
        <v>0</v>
      </c>
      <c r="I12" s="8">
        <f t="shared" si="1"/>
      </c>
      <c r="J12" s="8"/>
      <c r="K12" s="9">
        <f t="shared" si="2"/>
      </c>
    </row>
    <row r="13" spans="2:11" ht="12">
      <c r="B13" s="1">
        <f>+Labor!A8</f>
        <v>10</v>
      </c>
      <c r="C13" s="1" t="str">
        <f>+Labor!B8</f>
        <v>VIRGINIA MASON MEDICAL CENTER</v>
      </c>
      <c r="D13" s="7">
        <f>ROUND(+Labor!O8,0)</f>
        <v>0</v>
      </c>
      <c r="E13" s="7">
        <f>ROUND(+Labor!F8,0)</f>
        <v>0</v>
      </c>
      <c r="F13" s="8">
        <f t="shared" si="0"/>
      </c>
      <c r="G13" s="7">
        <f>ROUND(+Labor!O108,0)</f>
        <v>0</v>
      </c>
      <c r="H13" s="7">
        <f>ROUND(+Labor!F108,0)</f>
        <v>0</v>
      </c>
      <c r="I13" s="8">
        <f t="shared" si="1"/>
      </c>
      <c r="J13" s="8"/>
      <c r="K13" s="9">
        <f t="shared" si="2"/>
      </c>
    </row>
    <row r="14" spans="2:11" ht="12">
      <c r="B14" s="1">
        <f>+Labor!A9</f>
        <v>14</v>
      </c>
      <c r="C14" s="1" t="str">
        <f>+Labor!B9</f>
        <v>SEATTLE CHILDRENS HOSPITAL</v>
      </c>
      <c r="D14" s="7">
        <f>ROUND(+Labor!O9,0)</f>
        <v>0</v>
      </c>
      <c r="E14" s="7">
        <f>ROUND(+Labor!F9,0)</f>
        <v>0</v>
      </c>
      <c r="F14" s="8">
        <f t="shared" si="0"/>
      </c>
      <c r="G14" s="7">
        <f>ROUND(+Labor!O109,0)</f>
        <v>0</v>
      </c>
      <c r="H14" s="7">
        <f>ROUND(+Labor!F109,0)</f>
        <v>0</v>
      </c>
      <c r="I14" s="8">
        <f t="shared" si="1"/>
      </c>
      <c r="J14" s="8"/>
      <c r="K14" s="9">
        <f t="shared" si="2"/>
      </c>
    </row>
    <row r="15" spans="2:11" ht="12">
      <c r="B15" s="1">
        <f>+Labor!A10</f>
        <v>20</v>
      </c>
      <c r="C15" s="1" t="str">
        <f>+Labor!B10</f>
        <v>GROUP HEALTH CENTRAL</v>
      </c>
      <c r="D15" s="7">
        <f>ROUND(+Labor!O10,0)</f>
        <v>0</v>
      </c>
      <c r="E15" s="7">
        <f>ROUND(+Labor!F10,0)</f>
        <v>0</v>
      </c>
      <c r="F15" s="8">
        <f t="shared" si="0"/>
      </c>
      <c r="G15" s="7">
        <f>ROUND(+Labor!O110,0)</f>
        <v>0</v>
      </c>
      <c r="H15" s="7">
        <f>ROUND(+Labor!F110,0)</f>
        <v>0</v>
      </c>
      <c r="I15" s="8">
        <f t="shared" si="1"/>
      </c>
      <c r="J15" s="8"/>
      <c r="K15" s="9">
        <f t="shared" si="2"/>
      </c>
    </row>
    <row r="16" spans="2:11" ht="12">
      <c r="B16" s="1">
        <f>+Labor!A11</f>
        <v>21</v>
      </c>
      <c r="C16" s="1" t="str">
        <f>+Labor!B11</f>
        <v>NEWPORT COMMUNITY HOSPITAL</v>
      </c>
      <c r="D16" s="7">
        <f>ROUND(+Labor!O11,0)</f>
        <v>235</v>
      </c>
      <c r="E16" s="7">
        <f>ROUND(+Labor!F11,0)</f>
        <v>107</v>
      </c>
      <c r="F16" s="8">
        <f t="shared" si="0"/>
        <v>2.2</v>
      </c>
      <c r="G16" s="7">
        <f>ROUND(+Labor!O111,0)</f>
        <v>2393</v>
      </c>
      <c r="H16" s="7">
        <f>ROUND(+Labor!F111,0)</f>
        <v>124</v>
      </c>
      <c r="I16" s="8">
        <f t="shared" si="1"/>
        <v>19.3</v>
      </c>
      <c r="J16" s="8"/>
      <c r="K16" s="9">
        <f t="shared" si="2"/>
        <v>7.7727</v>
      </c>
    </row>
    <row r="17" spans="2:11" ht="12">
      <c r="B17" s="1">
        <f>+Labor!A12</f>
        <v>22</v>
      </c>
      <c r="C17" s="1" t="str">
        <f>+Labor!B12</f>
        <v>LOURDES MEDICAL CENTER</v>
      </c>
      <c r="D17" s="7">
        <f>ROUND(+Labor!O12,0)</f>
        <v>99571</v>
      </c>
      <c r="E17" s="7">
        <f>ROUND(+Labor!F12,0)</f>
        <v>925</v>
      </c>
      <c r="F17" s="8">
        <f t="shared" si="0"/>
        <v>107.64</v>
      </c>
      <c r="G17" s="7">
        <f>ROUND(+Labor!O112,0)</f>
        <v>106010</v>
      </c>
      <c r="H17" s="7">
        <f>ROUND(+Labor!F112,0)</f>
        <v>839</v>
      </c>
      <c r="I17" s="8">
        <f t="shared" si="1"/>
        <v>126.35</v>
      </c>
      <c r="J17" s="8"/>
      <c r="K17" s="9">
        <f t="shared" si="2"/>
        <v>0.1738</v>
      </c>
    </row>
    <row r="18" spans="2:11" ht="12">
      <c r="B18" s="1">
        <f>+Labor!A13</f>
        <v>23</v>
      </c>
      <c r="C18" s="1" t="str">
        <f>+Labor!B13</f>
        <v>OKANOGAN-DOUGLAS DISTRICT HOSPITAL</v>
      </c>
      <c r="D18" s="7">
        <f>ROUND(+Labor!O13,0)</f>
        <v>229</v>
      </c>
      <c r="E18" s="7">
        <f>ROUND(+Labor!F13,0)</f>
        <v>251</v>
      </c>
      <c r="F18" s="8">
        <f t="shared" si="0"/>
        <v>0.91</v>
      </c>
      <c r="G18" s="7">
        <f>ROUND(+Labor!O113,0)</f>
        <v>1143</v>
      </c>
      <c r="H18" s="7">
        <f>ROUND(+Labor!F113,0)</f>
        <v>244</v>
      </c>
      <c r="I18" s="8">
        <f t="shared" si="1"/>
        <v>4.68</v>
      </c>
      <c r="J18" s="8"/>
      <c r="K18" s="9">
        <f t="shared" si="2"/>
        <v>4.1429</v>
      </c>
    </row>
    <row r="19" spans="2:11" ht="12">
      <c r="B19" s="1">
        <f>+Labor!A14</f>
        <v>26</v>
      </c>
      <c r="C19" s="1" t="str">
        <f>+Labor!B14</f>
        <v>PEACEHEALTH SAINT JOHN MEDICAL CENTER</v>
      </c>
      <c r="D19" s="7">
        <f>ROUND(+Labor!O14,0)</f>
        <v>0</v>
      </c>
      <c r="E19" s="7">
        <f>ROUND(+Labor!F14,0)</f>
        <v>1290</v>
      </c>
      <c r="F19" s="8">
        <f t="shared" si="0"/>
      </c>
      <c r="G19" s="7">
        <f>ROUND(+Labor!O114,0)</f>
        <v>0</v>
      </c>
      <c r="H19" s="7">
        <f>ROUND(+Labor!F114,0)</f>
        <v>1244</v>
      </c>
      <c r="I19" s="8">
        <f t="shared" si="1"/>
      </c>
      <c r="J19" s="8"/>
      <c r="K19" s="9">
        <f t="shared" si="2"/>
      </c>
    </row>
    <row r="20" spans="2:11" ht="12">
      <c r="B20" s="1">
        <f>+Labor!A15</f>
        <v>29</v>
      </c>
      <c r="C20" s="1" t="str">
        <f>+Labor!B15</f>
        <v>HARBORVIEW MEDICAL CENTER</v>
      </c>
      <c r="D20" s="7">
        <f>ROUND(+Labor!O15,0)</f>
        <v>0</v>
      </c>
      <c r="E20" s="7">
        <f>ROUND(+Labor!F15,0)</f>
        <v>0</v>
      </c>
      <c r="F20" s="8">
        <f t="shared" si="0"/>
      </c>
      <c r="G20" s="7">
        <f>ROUND(+Labor!O115,0)</f>
        <v>0</v>
      </c>
      <c r="H20" s="7">
        <f>ROUND(+Labor!F115,0)</f>
        <v>0</v>
      </c>
      <c r="I20" s="8">
        <f t="shared" si="1"/>
      </c>
      <c r="J20" s="8"/>
      <c r="K20" s="9">
        <f t="shared" si="2"/>
      </c>
    </row>
    <row r="21" spans="2:11" ht="12">
      <c r="B21" s="1">
        <f>+Labor!A16</f>
        <v>32</v>
      </c>
      <c r="C21" s="1" t="str">
        <f>+Labor!B16</f>
        <v>SAINT JOSEPH MEDICAL CENTER</v>
      </c>
      <c r="D21" s="7">
        <f>ROUND(+Labor!O16,0)</f>
        <v>82816</v>
      </c>
      <c r="E21" s="7">
        <f>ROUND(+Labor!F16,0)</f>
        <v>39254</v>
      </c>
      <c r="F21" s="8">
        <f t="shared" si="0"/>
        <v>2.11</v>
      </c>
      <c r="G21" s="7">
        <f>ROUND(+Labor!O116,0)</f>
        <v>20340</v>
      </c>
      <c r="H21" s="7">
        <f>ROUND(+Labor!F116,0)</f>
        <v>38359</v>
      </c>
      <c r="I21" s="8">
        <f t="shared" si="1"/>
        <v>0.53</v>
      </c>
      <c r="J21" s="8"/>
      <c r="K21" s="9">
        <f t="shared" si="2"/>
        <v>-0.7488</v>
      </c>
    </row>
    <row r="22" spans="2:11" ht="12">
      <c r="B22" s="1">
        <f>+Labor!A17</f>
        <v>35</v>
      </c>
      <c r="C22" s="1" t="str">
        <f>+Labor!B17</f>
        <v>ENUMCLAW REGIONAL HOSPITAL</v>
      </c>
      <c r="D22" s="7">
        <f>ROUND(+Labor!O17,0)</f>
        <v>1427</v>
      </c>
      <c r="E22" s="7">
        <f>ROUND(+Labor!F17,0)</f>
        <v>220</v>
      </c>
      <c r="F22" s="8">
        <f t="shared" si="0"/>
        <v>6.49</v>
      </c>
      <c r="G22" s="7">
        <f>ROUND(+Labor!O117,0)</f>
        <v>3756</v>
      </c>
      <c r="H22" s="7">
        <f>ROUND(+Labor!F117,0)</f>
        <v>252</v>
      </c>
      <c r="I22" s="8">
        <f t="shared" si="1"/>
        <v>14.9</v>
      </c>
      <c r="J22" s="8"/>
      <c r="K22" s="9">
        <f t="shared" si="2"/>
        <v>1.2958</v>
      </c>
    </row>
    <row r="23" spans="2:11" ht="12">
      <c r="B23" s="1">
        <f>+Labor!A18</f>
        <v>37</v>
      </c>
      <c r="C23" s="1" t="str">
        <f>+Labor!B18</f>
        <v>DEACONESS MEDICAL CENTER</v>
      </c>
      <c r="D23" s="7">
        <f>ROUND(+Labor!O18,0)</f>
        <v>1342</v>
      </c>
      <c r="E23" s="7">
        <f>ROUND(+Labor!F18,0)</f>
        <v>1702</v>
      </c>
      <c r="F23" s="8">
        <f t="shared" si="0"/>
        <v>0.79</v>
      </c>
      <c r="G23" s="7">
        <f>ROUND(+Labor!O118,0)</f>
        <v>1133</v>
      </c>
      <c r="H23" s="7">
        <f>ROUND(+Labor!F118,0)</f>
        <v>2209</v>
      </c>
      <c r="I23" s="8">
        <f t="shared" si="1"/>
        <v>0.51</v>
      </c>
      <c r="J23" s="8"/>
      <c r="K23" s="9">
        <f t="shared" si="2"/>
        <v>-0.3544</v>
      </c>
    </row>
    <row r="24" spans="2:11" ht="12">
      <c r="B24" s="1">
        <f>+Labor!A19</f>
        <v>38</v>
      </c>
      <c r="C24" s="1" t="str">
        <f>+Labor!B19</f>
        <v>OLYMPIC MEDICAL CENTER</v>
      </c>
      <c r="D24" s="7">
        <f>ROUND(+Labor!O19,0)</f>
        <v>2613</v>
      </c>
      <c r="E24" s="7">
        <f>ROUND(+Labor!F19,0)</f>
        <v>361</v>
      </c>
      <c r="F24" s="8">
        <f t="shared" si="0"/>
        <v>7.24</v>
      </c>
      <c r="G24" s="7">
        <f>ROUND(+Labor!O119,0)</f>
        <v>2547</v>
      </c>
      <c r="H24" s="7">
        <f>ROUND(+Labor!F119,0)</f>
        <v>356</v>
      </c>
      <c r="I24" s="8">
        <f t="shared" si="1"/>
        <v>7.15</v>
      </c>
      <c r="J24" s="8"/>
      <c r="K24" s="9">
        <f t="shared" si="2"/>
        <v>-0.0124</v>
      </c>
    </row>
    <row r="25" spans="2:11" ht="12">
      <c r="B25" s="1">
        <f>+Labor!A20</f>
        <v>39</v>
      </c>
      <c r="C25" s="1" t="str">
        <f>+Labor!B20</f>
        <v>KENNEWICK GENERAL HOSPITAL</v>
      </c>
      <c r="D25" s="7">
        <f>ROUND(+Labor!O20,0)</f>
        <v>0</v>
      </c>
      <c r="E25" s="7">
        <f>ROUND(+Labor!F20,0)</f>
        <v>0</v>
      </c>
      <c r="F25" s="8">
        <f t="shared" si="0"/>
      </c>
      <c r="G25" s="7">
        <f>ROUND(+Labor!O120,0)</f>
        <v>0</v>
      </c>
      <c r="H25" s="7">
        <f>ROUND(+Labor!F120,0)</f>
        <v>0</v>
      </c>
      <c r="I25" s="8">
        <f t="shared" si="1"/>
      </c>
      <c r="J25" s="8"/>
      <c r="K25" s="9">
        <f t="shared" si="2"/>
      </c>
    </row>
    <row r="26" spans="2:11" ht="12">
      <c r="B26" s="1">
        <f>+Labor!A21</f>
        <v>43</v>
      </c>
      <c r="C26" s="1" t="str">
        <f>+Labor!B21</f>
        <v>WALLA WALLA GENERAL HOSPITAL</v>
      </c>
      <c r="D26" s="7">
        <f>ROUND(+Labor!O21,0)</f>
        <v>0</v>
      </c>
      <c r="E26" s="7">
        <f>ROUND(+Labor!F21,0)</f>
        <v>0</v>
      </c>
      <c r="F26" s="8">
        <f t="shared" si="0"/>
      </c>
      <c r="G26" s="7">
        <f>ROUND(+Labor!O121,0)</f>
        <v>0</v>
      </c>
      <c r="H26" s="7">
        <f>ROUND(+Labor!F121,0)</f>
        <v>0</v>
      </c>
      <c r="I26" s="8">
        <f t="shared" si="1"/>
      </c>
      <c r="J26" s="8"/>
      <c r="K26" s="9">
        <f t="shared" si="2"/>
      </c>
    </row>
    <row r="27" spans="2:11" ht="12">
      <c r="B27" s="1">
        <f>+Labor!A22</f>
        <v>45</v>
      </c>
      <c r="C27" s="1" t="str">
        <f>+Labor!B22</f>
        <v>COLUMBIA BASIN HOSPITAL</v>
      </c>
      <c r="D27" s="7">
        <f>ROUND(+Labor!O22,0)</f>
        <v>0</v>
      </c>
      <c r="E27" s="7">
        <f>ROUND(+Labor!F22,0)</f>
        <v>0</v>
      </c>
      <c r="F27" s="8">
        <f t="shared" si="0"/>
      </c>
      <c r="G27" s="7">
        <f>ROUND(+Labor!O122,0)</f>
        <v>0</v>
      </c>
      <c r="H27" s="7">
        <f>ROUND(+Labor!F122,0)</f>
        <v>0</v>
      </c>
      <c r="I27" s="8">
        <f t="shared" si="1"/>
      </c>
      <c r="J27" s="8"/>
      <c r="K27" s="9">
        <f t="shared" si="2"/>
      </c>
    </row>
    <row r="28" spans="2:11" ht="12">
      <c r="B28" s="1">
        <f>+Labor!A23</f>
        <v>46</v>
      </c>
      <c r="C28" s="1" t="str">
        <f>+Labor!B23</f>
        <v>PROSSER MEMORIAL HOSPITAL</v>
      </c>
      <c r="D28" s="7">
        <f>ROUND(+Labor!O23,0)</f>
        <v>9142</v>
      </c>
      <c r="E28" s="7">
        <f>ROUND(+Labor!F23,0)</f>
        <v>344</v>
      </c>
      <c r="F28" s="8">
        <f t="shared" si="0"/>
        <v>26.58</v>
      </c>
      <c r="G28" s="7">
        <f>ROUND(+Labor!O123,0)</f>
        <v>22255</v>
      </c>
      <c r="H28" s="7">
        <f>ROUND(+Labor!F123,0)</f>
        <v>396</v>
      </c>
      <c r="I28" s="8">
        <f t="shared" si="1"/>
        <v>56.2</v>
      </c>
      <c r="J28" s="8"/>
      <c r="K28" s="9">
        <f t="shared" si="2"/>
        <v>1.1144</v>
      </c>
    </row>
    <row r="29" spans="2:11" ht="12">
      <c r="B29" s="1">
        <f>+Labor!A24</f>
        <v>50</v>
      </c>
      <c r="C29" s="1" t="str">
        <f>+Labor!B24</f>
        <v>PROVIDENCE SAINT MARY MEDICAL CENTER</v>
      </c>
      <c r="D29" s="7">
        <f>ROUND(+Labor!O24,0)</f>
        <v>0</v>
      </c>
      <c r="E29" s="7">
        <f>ROUND(+Labor!F24,0)</f>
        <v>0</v>
      </c>
      <c r="F29" s="8">
        <f t="shared" si="0"/>
      </c>
      <c r="G29" s="7">
        <f>ROUND(+Labor!O124,0)</f>
        <v>0</v>
      </c>
      <c r="H29" s="7">
        <f>ROUND(+Labor!F124,0)</f>
        <v>0</v>
      </c>
      <c r="I29" s="8">
        <f t="shared" si="1"/>
      </c>
      <c r="J29" s="8"/>
      <c r="K29" s="9">
        <f t="shared" si="2"/>
      </c>
    </row>
    <row r="30" spans="2:11" ht="12">
      <c r="B30" s="1">
        <f>+Labor!A25</f>
        <v>54</v>
      </c>
      <c r="C30" s="1" t="str">
        <f>+Labor!B25</f>
        <v>FORKS COMMUNITY HOSPITAL</v>
      </c>
      <c r="D30" s="7">
        <f>ROUND(+Labor!O25,0)</f>
        <v>0</v>
      </c>
      <c r="E30" s="7">
        <f>ROUND(+Labor!F25,0)</f>
        <v>121</v>
      </c>
      <c r="F30" s="8">
        <f t="shared" si="0"/>
      </c>
      <c r="G30" s="7">
        <f>ROUND(+Labor!O125,0)</f>
        <v>0</v>
      </c>
      <c r="H30" s="7">
        <f>ROUND(+Labor!F125,0)</f>
        <v>103</v>
      </c>
      <c r="I30" s="8">
        <f t="shared" si="1"/>
      </c>
      <c r="J30" s="8"/>
      <c r="K30" s="9">
        <f t="shared" si="2"/>
      </c>
    </row>
    <row r="31" spans="2:11" ht="12">
      <c r="B31" s="1">
        <f>+Labor!A26</f>
        <v>56</v>
      </c>
      <c r="C31" s="1" t="str">
        <f>+Labor!B26</f>
        <v>WILLAPA HARBOR HOSPITAL</v>
      </c>
      <c r="D31" s="7">
        <f>ROUND(+Labor!O26,0)</f>
        <v>0</v>
      </c>
      <c r="E31" s="7">
        <f>ROUND(+Labor!F26,0)</f>
        <v>0</v>
      </c>
      <c r="F31" s="8">
        <f t="shared" si="0"/>
      </c>
      <c r="G31" s="7">
        <f>ROUND(+Labor!O126,0)</f>
        <v>0</v>
      </c>
      <c r="H31" s="7">
        <f>ROUND(+Labor!F126,0)</f>
        <v>0</v>
      </c>
      <c r="I31" s="8">
        <f t="shared" si="1"/>
      </c>
      <c r="J31" s="8"/>
      <c r="K31" s="9">
        <f t="shared" si="2"/>
      </c>
    </row>
    <row r="32" spans="2:11" ht="12">
      <c r="B32" s="1">
        <f>+Labor!A27</f>
        <v>58</v>
      </c>
      <c r="C32" s="1" t="str">
        <f>+Labor!B27</f>
        <v>YAKIMA VALLEY MEMORIAL HOSPITAL</v>
      </c>
      <c r="D32" s="7">
        <f>ROUND(+Labor!O27,0)</f>
        <v>0</v>
      </c>
      <c r="E32" s="7">
        <f>ROUND(+Labor!F27,0)</f>
        <v>0</v>
      </c>
      <c r="F32" s="8">
        <f t="shared" si="0"/>
      </c>
      <c r="G32" s="7">
        <f>ROUND(+Labor!O127,0)</f>
        <v>0</v>
      </c>
      <c r="H32" s="7">
        <f>ROUND(+Labor!F127,0)</f>
        <v>0</v>
      </c>
      <c r="I32" s="8">
        <f t="shared" si="1"/>
      </c>
      <c r="J32" s="8"/>
      <c r="K32" s="9">
        <f t="shared" si="2"/>
      </c>
    </row>
    <row r="33" spans="2:11" ht="12">
      <c r="B33" s="1">
        <f>+Labor!A28</f>
        <v>63</v>
      </c>
      <c r="C33" s="1" t="str">
        <f>+Labor!B28</f>
        <v>GRAYS HARBOR COMMUNITY HOSPITAL</v>
      </c>
      <c r="D33" s="7">
        <f>ROUND(+Labor!O28,0)</f>
        <v>0</v>
      </c>
      <c r="E33" s="7">
        <f>ROUND(+Labor!F28,0)</f>
        <v>0</v>
      </c>
      <c r="F33" s="8">
        <f t="shared" si="0"/>
      </c>
      <c r="G33" s="7">
        <f>ROUND(+Labor!O128,0)</f>
        <v>0</v>
      </c>
      <c r="H33" s="7">
        <f>ROUND(+Labor!F128,0)</f>
        <v>0</v>
      </c>
      <c r="I33" s="8">
        <f t="shared" si="1"/>
      </c>
      <c r="J33" s="8"/>
      <c r="K33" s="9">
        <f t="shared" si="2"/>
      </c>
    </row>
    <row r="34" spans="2:11" ht="12">
      <c r="B34" s="1">
        <f>+Labor!A29</f>
        <v>78</v>
      </c>
      <c r="C34" s="1" t="str">
        <f>+Labor!B29</f>
        <v>SAMARITAN HOSPITAL</v>
      </c>
      <c r="D34" s="7">
        <f>ROUND(+Labor!O29,0)</f>
        <v>3060</v>
      </c>
      <c r="E34" s="7">
        <f>ROUND(+Labor!F29,0)</f>
        <v>1120</v>
      </c>
      <c r="F34" s="8">
        <f t="shared" si="0"/>
        <v>2.73</v>
      </c>
      <c r="G34" s="7">
        <f>ROUND(+Labor!O129,0)</f>
        <v>6027</v>
      </c>
      <c r="H34" s="7">
        <f>ROUND(+Labor!F129,0)</f>
        <v>1152</v>
      </c>
      <c r="I34" s="8">
        <f t="shared" si="1"/>
        <v>5.23</v>
      </c>
      <c r="J34" s="8"/>
      <c r="K34" s="9">
        <f t="shared" si="2"/>
        <v>0.9158</v>
      </c>
    </row>
    <row r="35" spans="2:11" ht="12">
      <c r="B35" s="1">
        <f>+Labor!A30</f>
        <v>79</v>
      </c>
      <c r="C35" s="1" t="str">
        <f>+Labor!B30</f>
        <v>OCEAN BEACH HOSPITAL</v>
      </c>
      <c r="D35" s="7">
        <f>ROUND(+Labor!O30,0)</f>
        <v>0</v>
      </c>
      <c r="E35" s="7">
        <f>ROUND(+Labor!F30,0)</f>
        <v>0</v>
      </c>
      <c r="F35" s="8">
        <f t="shared" si="0"/>
      </c>
      <c r="G35" s="7">
        <f>ROUND(+Labor!O130,0)</f>
        <v>0</v>
      </c>
      <c r="H35" s="7">
        <f>ROUND(+Labor!F130,0)</f>
        <v>0</v>
      </c>
      <c r="I35" s="8">
        <f t="shared" si="1"/>
      </c>
      <c r="J35" s="8"/>
      <c r="K35" s="9">
        <f t="shared" si="2"/>
      </c>
    </row>
    <row r="36" spans="2:11" ht="12">
      <c r="B36" s="1">
        <f>+Labor!A31</f>
        <v>80</v>
      </c>
      <c r="C36" s="1" t="str">
        <f>+Labor!B31</f>
        <v>ODESSA MEMORIAL HOSPITAL</v>
      </c>
      <c r="D36" s="7">
        <f>ROUND(+Labor!O31,0)</f>
        <v>0</v>
      </c>
      <c r="E36" s="7">
        <f>ROUND(+Labor!F31,0)</f>
        <v>0</v>
      </c>
      <c r="F36" s="8">
        <f t="shared" si="0"/>
      </c>
      <c r="G36" s="7">
        <f>ROUND(+Labor!O131,0)</f>
        <v>0</v>
      </c>
      <c r="H36" s="7">
        <f>ROUND(+Labor!F131,0)</f>
        <v>0</v>
      </c>
      <c r="I36" s="8">
        <f t="shared" si="1"/>
      </c>
      <c r="J36" s="8"/>
      <c r="K36" s="9">
        <f t="shared" si="2"/>
      </c>
    </row>
    <row r="37" spans="2:11" ht="12">
      <c r="B37" s="1">
        <f>+Labor!A32</f>
        <v>81</v>
      </c>
      <c r="C37" s="1" t="str">
        <f>+Labor!B32</f>
        <v>GOOD SAMARITAN HOSPITAL</v>
      </c>
      <c r="D37" s="7">
        <f>ROUND(+Labor!O32,0)</f>
        <v>5821</v>
      </c>
      <c r="E37" s="7">
        <f>ROUND(+Labor!F32,0)</f>
        <v>3016</v>
      </c>
      <c r="F37" s="8">
        <f t="shared" si="0"/>
        <v>1.93</v>
      </c>
      <c r="G37" s="7">
        <f>ROUND(+Labor!O132,0)</f>
        <v>0</v>
      </c>
      <c r="H37" s="7">
        <f>ROUND(+Labor!F132,0)</f>
        <v>0</v>
      </c>
      <c r="I37" s="8">
        <f t="shared" si="1"/>
      </c>
      <c r="J37" s="8"/>
      <c r="K37" s="9">
        <f t="shared" si="2"/>
      </c>
    </row>
    <row r="38" spans="2:11" ht="12">
      <c r="B38" s="1">
        <f>+Labor!A33</f>
        <v>82</v>
      </c>
      <c r="C38" s="1" t="str">
        <f>+Labor!B33</f>
        <v>GARFIELD COUNTY MEMORIAL HOSPITAL</v>
      </c>
      <c r="D38" s="7">
        <f>ROUND(+Labor!O33,0)</f>
        <v>0</v>
      </c>
      <c r="E38" s="7">
        <f>ROUND(+Labor!F33,0)</f>
        <v>0</v>
      </c>
      <c r="F38" s="8">
        <f t="shared" si="0"/>
      </c>
      <c r="G38" s="7">
        <f>ROUND(+Labor!O133,0)</f>
        <v>0</v>
      </c>
      <c r="H38" s="7">
        <f>ROUND(+Labor!F133,0)</f>
        <v>0</v>
      </c>
      <c r="I38" s="8">
        <f t="shared" si="1"/>
      </c>
      <c r="J38" s="8"/>
      <c r="K38" s="9">
        <f t="shared" si="2"/>
      </c>
    </row>
    <row r="39" spans="2:11" ht="12">
      <c r="B39" s="1">
        <f>+Labor!A34</f>
        <v>84</v>
      </c>
      <c r="C39" s="1" t="str">
        <f>+Labor!B34</f>
        <v>PROVIDENCE REGIONAL MEDICAL CENTER EVERETT</v>
      </c>
      <c r="D39" s="7">
        <f>ROUND(+Labor!O34,0)</f>
        <v>75750</v>
      </c>
      <c r="E39" s="7">
        <f>ROUND(+Labor!F34,0)</f>
        <v>10955</v>
      </c>
      <c r="F39" s="8">
        <f t="shared" si="0"/>
        <v>6.91</v>
      </c>
      <c r="G39" s="7">
        <f>ROUND(+Labor!O134,0)</f>
        <v>23719</v>
      </c>
      <c r="H39" s="7">
        <f>ROUND(+Labor!F134,0)</f>
        <v>9326</v>
      </c>
      <c r="I39" s="8">
        <f t="shared" si="1"/>
        <v>2.54</v>
      </c>
      <c r="J39" s="8"/>
      <c r="K39" s="9">
        <f t="shared" si="2"/>
        <v>-0.6324</v>
      </c>
    </row>
    <row r="40" spans="2:11" ht="12">
      <c r="B40" s="1">
        <f>+Labor!A35</f>
        <v>85</v>
      </c>
      <c r="C40" s="1" t="str">
        <f>+Labor!B35</f>
        <v>JEFFERSON HEALTHCARE HOSPITAL</v>
      </c>
      <c r="D40" s="7">
        <f>ROUND(+Labor!O35,0)</f>
        <v>4712</v>
      </c>
      <c r="E40" s="7">
        <f>ROUND(+Labor!F35,0)</f>
        <v>109</v>
      </c>
      <c r="F40" s="8">
        <f t="shared" si="0"/>
        <v>43.23</v>
      </c>
      <c r="G40" s="7">
        <f>ROUND(+Labor!O135,0)</f>
        <v>6794</v>
      </c>
      <c r="H40" s="7">
        <f>ROUND(+Labor!F135,0)</f>
        <v>128</v>
      </c>
      <c r="I40" s="8">
        <f t="shared" si="1"/>
        <v>53.08</v>
      </c>
      <c r="J40" s="8"/>
      <c r="K40" s="9">
        <f t="shared" si="2"/>
        <v>0.2279</v>
      </c>
    </row>
    <row r="41" spans="2:11" ht="12">
      <c r="B41" s="1">
        <f>+Labor!A36</f>
        <v>96</v>
      </c>
      <c r="C41" s="1" t="str">
        <f>+Labor!B36</f>
        <v>SKYLINE HOSPITAL</v>
      </c>
      <c r="D41" s="7">
        <f>ROUND(+Labor!O36,0)</f>
        <v>16799</v>
      </c>
      <c r="E41" s="7">
        <f>ROUND(+Labor!F36,0)</f>
        <v>63</v>
      </c>
      <c r="F41" s="8">
        <f t="shared" si="0"/>
        <v>266.65</v>
      </c>
      <c r="G41" s="7">
        <f>ROUND(+Labor!O136,0)</f>
        <v>11337</v>
      </c>
      <c r="H41" s="7">
        <f>ROUND(+Labor!F136,0)</f>
        <v>62</v>
      </c>
      <c r="I41" s="8">
        <f t="shared" si="1"/>
        <v>182.85</v>
      </c>
      <c r="J41" s="8"/>
      <c r="K41" s="9">
        <f t="shared" si="2"/>
        <v>-0.3143</v>
      </c>
    </row>
    <row r="42" spans="2:11" ht="12">
      <c r="B42" s="1">
        <f>+Labor!A37</f>
        <v>102</v>
      </c>
      <c r="C42" s="1" t="str">
        <f>+Labor!B37</f>
        <v>YAKIMA REGIONAL MEDICAL AND CARDIAC CENTER</v>
      </c>
      <c r="D42" s="7">
        <f>ROUND(+Labor!O37,0)</f>
        <v>0</v>
      </c>
      <c r="E42" s="7">
        <f>ROUND(+Labor!F37,0)</f>
        <v>0</v>
      </c>
      <c r="F42" s="8">
        <f t="shared" si="0"/>
      </c>
      <c r="G42" s="7">
        <f>ROUND(+Labor!O137,0)</f>
        <v>0</v>
      </c>
      <c r="H42" s="7">
        <f>ROUND(+Labor!F137,0)</f>
        <v>0</v>
      </c>
      <c r="I42" s="8">
        <f t="shared" si="1"/>
      </c>
      <c r="J42" s="8"/>
      <c r="K42" s="9">
        <f t="shared" si="2"/>
      </c>
    </row>
    <row r="43" spans="2:11" ht="12">
      <c r="B43" s="1">
        <f>+Labor!A38</f>
        <v>104</v>
      </c>
      <c r="C43" s="1" t="str">
        <f>+Labor!B38</f>
        <v>VALLEY GENERAL HOSPITAL</v>
      </c>
      <c r="D43" s="7">
        <f>ROUND(+Labor!O38,0)</f>
        <v>0</v>
      </c>
      <c r="E43" s="7">
        <f>ROUND(+Labor!F38,0)</f>
        <v>0</v>
      </c>
      <c r="F43" s="8">
        <f t="shared" si="0"/>
      </c>
      <c r="G43" s="7">
        <f>ROUND(+Labor!O138,0)</f>
        <v>0</v>
      </c>
      <c r="H43" s="7">
        <f>ROUND(+Labor!F138,0)</f>
        <v>0</v>
      </c>
      <c r="I43" s="8">
        <f t="shared" si="1"/>
      </c>
      <c r="J43" s="8"/>
      <c r="K43" s="9">
        <f t="shared" si="2"/>
      </c>
    </row>
    <row r="44" spans="2:11" ht="12">
      <c r="B44" s="1">
        <f>+Labor!A39</f>
        <v>106</v>
      </c>
      <c r="C44" s="1" t="str">
        <f>+Labor!B39</f>
        <v>CASCADE VALLEY HOSPITAL</v>
      </c>
      <c r="D44" s="7">
        <f>ROUND(+Labor!O39,0)</f>
        <v>849</v>
      </c>
      <c r="E44" s="7">
        <f>ROUND(+Labor!F39,0)</f>
        <v>454</v>
      </c>
      <c r="F44" s="8">
        <f t="shared" si="0"/>
        <v>1.87</v>
      </c>
      <c r="G44" s="7">
        <f>ROUND(+Labor!O139,0)</f>
        <v>320</v>
      </c>
      <c r="H44" s="7">
        <f>ROUND(+Labor!F139,0)</f>
        <v>415</v>
      </c>
      <c r="I44" s="8">
        <f t="shared" si="1"/>
        <v>0.77</v>
      </c>
      <c r="J44" s="8"/>
      <c r="K44" s="9">
        <f t="shared" si="2"/>
        <v>-0.5882</v>
      </c>
    </row>
    <row r="45" spans="2:11" ht="12">
      <c r="B45" s="1">
        <f>+Labor!A40</f>
        <v>107</v>
      </c>
      <c r="C45" s="1" t="str">
        <f>+Labor!B40</f>
        <v>NORTH VALLEY HOSPITAL</v>
      </c>
      <c r="D45" s="7">
        <f>ROUND(+Labor!O40,0)</f>
        <v>11300</v>
      </c>
      <c r="E45" s="7">
        <f>ROUND(+Labor!F40,0)</f>
        <v>86</v>
      </c>
      <c r="F45" s="8">
        <f t="shared" si="0"/>
        <v>131.4</v>
      </c>
      <c r="G45" s="7">
        <f>ROUND(+Labor!O140,0)</f>
        <v>2211</v>
      </c>
      <c r="H45" s="7">
        <f>ROUND(+Labor!F140,0)</f>
        <v>73</v>
      </c>
      <c r="I45" s="8">
        <f t="shared" si="1"/>
        <v>30.29</v>
      </c>
      <c r="J45" s="8"/>
      <c r="K45" s="9">
        <f t="shared" si="2"/>
        <v>-0.7695</v>
      </c>
    </row>
    <row r="46" spans="2:11" ht="12">
      <c r="B46" s="1">
        <f>+Labor!A41</f>
        <v>108</v>
      </c>
      <c r="C46" s="1" t="str">
        <f>+Labor!B41</f>
        <v>TRI-STATE MEMORIAL HOSPITAL</v>
      </c>
      <c r="D46" s="7">
        <f>ROUND(+Labor!O41,0)</f>
        <v>0</v>
      </c>
      <c r="E46" s="7">
        <f>ROUND(+Labor!F41,0)</f>
        <v>0</v>
      </c>
      <c r="F46" s="8">
        <f t="shared" si="0"/>
      </c>
      <c r="G46" s="7">
        <f>ROUND(+Labor!O141,0)</f>
        <v>0</v>
      </c>
      <c r="H46" s="7">
        <f>ROUND(+Labor!F141,0)</f>
        <v>0</v>
      </c>
      <c r="I46" s="8">
        <f t="shared" si="1"/>
      </c>
      <c r="J46" s="8"/>
      <c r="K46" s="9">
        <f t="shared" si="2"/>
      </c>
    </row>
    <row r="47" spans="2:11" ht="12">
      <c r="B47" s="1">
        <f>+Labor!A42</f>
        <v>111</v>
      </c>
      <c r="C47" s="1" t="str">
        <f>+Labor!B42</f>
        <v>EAST ADAMS RURAL HOSPITAL</v>
      </c>
      <c r="D47" s="7">
        <f>ROUND(+Labor!O42,0)</f>
        <v>0</v>
      </c>
      <c r="E47" s="7">
        <f>ROUND(+Labor!F42,0)</f>
        <v>0</v>
      </c>
      <c r="F47" s="8">
        <f t="shared" si="0"/>
      </c>
      <c r="G47" s="7">
        <f>ROUND(+Labor!O142,0)</f>
        <v>0</v>
      </c>
      <c r="H47" s="7">
        <f>ROUND(+Labor!F142,0)</f>
        <v>0</v>
      </c>
      <c r="I47" s="8">
        <f t="shared" si="1"/>
      </c>
      <c r="J47" s="8"/>
      <c r="K47" s="9">
        <f t="shared" si="2"/>
      </c>
    </row>
    <row r="48" spans="2:11" ht="12">
      <c r="B48" s="1">
        <f>+Labor!A43</f>
        <v>125</v>
      </c>
      <c r="C48" s="1" t="str">
        <f>+Labor!B43</f>
        <v>OTHELLO COMMUNITY HOSPITAL</v>
      </c>
      <c r="D48" s="7">
        <f>ROUND(+Labor!O43,0)</f>
        <v>0</v>
      </c>
      <c r="E48" s="7">
        <f>ROUND(+Labor!F43,0)</f>
        <v>627</v>
      </c>
      <c r="F48" s="8">
        <f t="shared" si="0"/>
      </c>
      <c r="G48" s="7">
        <f>ROUND(+Labor!O143,0)</f>
        <v>1739</v>
      </c>
      <c r="H48" s="7">
        <f>ROUND(+Labor!F143,0)</f>
        <v>648</v>
      </c>
      <c r="I48" s="8">
        <f t="shared" si="1"/>
        <v>2.68</v>
      </c>
      <c r="J48" s="8"/>
      <c r="K48" s="9">
        <f t="shared" si="2"/>
      </c>
    </row>
    <row r="49" spans="2:11" ht="12">
      <c r="B49" s="1">
        <f>+Labor!A44</f>
        <v>126</v>
      </c>
      <c r="C49" s="1" t="str">
        <f>+Labor!B44</f>
        <v>HIGHLINE MEDICAL CENTER</v>
      </c>
      <c r="D49" s="7">
        <f>ROUND(+Labor!O44,0)</f>
        <v>0</v>
      </c>
      <c r="E49" s="7">
        <f>ROUND(+Labor!F44,0)</f>
        <v>0</v>
      </c>
      <c r="F49" s="8">
        <f t="shared" si="0"/>
      </c>
      <c r="G49" s="7">
        <f>ROUND(+Labor!O144,0)</f>
        <v>0</v>
      </c>
      <c r="H49" s="7">
        <f>ROUND(+Labor!F144,0)</f>
        <v>0</v>
      </c>
      <c r="I49" s="8">
        <f t="shared" si="1"/>
      </c>
      <c r="J49" s="8"/>
      <c r="K49" s="9">
        <f t="shared" si="2"/>
      </c>
    </row>
    <row r="50" spans="2:11" ht="12">
      <c r="B50" s="1">
        <f>+Labor!A45</f>
        <v>128</v>
      </c>
      <c r="C50" s="1" t="str">
        <f>+Labor!B45</f>
        <v>UNIVERSITY OF WASHINGTON MEDICAL CENTER</v>
      </c>
      <c r="D50" s="7">
        <f>ROUND(+Labor!O45,0)</f>
        <v>0</v>
      </c>
      <c r="E50" s="7">
        <f>ROUND(+Labor!F45,0)</f>
        <v>2368</v>
      </c>
      <c r="F50" s="8">
        <f t="shared" si="0"/>
      </c>
      <c r="G50" s="7">
        <f>ROUND(+Labor!O145,0)</f>
        <v>0</v>
      </c>
      <c r="H50" s="7">
        <f>ROUND(+Labor!F145,0)</f>
        <v>2335</v>
      </c>
      <c r="I50" s="8">
        <f t="shared" si="1"/>
      </c>
      <c r="J50" s="8"/>
      <c r="K50" s="9">
        <f t="shared" si="2"/>
      </c>
    </row>
    <row r="51" spans="2:11" ht="12">
      <c r="B51" s="1">
        <f>+Labor!A46</f>
        <v>129</v>
      </c>
      <c r="C51" s="1" t="str">
        <f>+Labor!B46</f>
        <v>QUINCY VALLEY MEDICAL CENTER</v>
      </c>
      <c r="D51" s="7">
        <f>ROUND(+Labor!O46,0)</f>
        <v>0</v>
      </c>
      <c r="E51" s="7">
        <f>ROUND(+Labor!F46,0)</f>
        <v>0</v>
      </c>
      <c r="F51" s="8">
        <f t="shared" si="0"/>
      </c>
      <c r="G51" s="7">
        <f>ROUND(+Labor!O146,0)</f>
        <v>0</v>
      </c>
      <c r="H51" s="7">
        <f>ROUND(+Labor!F146,0)</f>
        <v>0</v>
      </c>
      <c r="I51" s="8">
        <f t="shared" si="1"/>
      </c>
      <c r="J51" s="8"/>
      <c r="K51" s="9">
        <f t="shared" si="2"/>
      </c>
    </row>
    <row r="52" spans="2:11" ht="12">
      <c r="B52" s="1">
        <f>+Labor!A47</f>
        <v>130</v>
      </c>
      <c r="C52" s="1" t="str">
        <f>+Labor!B47</f>
        <v>NORTHWEST HOSPITAL &amp; MEDICAL CENTER</v>
      </c>
      <c r="D52" s="7">
        <f>ROUND(+Labor!O47,0)</f>
        <v>0</v>
      </c>
      <c r="E52" s="7">
        <f>ROUND(+Labor!F47,0)</f>
        <v>0</v>
      </c>
      <c r="F52" s="8">
        <f t="shared" si="0"/>
      </c>
      <c r="G52" s="7">
        <f>ROUND(+Labor!O147,0)</f>
        <v>0</v>
      </c>
      <c r="H52" s="7">
        <f>ROUND(+Labor!F147,0)</f>
        <v>0</v>
      </c>
      <c r="I52" s="8">
        <f t="shared" si="1"/>
      </c>
      <c r="J52" s="8"/>
      <c r="K52" s="9">
        <f t="shared" si="2"/>
      </c>
    </row>
    <row r="53" spans="2:11" ht="12">
      <c r="B53" s="1">
        <f>+Labor!A48</f>
        <v>131</v>
      </c>
      <c r="C53" s="1" t="str">
        <f>+Labor!B48</f>
        <v>OVERLAKE HOSPITAL MEDICAL CENTER</v>
      </c>
      <c r="D53" s="7">
        <f>ROUND(+Labor!O48,0)</f>
        <v>18592</v>
      </c>
      <c r="E53" s="7">
        <f>ROUND(+Labor!F48,0)</f>
        <v>4959</v>
      </c>
      <c r="F53" s="8">
        <f t="shared" si="0"/>
        <v>3.75</v>
      </c>
      <c r="G53" s="7">
        <f>ROUND(+Labor!O148,0)</f>
        <v>15198</v>
      </c>
      <c r="H53" s="7">
        <f>ROUND(+Labor!F148,0)</f>
        <v>6115</v>
      </c>
      <c r="I53" s="8">
        <f t="shared" si="1"/>
        <v>2.49</v>
      </c>
      <c r="J53" s="8"/>
      <c r="K53" s="9">
        <f t="shared" si="2"/>
        <v>-0.336</v>
      </c>
    </row>
    <row r="54" spans="2:11" ht="12">
      <c r="B54" s="1">
        <f>+Labor!A49</f>
        <v>132</v>
      </c>
      <c r="C54" s="1" t="str">
        <f>+Labor!B49</f>
        <v>SAINT CLARE HOSPITAL</v>
      </c>
      <c r="D54" s="7">
        <f>ROUND(+Labor!O49,0)</f>
        <v>5949</v>
      </c>
      <c r="E54" s="7">
        <f>ROUND(+Labor!F49,0)</f>
        <v>0</v>
      </c>
      <c r="F54" s="8">
        <f t="shared" si="0"/>
      </c>
      <c r="G54" s="7">
        <f>ROUND(+Labor!O149,0)</f>
        <v>0</v>
      </c>
      <c r="H54" s="7">
        <f>ROUND(+Labor!F149,0)</f>
        <v>0</v>
      </c>
      <c r="I54" s="8">
        <f t="shared" si="1"/>
      </c>
      <c r="J54" s="8"/>
      <c r="K54" s="9">
        <f t="shared" si="2"/>
      </c>
    </row>
    <row r="55" spans="2:11" ht="12">
      <c r="B55" s="1">
        <f>+Labor!A50</f>
        <v>134</v>
      </c>
      <c r="C55" s="1" t="str">
        <f>+Labor!B50</f>
        <v>ISLAND HOSPITAL</v>
      </c>
      <c r="D55" s="7">
        <f>ROUND(+Labor!O50,0)</f>
        <v>2367</v>
      </c>
      <c r="E55" s="7">
        <f>ROUND(+Labor!F50,0)</f>
        <v>1072</v>
      </c>
      <c r="F55" s="8">
        <f t="shared" si="0"/>
        <v>2.21</v>
      </c>
      <c r="G55" s="7">
        <f>ROUND(+Labor!O150,0)</f>
        <v>4945</v>
      </c>
      <c r="H55" s="7">
        <f>ROUND(+Labor!F150,0)</f>
        <v>1307</v>
      </c>
      <c r="I55" s="8">
        <f t="shared" si="1"/>
        <v>3.78</v>
      </c>
      <c r="J55" s="8"/>
      <c r="K55" s="9">
        <f t="shared" si="2"/>
        <v>0.7104</v>
      </c>
    </row>
    <row r="56" spans="2:11" ht="12">
      <c r="B56" s="1">
        <f>+Labor!A51</f>
        <v>137</v>
      </c>
      <c r="C56" s="1" t="str">
        <f>+Labor!B51</f>
        <v>LINCOLN HOSPITAL</v>
      </c>
      <c r="D56" s="7">
        <f>ROUND(+Labor!O51,0)</f>
        <v>0</v>
      </c>
      <c r="E56" s="7">
        <f>ROUND(+Labor!F51,0)</f>
        <v>0</v>
      </c>
      <c r="F56" s="8">
        <f t="shared" si="0"/>
      </c>
      <c r="G56" s="7">
        <f>ROUND(+Labor!O151,0)</f>
        <v>0</v>
      </c>
      <c r="H56" s="7">
        <f>ROUND(+Labor!F151,0)</f>
        <v>0</v>
      </c>
      <c r="I56" s="8">
        <f t="shared" si="1"/>
      </c>
      <c r="J56" s="8"/>
      <c r="K56" s="9">
        <f t="shared" si="2"/>
      </c>
    </row>
    <row r="57" spans="2:11" ht="12">
      <c r="B57" s="1">
        <f>+Labor!A52</f>
        <v>138</v>
      </c>
      <c r="C57" s="1" t="str">
        <f>+Labor!B52</f>
        <v>SWEDISH EDMONDS</v>
      </c>
      <c r="D57" s="7">
        <f>ROUND(+Labor!O52,0)</f>
        <v>0</v>
      </c>
      <c r="E57" s="7">
        <f>ROUND(+Labor!F52,0)</f>
        <v>0</v>
      </c>
      <c r="F57" s="8">
        <f t="shared" si="0"/>
      </c>
      <c r="G57" s="7">
        <f>ROUND(+Labor!O152,0)</f>
        <v>0</v>
      </c>
      <c r="H57" s="7">
        <f>ROUND(+Labor!F152,0)</f>
        <v>0</v>
      </c>
      <c r="I57" s="8">
        <f t="shared" si="1"/>
      </c>
      <c r="J57" s="8"/>
      <c r="K57" s="9">
        <f t="shared" si="2"/>
      </c>
    </row>
    <row r="58" spans="2:11" ht="12">
      <c r="B58" s="1">
        <f>+Labor!A53</f>
        <v>139</v>
      </c>
      <c r="C58" s="1" t="str">
        <f>+Labor!B53</f>
        <v>PROVIDENCE HOLY FAMILY HOSPITAL</v>
      </c>
      <c r="D58" s="7">
        <f>ROUND(+Labor!O53,0)</f>
        <v>0</v>
      </c>
      <c r="E58" s="7">
        <f>ROUND(+Labor!F53,0)</f>
        <v>0</v>
      </c>
      <c r="F58" s="8">
        <f t="shared" si="0"/>
      </c>
      <c r="G58" s="7">
        <f>ROUND(+Labor!O153,0)</f>
        <v>0</v>
      </c>
      <c r="H58" s="7">
        <f>ROUND(+Labor!F153,0)</f>
        <v>0</v>
      </c>
      <c r="I58" s="8">
        <f t="shared" si="1"/>
      </c>
      <c r="J58" s="8"/>
      <c r="K58" s="9">
        <f t="shared" si="2"/>
      </c>
    </row>
    <row r="59" spans="2:11" ht="12">
      <c r="B59" s="1">
        <f>+Labor!A54</f>
        <v>140</v>
      </c>
      <c r="C59" s="1" t="str">
        <f>+Labor!B54</f>
        <v>KITTITAS VALLEY HOSPITAL</v>
      </c>
      <c r="D59" s="7">
        <f>ROUND(+Labor!O54,0)</f>
        <v>1303</v>
      </c>
      <c r="E59" s="7">
        <f>ROUND(+Labor!F54,0)</f>
        <v>334</v>
      </c>
      <c r="F59" s="8">
        <f t="shared" si="0"/>
        <v>3.9</v>
      </c>
      <c r="G59" s="7">
        <f>ROUND(+Labor!O154,0)</f>
        <v>1854</v>
      </c>
      <c r="H59" s="7">
        <f>ROUND(+Labor!F154,0)</f>
        <v>372</v>
      </c>
      <c r="I59" s="8">
        <f t="shared" si="1"/>
        <v>4.98</v>
      </c>
      <c r="J59" s="8"/>
      <c r="K59" s="9">
        <f t="shared" si="2"/>
        <v>0.2769</v>
      </c>
    </row>
    <row r="60" spans="2:11" ht="12">
      <c r="B60" s="1">
        <f>+Labor!A55</f>
        <v>141</v>
      </c>
      <c r="C60" s="1" t="str">
        <f>+Labor!B55</f>
        <v>DAYTON GENERAL HOSPITAL</v>
      </c>
      <c r="D60" s="7">
        <f>ROUND(+Labor!O55,0)</f>
        <v>0</v>
      </c>
      <c r="E60" s="7">
        <f>ROUND(+Labor!F55,0)</f>
        <v>0</v>
      </c>
      <c r="F60" s="8">
        <f t="shared" si="0"/>
      </c>
      <c r="G60" s="7">
        <f>ROUND(+Labor!O155,0)</f>
        <v>0</v>
      </c>
      <c r="H60" s="7">
        <f>ROUND(+Labor!F155,0)</f>
        <v>0</v>
      </c>
      <c r="I60" s="8">
        <f t="shared" si="1"/>
      </c>
      <c r="J60" s="8"/>
      <c r="K60" s="9">
        <f t="shared" si="2"/>
      </c>
    </row>
    <row r="61" spans="2:11" ht="12">
      <c r="B61" s="1">
        <f>+Labor!A56</f>
        <v>142</v>
      </c>
      <c r="C61" s="1" t="str">
        <f>+Labor!B56</f>
        <v>HARRISON MEDICAL CENTER</v>
      </c>
      <c r="D61" s="7">
        <f>ROUND(+Labor!O56,0)</f>
        <v>0</v>
      </c>
      <c r="E61" s="7">
        <f>ROUND(+Labor!F56,0)</f>
        <v>0</v>
      </c>
      <c r="F61" s="8">
        <f t="shared" si="0"/>
      </c>
      <c r="G61" s="7">
        <f>ROUND(+Labor!O156,0)</f>
        <v>0</v>
      </c>
      <c r="H61" s="7">
        <f>ROUND(+Labor!F156,0)</f>
        <v>0</v>
      </c>
      <c r="I61" s="8">
        <f t="shared" si="1"/>
      </c>
      <c r="J61" s="8"/>
      <c r="K61" s="9">
        <f t="shared" si="2"/>
      </c>
    </row>
    <row r="62" spans="2:11" ht="12">
      <c r="B62" s="1">
        <f>+Labor!A57</f>
        <v>145</v>
      </c>
      <c r="C62" s="1" t="str">
        <f>+Labor!B57</f>
        <v>PEACEHEALTH SAINT JOSEPH HOSPITAL</v>
      </c>
      <c r="D62" s="7">
        <f>ROUND(+Labor!O57,0)</f>
        <v>7240</v>
      </c>
      <c r="E62" s="7">
        <f>ROUND(+Labor!F57,0)</f>
        <v>2041</v>
      </c>
      <c r="F62" s="8">
        <f t="shared" si="0"/>
        <v>3.55</v>
      </c>
      <c r="G62" s="7">
        <f>ROUND(+Labor!O157,0)</f>
        <v>19627</v>
      </c>
      <c r="H62" s="7">
        <f>ROUND(+Labor!F157,0)</f>
        <v>1994</v>
      </c>
      <c r="I62" s="8">
        <f t="shared" si="1"/>
        <v>9.84</v>
      </c>
      <c r="J62" s="8"/>
      <c r="K62" s="9">
        <f t="shared" si="2"/>
        <v>1.7718</v>
      </c>
    </row>
    <row r="63" spans="2:11" ht="12">
      <c r="B63" s="1">
        <f>+Labor!A58</f>
        <v>147</v>
      </c>
      <c r="C63" s="1" t="str">
        <f>+Labor!B58</f>
        <v>MID VALLEY HOSPITAL</v>
      </c>
      <c r="D63" s="7">
        <f>ROUND(+Labor!O58,0)</f>
        <v>9448</v>
      </c>
      <c r="E63" s="7">
        <f>ROUND(+Labor!F58,0)</f>
        <v>267</v>
      </c>
      <c r="F63" s="8">
        <f t="shared" si="0"/>
        <v>35.39</v>
      </c>
      <c r="G63" s="7">
        <f>ROUND(+Labor!O158,0)</f>
        <v>7781</v>
      </c>
      <c r="H63" s="7">
        <f>ROUND(+Labor!F158,0)</f>
        <v>276</v>
      </c>
      <c r="I63" s="8">
        <f t="shared" si="1"/>
        <v>28.19</v>
      </c>
      <c r="J63" s="8"/>
      <c r="K63" s="9">
        <f t="shared" si="2"/>
        <v>-0.2034</v>
      </c>
    </row>
    <row r="64" spans="2:11" ht="12">
      <c r="B64" s="1">
        <f>+Labor!A59</f>
        <v>148</v>
      </c>
      <c r="C64" s="1" t="str">
        <f>+Labor!B59</f>
        <v>KINDRED HOSPITAL - SEATTLE</v>
      </c>
      <c r="D64" s="7">
        <f>ROUND(+Labor!O59,0)</f>
        <v>0</v>
      </c>
      <c r="E64" s="7">
        <f>ROUND(+Labor!F59,0)</f>
        <v>0</v>
      </c>
      <c r="F64" s="8">
        <f t="shared" si="0"/>
      </c>
      <c r="G64" s="7">
        <f>ROUND(+Labor!O159,0)</f>
        <v>0</v>
      </c>
      <c r="H64" s="7">
        <f>ROUND(+Labor!F159,0)</f>
        <v>0</v>
      </c>
      <c r="I64" s="8">
        <f t="shared" si="1"/>
      </c>
      <c r="J64" s="8"/>
      <c r="K64" s="9">
        <f t="shared" si="2"/>
      </c>
    </row>
    <row r="65" spans="2:11" ht="12">
      <c r="B65" s="1">
        <f>+Labor!A60</f>
        <v>150</v>
      </c>
      <c r="C65" s="1" t="str">
        <f>+Labor!B60</f>
        <v>COULEE COMMUNITY HOSPITAL</v>
      </c>
      <c r="D65" s="7">
        <f>ROUND(+Labor!O60,0)</f>
        <v>1346</v>
      </c>
      <c r="E65" s="7">
        <f>ROUND(+Labor!F60,0)</f>
        <v>90</v>
      </c>
      <c r="F65" s="8">
        <f t="shared" si="0"/>
        <v>14.96</v>
      </c>
      <c r="G65" s="7">
        <f>ROUND(+Labor!O160,0)</f>
        <v>1232</v>
      </c>
      <c r="H65" s="7">
        <f>ROUND(+Labor!F160,0)</f>
        <v>73</v>
      </c>
      <c r="I65" s="8">
        <f t="shared" si="1"/>
        <v>16.88</v>
      </c>
      <c r="J65" s="8"/>
      <c r="K65" s="9">
        <f t="shared" si="2"/>
        <v>0.1283</v>
      </c>
    </row>
    <row r="66" spans="2:11" ht="12">
      <c r="B66" s="1">
        <f>+Labor!A61</f>
        <v>152</v>
      </c>
      <c r="C66" s="1" t="str">
        <f>+Labor!B61</f>
        <v>MASON GENERAL HOSPITAL</v>
      </c>
      <c r="D66" s="7">
        <f>ROUND(+Labor!O61,0)</f>
        <v>4426</v>
      </c>
      <c r="E66" s="7">
        <f>ROUND(+Labor!F61,0)</f>
        <v>607</v>
      </c>
      <c r="F66" s="8">
        <f t="shared" si="0"/>
        <v>7.29</v>
      </c>
      <c r="G66" s="7">
        <f>ROUND(+Labor!O161,0)</f>
        <v>3193</v>
      </c>
      <c r="H66" s="7">
        <f>ROUND(+Labor!F161,0)</f>
        <v>828</v>
      </c>
      <c r="I66" s="8">
        <f t="shared" si="1"/>
        <v>3.86</v>
      </c>
      <c r="J66" s="8"/>
      <c r="K66" s="9">
        <f t="shared" si="2"/>
        <v>-0.4705</v>
      </c>
    </row>
    <row r="67" spans="2:11" ht="12">
      <c r="B67" s="1">
        <f>+Labor!A62</f>
        <v>153</v>
      </c>
      <c r="C67" s="1" t="str">
        <f>+Labor!B62</f>
        <v>WHITMAN HOSPITAL AND MEDICAL CENTER</v>
      </c>
      <c r="D67" s="7">
        <f>ROUND(+Labor!O62,0)</f>
        <v>66</v>
      </c>
      <c r="E67" s="7">
        <f>ROUND(+Labor!F62,0)</f>
        <v>40</v>
      </c>
      <c r="F67" s="8">
        <f t="shared" si="0"/>
        <v>1.65</v>
      </c>
      <c r="G67" s="7">
        <f>ROUND(+Labor!O162,0)</f>
        <v>70</v>
      </c>
      <c r="H67" s="7">
        <f>ROUND(+Labor!F162,0)</f>
        <v>43</v>
      </c>
      <c r="I67" s="8">
        <f t="shared" si="1"/>
        <v>1.63</v>
      </c>
      <c r="J67" s="8"/>
      <c r="K67" s="9">
        <f t="shared" si="2"/>
        <v>-0.0121</v>
      </c>
    </row>
    <row r="68" spans="2:11" ht="12">
      <c r="B68" s="1">
        <f>+Labor!A63</f>
        <v>155</v>
      </c>
      <c r="C68" s="1" t="str">
        <f>+Labor!B63</f>
        <v>VALLEY MEDICAL CENTER</v>
      </c>
      <c r="D68" s="7">
        <f>ROUND(+Labor!O63,0)</f>
        <v>29002</v>
      </c>
      <c r="E68" s="7">
        <f>ROUND(+Labor!F63,0)</f>
        <v>0</v>
      </c>
      <c r="F68" s="8">
        <f t="shared" si="0"/>
      </c>
      <c r="G68" s="7">
        <f>ROUND(+Labor!O163,0)</f>
        <v>10482</v>
      </c>
      <c r="H68" s="7">
        <f>ROUND(+Labor!F163,0)</f>
        <v>0</v>
      </c>
      <c r="I68" s="8">
        <f t="shared" si="1"/>
      </c>
      <c r="J68" s="8"/>
      <c r="K68" s="9">
        <f t="shared" si="2"/>
      </c>
    </row>
    <row r="69" spans="2:11" ht="12">
      <c r="B69" s="1">
        <f>+Labor!A64</f>
        <v>156</v>
      </c>
      <c r="C69" s="1" t="str">
        <f>+Labor!B64</f>
        <v>WHIDBEY GENERAL HOSPITAL</v>
      </c>
      <c r="D69" s="7">
        <f>ROUND(+Labor!O64,0)</f>
        <v>5005</v>
      </c>
      <c r="E69" s="7">
        <f>ROUND(+Labor!F64,0)</f>
        <v>138</v>
      </c>
      <c r="F69" s="8">
        <f t="shared" si="0"/>
        <v>36.27</v>
      </c>
      <c r="G69" s="7">
        <f>ROUND(+Labor!O164,0)</f>
        <v>8041</v>
      </c>
      <c r="H69" s="7">
        <f>ROUND(+Labor!F164,0)</f>
        <v>120</v>
      </c>
      <c r="I69" s="8">
        <f t="shared" si="1"/>
        <v>67.01</v>
      </c>
      <c r="J69" s="8"/>
      <c r="K69" s="9">
        <f t="shared" si="2"/>
        <v>0.8475</v>
      </c>
    </row>
    <row r="70" spans="2:11" ht="12">
      <c r="B70" s="1">
        <f>+Labor!A65</f>
        <v>157</v>
      </c>
      <c r="C70" s="1" t="str">
        <f>+Labor!B65</f>
        <v>SAINT LUKES REHABILIATION INSTITUTE</v>
      </c>
      <c r="D70" s="7">
        <f>ROUND(+Labor!O65,0)</f>
        <v>0</v>
      </c>
      <c r="E70" s="7">
        <f>ROUND(+Labor!F65,0)</f>
        <v>0</v>
      </c>
      <c r="F70" s="8">
        <f t="shared" si="0"/>
      </c>
      <c r="G70" s="7">
        <f>ROUND(+Labor!O165,0)</f>
        <v>0</v>
      </c>
      <c r="H70" s="7">
        <f>ROUND(+Labor!F165,0)</f>
        <v>0</v>
      </c>
      <c r="I70" s="8">
        <f t="shared" si="1"/>
      </c>
      <c r="J70" s="8"/>
      <c r="K70" s="9">
        <f t="shared" si="2"/>
      </c>
    </row>
    <row r="71" spans="2:11" ht="12">
      <c r="B71" s="1">
        <f>+Labor!A66</f>
        <v>158</v>
      </c>
      <c r="C71" s="1" t="str">
        <f>+Labor!B66</f>
        <v>CASCADE MEDICAL CENTER</v>
      </c>
      <c r="D71" s="7">
        <f>ROUND(+Labor!O66,0)</f>
        <v>0</v>
      </c>
      <c r="E71" s="7">
        <f>ROUND(+Labor!F66,0)</f>
        <v>0</v>
      </c>
      <c r="F71" s="8">
        <f t="shared" si="0"/>
      </c>
      <c r="G71" s="7">
        <f>ROUND(+Labor!O166,0)</f>
        <v>0</v>
      </c>
      <c r="H71" s="7">
        <f>ROUND(+Labor!F166,0)</f>
        <v>0</v>
      </c>
      <c r="I71" s="8">
        <f t="shared" si="1"/>
      </c>
      <c r="J71" s="8"/>
      <c r="K71" s="9">
        <f t="shared" si="2"/>
      </c>
    </row>
    <row r="72" spans="2:11" ht="12">
      <c r="B72" s="1">
        <f>+Labor!A67</f>
        <v>159</v>
      </c>
      <c r="C72" s="1" t="str">
        <f>+Labor!B67</f>
        <v>PROVIDENCE SAINT PETER HOSPITAL</v>
      </c>
      <c r="D72" s="7">
        <f>ROUND(+Labor!O67,0)</f>
        <v>0</v>
      </c>
      <c r="E72" s="7">
        <f>ROUND(+Labor!F67,0)</f>
        <v>0</v>
      </c>
      <c r="F72" s="8">
        <f t="shared" si="0"/>
      </c>
      <c r="G72" s="7">
        <f>ROUND(+Labor!O167,0)</f>
        <v>0</v>
      </c>
      <c r="H72" s="7">
        <f>ROUND(+Labor!F167,0)</f>
        <v>0</v>
      </c>
      <c r="I72" s="8">
        <f t="shared" si="1"/>
      </c>
      <c r="J72" s="8"/>
      <c r="K72" s="9">
        <f t="shared" si="2"/>
      </c>
    </row>
    <row r="73" spans="2:11" ht="12">
      <c r="B73" s="1">
        <f>+Labor!A68</f>
        <v>161</v>
      </c>
      <c r="C73" s="1" t="str">
        <f>+Labor!B68</f>
        <v>KADLEC REGIONAL MEDICAL CENTER</v>
      </c>
      <c r="D73" s="7">
        <f>ROUND(+Labor!O68,0)</f>
        <v>0</v>
      </c>
      <c r="E73" s="7">
        <f>ROUND(+Labor!F68,0)</f>
        <v>0</v>
      </c>
      <c r="F73" s="8">
        <f t="shared" si="0"/>
      </c>
      <c r="G73" s="7">
        <f>ROUND(+Labor!O168,0)</f>
        <v>0</v>
      </c>
      <c r="H73" s="7">
        <f>ROUND(+Labor!F168,0)</f>
        <v>0</v>
      </c>
      <c r="I73" s="8">
        <f t="shared" si="1"/>
      </c>
      <c r="J73" s="8"/>
      <c r="K73" s="9">
        <f t="shared" si="2"/>
      </c>
    </row>
    <row r="74" spans="2:11" ht="12">
      <c r="B74" s="1">
        <f>+Labor!A69</f>
        <v>162</v>
      </c>
      <c r="C74" s="1" t="str">
        <f>+Labor!B69</f>
        <v>PROVIDENCE SACRED HEART MEDICAL CENTER</v>
      </c>
      <c r="D74" s="7">
        <f>ROUND(+Labor!O69,0)</f>
        <v>0</v>
      </c>
      <c r="E74" s="7">
        <f>ROUND(+Labor!F69,0)</f>
        <v>0</v>
      </c>
      <c r="F74" s="8">
        <f t="shared" si="0"/>
      </c>
      <c r="G74" s="7">
        <f>ROUND(+Labor!O169,0)</f>
        <v>9095</v>
      </c>
      <c r="H74" s="7">
        <f>ROUND(+Labor!F169,0)</f>
        <v>3939</v>
      </c>
      <c r="I74" s="8">
        <f t="shared" si="1"/>
        <v>2.31</v>
      </c>
      <c r="J74" s="8"/>
      <c r="K74" s="9">
        <f t="shared" si="2"/>
      </c>
    </row>
    <row r="75" spans="2:11" ht="12">
      <c r="B75" s="1">
        <f>+Labor!A70</f>
        <v>164</v>
      </c>
      <c r="C75" s="1" t="str">
        <f>+Labor!B70</f>
        <v>EVERGREEN HOSPITAL MEDICAL CENTER</v>
      </c>
      <c r="D75" s="7">
        <f>ROUND(+Labor!O70,0)</f>
        <v>0</v>
      </c>
      <c r="E75" s="7">
        <f>ROUND(+Labor!F70,0)</f>
        <v>0</v>
      </c>
      <c r="F75" s="8">
        <f aca="true" t="shared" si="3" ref="F75:F106">IF(D75=0,"",IF(E75=0,"",ROUND(D75/E75,2)))</f>
      </c>
      <c r="G75" s="7">
        <f>ROUND(+Labor!O170,0)</f>
        <v>0</v>
      </c>
      <c r="H75" s="7">
        <f>ROUND(+Labor!F170,0)</f>
        <v>0</v>
      </c>
      <c r="I75" s="8">
        <f aca="true" t="shared" si="4" ref="I75:I106">IF(G75=0,"",IF(H75=0,"",ROUND(G75/H75,2)))</f>
      </c>
      <c r="J75" s="8"/>
      <c r="K75" s="9">
        <f aca="true" t="shared" si="5" ref="K75:K106">IF(D75=0,"",IF(E75=0,"",IF(G75=0,"",IF(H75=0,"",ROUND(I75/F75-1,4)))))</f>
      </c>
    </row>
    <row r="76" spans="2:11" ht="12">
      <c r="B76" s="1">
        <f>+Labor!A71</f>
        <v>165</v>
      </c>
      <c r="C76" s="1" t="str">
        <f>+Labor!B71</f>
        <v>LAKE CHELAN COMMUNITY HOSPITAL</v>
      </c>
      <c r="D76" s="7">
        <f>ROUND(+Labor!O71,0)</f>
        <v>8566</v>
      </c>
      <c r="E76" s="7">
        <f>ROUND(+Labor!F71,0)</f>
        <v>122</v>
      </c>
      <c r="F76" s="8">
        <f t="shared" si="3"/>
        <v>70.21</v>
      </c>
      <c r="G76" s="7">
        <f>ROUND(+Labor!O171,0)</f>
        <v>3267</v>
      </c>
      <c r="H76" s="7">
        <f>ROUND(+Labor!F171,0)</f>
        <v>110</v>
      </c>
      <c r="I76" s="8">
        <f t="shared" si="4"/>
        <v>29.7</v>
      </c>
      <c r="J76" s="8"/>
      <c r="K76" s="9">
        <f t="shared" si="5"/>
        <v>-0.577</v>
      </c>
    </row>
    <row r="77" spans="2:11" ht="12">
      <c r="B77" s="1">
        <f>+Labor!A72</f>
        <v>167</v>
      </c>
      <c r="C77" s="1" t="str">
        <f>+Labor!B72</f>
        <v>FERRY COUNTY MEMORIAL HOSPITAL</v>
      </c>
      <c r="D77" s="7">
        <f>ROUND(+Labor!O72,0)</f>
        <v>0</v>
      </c>
      <c r="E77" s="7">
        <f>ROUND(+Labor!F72,0)</f>
        <v>0</v>
      </c>
      <c r="F77" s="8">
        <f t="shared" si="3"/>
      </c>
      <c r="G77" s="7">
        <f>ROUND(+Labor!O172,0)</f>
        <v>0</v>
      </c>
      <c r="H77" s="7">
        <f>ROUND(+Labor!F172,0)</f>
        <v>0</v>
      </c>
      <c r="I77" s="8">
        <f t="shared" si="4"/>
      </c>
      <c r="J77" s="8"/>
      <c r="K77" s="9">
        <f t="shared" si="5"/>
      </c>
    </row>
    <row r="78" spans="2:11" ht="12">
      <c r="B78" s="1">
        <f>+Labor!A73</f>
        <v>168</v>
      </c>
      <c r="C78" s="1" t="str">
        <f>+Labor!B73</f>
        <v>CENTRAL WASHINGTON HOSPITAL</v>
      </c>
      <c r="D78" s="7">
        <f>ROUND(+Labor!O73,0)</f>
        <v>7653</v>
      </c>
      <c r="E78" s="7">
        <f>ROUND(+Labor!F73,0)</f>
        <v>1449</v>
      </c>
      <c r="F78" s="8">
        <f t="shared" si="3"/>
        <v>5.28</v>
      </c>
      <c r="G78" s="7">
        <f>ROUND(+Labor!O173,0)</f>
        <v>5680</v>
      </c>
      <c r="H78" s="7">
        <f>ROUND(+Labor!F173,0)</f>
        <v>1413</v>
      </c>
      <c r="I78" s="8">
        <f t="shared" si="4"/>
        <v>4.02</v>
      </c>
      <c r="J78" s="8"/>
      <c r="K78" s="9">
        <f t="shared" si="5"/>
        <v>-0.2386</v>
      </c>
    </row>
    <row r="79" spans="2:11" ht="12">
      <c r="B79" s="1">
        <f>+Labor!A74</f>
        <v>169</v>
      </c>
      <c r="C79" s="1" t="str">
        <f>+Labor!B74</f>
        <v>GROUP HEALTH EASTSIDE</v>
      </c>
      <c r="D79" s="7">
        <f>ROUND(+Labor!O74,0)</f>
        <v>0</v>
      </c>
      <c r="E79" s="7">
        <f>ROUND(+Labor!F74,0)</f>
        <v>0</v>
      </c>
      <c r="F79" s="8">
        <f t="shared" si="3"/>
      </c>
      <c r="G79" s="7">
        <f>ROUND(+Labor!O174,0)</f>
        <v>0</v>
      </c>
      <c r="H79" s="7">
        <f>ROUND(+Labor!F174,0)</f>
        <v>0</v>
      </c>
      <c r="I79" s="8">
        <f t="shared" si="4"/>
      </c>
      <c r="J79" s="8"/>
      <c r="K79" s="9">
        <f t="shared" si="5"/>
      </c>
    </row>
    <row r="80" spans="2:11" ht="12">
      <c r="B80" s="1">
        <f>+Labor!A75</f>
        <v>170</v>
      </c>
      <c r="C80" s="1" t="str">
        <f>+Labor!B75</f>
        <v>SOUTHWEST WASHINGTON MEDICAL CENTER</v>
      </c>
      <c r="D80" s="7">
        <f>ROUND(+Labor!O75,0)</f>
        <v>0</v>
      </c>
      <c r="E80" s="7">
        <f>ROUND(+Labor!F75,0)</f>
        <v>0</v>
      </c>
      <c r="F80" s="8">
        <f t="shared" si="3"/>
      </c>
      <c r="G80" s="7">
        <f>ROUND(+Labor!O175,0)</f>
        <v>0</v>
      </c>
      <c r="H80" s="7">
        <f>ROUND(+Labor!F175,0)</f>
        <v>0</v>
      </c>
      <c r="I80" s="8">
        <f t="shared" si="4"/>
      </c>
      <c r="J80" s="8"/>
      <c r="K80" s="9">
        <f t="shared" si="5"/>
      </c>
    </row>
    <row r="81" spans="2:11" ht="12">
      <c r="B81" s="1">
        <f>+Labor!A76</f>
        <v>172</v>
      </c>
      <c r="C81" s="1" t="str">
        <f>+Labor!B76</f>
        <v>PULLMAN REGIONAL HOSPITAL</v>
      </c>
      <c r="D81" s="7">
        <f>ROUND(+Labor!O76,0)</f>
        <v>5155</v>
      </c>
      <c r="E81" s="7">
        <f>ROUND(+Labor!F76,0)</f>
        <v>0</v>
      </c>
      <c r="F81" s="8">
        <f t="shared" si="3"/>
      </c>
      <c r="G81" s="7">
        <f>ROUND(+Labor!O176,0)</f>
        <v>5137</v>
      </c>
      <c r="H81" s="7">
        <f>ROUND(+Labor!F176,0)</f>
        <v>0</v>
      </c>
      <c r="I81" s="8">
        <f t="shared" si="4"/>
      </c>
      <c r="J81" s="8"/>
      <c r="K81" s="9">
        <f t="shared" si="5"/>
      </c>
    </row>
    <row r="82" spans="2:11" ht="12">
      <c r="B82" s="1">
        <f>+Labor!A77</f>
        <v>173</v>
      </c>
      <c r="C82" s="1" t="str">
        <f>+Labor!B77</f>
        <v>MORTON GENERAL HOSPITAL</v>
      </c>
      <c r="D82" s="7">
        <f>ROUND(+Labor!O77,0)</f>
        <v>4881</v>
      </c>
      <c r="E82" s="7">
        <f>ROUND(+Labor!F77,0)</f>
        <v>52</v>
      </c>
      <c r="F82" s="8">
        <f t="shared" si="3"/>
        <v>93.87</v>
      </c>
      <c r="G82" s="7">
        <f>ROUND(+Labor!O177,0)</f>
        <v>960</v>
      </c>
      <c r="H82" s="7">
        <f>ROUND(+Labor!F177,0)</f>
        <v>33</v>
      </c>
      <c r="I82" s="8">
        <f t="shared" si="4"/>
        <v>29.09</v>
      </c>
      <c r="J82" s="8"/>
      <c r="K82" s="9">
        <f t="shared" si="5"/>
        <v>-0.6901</v>
      </c>
    </row>
    <row r="83" spans="2:11" ht="12">
      <c r="B83" s="1">
        <f>+Labor!A78</f>
        <v>175</v>
      </c>
      <c r="C83" s="1" t="str">
        <f>+Labor!B78</f>
        <v>MARY BRIDGE CHILDRENS HEALTH CENTER</v>
      </c>
      <c r="D83" s="7">
        <f>ROUND(+Labor!O78,0)</f>
        <v>0</v>
      </c>
      <c r="E83" s="7">
        <f>ROUND(+Labor!F78,0)</f>
        <v>0</v>
      </c>
      <c r="F83" s="8">
        <f t="shared" si="3"/>
      </c>
      <c r="G83" s="7">
        <f>ROUND(+Labor!O178,0)</f>
        <v>0</v>
      </c>
      <c r="H83" s="7">
        <f>ROUND(+Labor!F178,0)</f>
        <v>0</v>
      </c>
      <c r="I83" s="8">
        <f t="shared" si="4"/>
      </c>
      <c r="J83" s="8"/>
      <c r="K83" s="9">
        <f t="shared" si="5"/>
      </c>
    </row>
    <row r="84" spans="2:11" ht="12">
      <c r="B84" s="1">
        <f>+Labor!A79</f>
        <v>176</v>
      </c>
      <c r="C84" s="1" t="str">
        <f>+Labor!B79</f>
        <v>TACOMA GENERAL ALLENMORE HOSPITAL</v>
      </c>
      <c r="D84" s="7">
        <f>ROUND(+Labor!O79,0)</f>
        <v>0</v>
      </c>
      <c r="E84" s="7">
        <f>ROUND(+Labor!F79,0)</f>
        <v>0</v>
      </c>
      <c r="F84" s="8">
        <f t="shared" si="3"/>
      </c>
      <c r="G84" s="7">
        <f>ROUND(+Labor!O179,0)</f>
        <v>0</v>
      </c>
      <c r="H84" s="7">
        <f>ROUND(+Labor!F179,0)</f>
        <v>0</v>
      </c>
      <c r="I84" s="8">
        <f t="shared" si="4"/>
      </c>
      <c r="J84" s="8"/>
      <c r="K84" s="9">
        <f t="shared" si="5"/>
      </c>
    </row>
    <row r="85" spans="2:11" ht="12">
      <c r="B85" s="1">
        <f>+Labor!A80</f>
        <v>178</v>
      </c>
      <c r="C85" s="1" t="str">
        <f>+Labor!B80</f>
        <v>DEER PARK HOSPITAL</v>
      </c>
      <c r="D85" s="7">
        <f>ROUND(+Labor!O80,0)</f>
        <v>0</v>
      </c>
      <c r="E85" s="7">
        <f>ROUND(+Labor!F80,0)</f>
        <v>0</v>
      </c>
      <c r="F85" s="8">
        <f t="shared" si="3"/>
      </c>
      <c r="G85" s="7">
        <f>ROUND(+Labor!O180,0)</f>
        <v>0</v>
      </c>
      <c r="H85" s="7">
        <f>ROUND(+Labor!F180,0)</f>
        <v>0</v>
      </c>
      <c r="I85" s="8">
        <f t="shared" si="4"/>
      </c>
      <c r="J85" s="8"/>
      <c r="K85" s="9">
        <f t="shared" si="5"/>
      </c>
    </row>
    <row r="86" spans="2:11" ht="12">
      <c r="B86" s="1">
        <f>+Labor!A81</f>
        <v>180</v>
      </c>
      <c r="C86" s="1" t="str">
        <f>+Labor!B81</f>
        <v>VALLEY HOSPITAL AND MEDICAL CENTER</v>
      </c>
      <c r="D86" s="7">
        <f>ROUND(+Labor!O81,0)</f>
        <v>326</v>
      </c>
      <c r="E86" s="7">
        <f>ROUND(+Labor!F81,0)</f>
        <v>464</v>
      </c>
      <c r="F86" s="8">
        <f t="shared" si="3"/>
        <v>0.7</v>
      </c>
      <c r="G86" s="7">
        <f>ROUND(+Labor!O181,0)</f>
        <v>2108</v>
      </c>
      <c r="H86" s="7">
        <f>ROUND(+Labor!F181,0)</f>
        <v>631</v>
      </c>
      <c r="I86" s="8">
        <f t="shared" si="4"/>
        <v>3.34</v>
      </c>
      <c r="J86" s="8"/>
      <c r="K86" s="9">
        <f t="shared" si="5"/>
        <v>3.7714</v>
      </c>
    </row>
    <row r="87" spans="2:11" ht="12">
      <c r="B87" s="1">
        <f>+Labor!A82</f>
        <v>183</v>
      </c>
      <c r="C87" s="1" t="str">
        <f>+Labor!B82</f>
        <v>AUBURN REGIONAL MEDICAL CENTER</v>
      </c>
      <c r="D87" s="7">
        <f>ROUND(+Labor!O82,0)</f>
        <v>0</v>
      </c>
      <c r="E87" s="7">
        <f>ROUND(+Labor!F82,0)</f>
        <v>0</v>
      </c>
      <c r="F87" s="8">
        <f t="shared" si="3"/>
      </c>
      <c r="G87" s="7">
        <f>ROUND(+Labor!O182,0)</f>
        <v>0</v>
      </c>
      <c r="H87" s="7">
        <f>ROUND(+Labor!F182,0)</f>
        <v>0</v>
      </c>
      <c r="I87" s="8">
        <f t="shared" si="4"/>
      </c>
      <c r="J87" s="8"/>
      <c r="K87" s="9">
        <f t="shared" si="5"/>
      </c>
    </row>
    <row r="88" spans="2:11" ht="12">
      <c r="B88" s="1">
        <f>+Labor!A83</f>
        <v>186</v>
      </c>
      <c r="C88" s="1" t="str">
        <f>+Labor!B83</f>
        <v>MARK REED HOSPITAL</v>
      </c>
      <c r="D88" s="7">
        <f>ROUND(+Labor!O83,0)</f>
        <v>0</v>
      </c>
      <c r="E88" s="7">
        <f>ROUND(+Labor!F83,0)</f>
        <v>0</v>
      </c>
      <c r="F88" s="8">
        <f t="shared" si="3"/>
      </c>
      <c r="G88" s="7">
        <f>ROUND(+Labor!O183,0)</f>
        <v>0</v>
      </c>
      <c r="H88" s="7">
        <f>ROUND(+Labor!F183,0)</f>
        <v>0</v>
      </c>
      <c r="I88" s="8">
        <f t="shared" si="4"/>
      </c>
      <c r="J88" s="8"/>
      <c r="K88" s="9">
        <f t="shared" si="5"/>
      </c>
    </row>
    <row r="89" spans="2:11" ht="12">
      <c r="B89" s="1">
        <f>+Labor!A84</f>
        <v>191</v>
      </c>
      <c r="C89" s="1" t="str">
        <f>+Labor!B84</f>
        <v>PROVIDENCE CENTRALIA HOSPITAL</v>
      </c>
      <c r="D89" s="7">
        <f>ROUND(+Labor!O84,0)</f>
        <v>0</v>
      </c>
      <c r="E89" s="7">
        <f>ROUND(+Labor!F84,0)</f>
        <v>0</v>
      </c>
      <c r="F89" s="8">
        <f t="shared" si="3"/>
      </c>
      <c r="G89" s="7">
        <f>ROUND(+Labor!O184,0)</f>
        <v>0</v>
      </c>
      <c r="H89" s="7">
        <f>ROUND(+Labor!F184,0)</f>
        <v>0</v>
      </c>
      <c r="I89" s="8">
        <f t="shared" si="4"/>
      </c>
      <c r="J89" s="8"/>
      <c r="K89" s="9">
        <f t="shared" si="5"/>
      </c>
    </row>
    <row r="90" spans="2:11" ht="12">
      <c r="B90" s="1">
        <f>+Labor!A85</f>
        <v>193</v>
      </c>
      <c r="C90" s="1" t="str">
        <f>+Labor!B85</f>
        <v>PROVIDENCE MOUNT CARMEL HOSPITAL</v>
      </c>
      <c r="D90" s="7">
        <f>ROUND(+Labor!O85,0)</f>
        <v>7178</v>
      </c>
      <c r="E90" s="7">
        <f>ROUND(+Labor!F85,0)</f>
        <v>213</v>
      </c>
      <c r="F90" s="8">
        <f t="shared" si="3"/>
        <v>33.7</v>
      </c>
      <c r="G90" s="7">
        <f>ROUND(+Labor!O185,0)</f>
        <v>-60</v>
      </c>
      <c r="H90" s="7">
        <f>ROUND(+Labor!F185,0)</f>
        <v>192</v>
      </c>
      <c r="I90" s="8">
        <f t="shared" si="4"/>
        <v>-0.31</v>
      </c>
      <c r="J90" s="8"/>
      <c r="K90" s="9">
        <f t="shared" si="5"/>
        <v>-1.0092</v>
      </c>
    </row>
    <row r="91" spans="2:11" ht="12">
      <c r="B91" s="1">
        <f>+Labor!A86</f>
        <v>194</v>
      </c>
      <c r="C91" s="1" t="str">
        <f>+Labor!B86</f>
        <v>PROVIDENCE SAINT JOSEPHS HOSPITAL</v>
      </c>
      <c r="D91" s="7">
        <f>ROUND(+Labor!O86,0)</f>
        <v>3878</v>
      </c>
      <c r="E91" s="7">
        <f>ROUND(+Labor!F86,0)</f>
        <v>64</v>
      </c>
      <c r="F91" s="8">
        <f t="shared" si="3"/>
        <v>60.59</v>
      </c>
      <c r="G91" s="7">
        <f>ROUND(+Labor!O186,0)</f>
        <v>1230</v>
      </c>
      <c r="H91" s="7">
        <f>ROUND(+Labor!F186,0)</f>
        <v>65</v>
      </c>
      <c r="I91" s="8">
        <f t="shared" si="4"/>
        <v>18.92</v>
      </c>
      <c r="J91" s="8"/>
      <c r="K91" s="9">
        <f t="shared" si="5"/>
        <v>-0.6877</v>
      </c>
    </row>
    <row r="92" spans="2:11" ht="12">
      <c r="B92" s="1">
        <f>+Labor!A87</f>
        <v>195</v>
      </c>
      <c r="C92" s="1" t="str">
        <f>+Labor!B87</f>
        <v>SNOQUALMIE VALLEY HOSPITAL</v>
      </c>
      <c r="D92" s="7">
        <f>ROUND(+Labor!O87,0)</f>
        <v>0</v>
      </c>
      <c r="E92" s="7">
        <f>ROUND(+Labor!F87,0)</f>
        <v>0</v>
      </c>
      <c r="F92" s="8">
        <f t="shared" si="3"/>
      </c>
      <c r="G92" s="7">
        <f>ROUND(+Labor!O187,0)</f>
        <v>0</v>
      </c>
      <c r="H92" s="7">
        <f>ROUND(+Labor!F187,0)</f>
        <v>0</v>
      </c>
      <c r="I92" s="8">
        <f t="shared" si="4"/>
      </c>
      <c r="J92" s="8"/>
      <c r="K92" s="9">
        <f t="shared" si="5"/>
      </c>
    </row>
    <row r="93" spans="2:11" ht="12">
      <c r="B93" s="1">
        <f>+Labor!A88</f>
        <v>197</v>
      </c>
      <c r="C93" s="1" t="str">
        <f>+Labor!B88</f>
        <v>CAPITAL MEDICAL CENTER</v>
      </c>
      <c r="D93" s="7">
        <f>ROUND(+Labor!O88,0)</f>
        <v>27138</v>
      </c>
      <c r="E93" s="7">
        <f>ROUND(+Labor!F88,0)</f>
        <v>1150</v>
      </c>
      <c r="F93" s="8">
        <f t="shared" si="3"/>
        <v>23.6</v>
      </c>
      <c r="G93" s="7">
        <f>ROUND(+Labor!O188,0)</f>
        <v>23987</v>
      </c>
      <c r="H93" s="7">
        <f>ROUND(+Labor!F188,0)</f>
        <v>1544</v>
      </c>
      <c r="I93" s="8">
        <f t="shared" si="4"/>
        <v>15.54</v>
      </c>
      <c r="J93" s="8"/>
      <c r="K93" s="9">
        <f t="shared" si="5"/>
        <v>-0.3415</v>
      </c>
    </row>
    <row r="94" spans="2:11" ht="12">
      <c r="B94" s="1">
        <f>+Labor!A89</f>
        <v>198</v>
      </c>
      <c r="C94" s="1" t="str">
        <f>+Labor!B89</f>
        <v>SUNNYSIDE COMMUNITY HOSPITAL</v>
      </c>
      <c r="D94" s="7">
        <f>ROUND(+Labor!O89,0)</f>
        <v>0</v>
      </c>
      <c r="E94" s="7">
        <f>ROUND(+Labor!F89,0)</f>
        <v>658</v>
      </c>
      <c r="F94" s="8">
        <f t="shared" si="3"/>
      </c>
      <c r="G94" s="7">
        <f>ROUND(+Labor!O189,0)</f>
        <v>0</v>
      </c>
      <c r="H94" s="7">
        <f>ROUND(+Labor!F189,0)</f>
        <v>633</v>
      </c>
      <c r="I94" s="8">
        <f t="shared" si="4"/>
      </c>
      <c r="J94" s="8"/>
      <c r="K94" s="9">
        <f t="shared" si="5"/>
      </c>
    </row>
    <row r="95" spans="2:11" ht="12">
      <c r="B95" s="1">
        <f>+Labor!A90</f>
        <v>199</v>
      </c>
      <c r="C95" s="1" t="str">
        <f>+Labor!B90</f>
        <v>TOPPENISH COMMUNITY HOSPITAL</v>
      </c>
      <c r="D95" s="7">
        <f>ROUND(+Labor!O90,0)</f>
        <v>9796</v>
      </c>
      <c r="E95" s="7">
        <f>ROUND(+Labor!F90,0)</f>
        <v>534</v>
      </c>
      <c r="F95" s="8">
        <f t="shared" si="3"/>
        <v>18.34</v>
      </c>
      <c r="G95" s="7">
        <f>ROUND(+Labor!O190,0)</f>
        <v>156</v>
      </c>
      <c r="H95" s="7">
        <f>ROUND(+Labor!F190,0)</f>
        <v>517</v>
      </c>
      <c r="I95" s="8">
        <f t="shared" si="4"/>
        <v>0.3</v>
      </c>
      <c r="J95" s="8"/>
      <c r="K95" s="9">
        <f t="shared" si="5"/>
        <v>-0.9836</v>
      </c>
    </row>
    <row r="96" spans="2:11" ht="12">
      <c r="B96" s="1">
        <f>+Labor!A91</f>
        <v>201</v>
      </c>
      <c r="C96" s="1" t="str">
        <f>+Labor!B91</f>
        <v>SAINT FRANCIS COMMUNITY HOSPITAL</v>
      </c>
      <c r="D96" s="7">
        <f>ROUND(+Labor!O91,0)</f>
        <v>41299</v>
      </c>
      <c r="E96" s="7">
        <f>ROUND(+Labor!F91,0)</f>
        <v>2024</v>
      </c>
      <c r="F96" s="8">
        <f t="shared" si="3"/>
        <v>20.4</v>
      </c>
      <c r="G96" s="7">
        <f>ROUND(+Labor!O191,0)</f>
        <v>43093</v>
      </c>
      <c r="H96" s="7">
        <f>ROUND(+Labor!F191,0)</f>
        <v>1904</v>
      </c>
      <c r="I96" s="8">
        <f t="shared" si="4"/>
        <v>22.63</v>
      </c>
      <c r="J96" s="8"/>
      <c r="K96" s="9">
        <f t="shared" si="5"/>
        <v>0.1093</v>
      </c>
    </row>
    <row r="97" spans="2:11" ht="12">
      <c r="B97" s="1">
        <f>+Labor!A92</f>
        <v>202</v>
      </c>
      <c r="C97" s="1" t="str">
        <f>+Labor!B92</f>
        <v>REGIONAL HOSP. FOR RESP. &amp; COMPLEX CARE</v>
      </c>
      <c r="D97" s="7">
        <f>ROUND(+Labor!O92,0)</f>
        <v>0</v>
      </c>
      <c r="E97" s="7">
        <f>ROUND(+Labor!F92,0)</f>
        <v>0</v>
      </c>
      <c r="F97" s="8">
        <f t="shared" si="3"/>
      </c>
      <c r="G97" s="7">
        <f>ROUND(+Labor!O192,0)</f>
        <v>0</v>
      </c>
      <c r="H97" s="7">
        <f>ROUND(+Labor!F192,0)</f>
        <v>0</v>
      </c>
      <c r="I97" s="8">
        <f t="shared" si="4"/>
      </c>
      <c r="J97" s="8"/>
      <c r="K97" s="9">
        <f t="shared" si="5"/>
      </c>
    </row>
    <row r="98" spans="2:11" ht="12">
      <c r="B98" s="1">
        <f>+Labor!A93</f>
        <v>204</v>
      </c>
      <c r="C98" s="1" t="str">
        <f>+Labor!B93</f>
        <v>SEATTLE CANCER CARE ALLIANCE</v>
      </c>
      <c r="D98" s="7">
        <f>ROUND(+Labor!O93,0)</f>
        <v>0</v>
      </c>
      <c r="E98" s="7">
        <f>ROUND(+Labor!F93,0)</f>
        <v>0</v>
      </c>
      <c r="F98" s="8">
        <f t="shared" si="3"/>
      </c>
      <c r="G98" s="7">
        <f>ROUND(+Labor!O193,0)</f>
        <v>0</v>
      </c>
      <c r="H98" s="7">
        <f>ROUND(+Labor!F193,0)</f>
        <v>0</v>
      </c>
      <c r="I98" s="8">
        <f t="shared" si="4"/>
      </c>
      <c r="J98" s="8"/>
      <c r="K98" s="9">
        <f t="shared" si="5"/>
      </c>
    </row>
    <row r="99" spans="2:11" ht="12">
      <c r="B99" s="1">
        <f>+Labor!A94</f>
        <v>205</v>
      </c>
      <c r="C99" s="1" t="str">
        <f>+Labor!B94</f>
        <v>WENATCHEE VALLEY MEDICAL CENTER</v>
      </c>
      <c r="D99" s="7">
        <f>ROUND(+Labor!O94,0)</f>
        <v>0</v>
      </c>
      <c r="E99" s="7">
        <f>ROUND(+Labor!F94,0)</f>
        <v>0</v>
      </c>
      <c r="F99" s="8">
        <f t="shared" si="3"/>
      </c>
      <c r="G99" s="7">
        <f>ROUND(+Labor!O194,0)</f>
        <v>0</v>
      </c>
      <c r="H99" s="7">
        <f>ROUND(+Labor!F194,0)</f>
        <v>0</v>
      </c>
      <c r="I99" s="8">
        <f t="shared" si="4"/>
      </c>
      <c r="J99" s="8"/>
      <c r="K99" s="9">
        <f t="shared" si="5"/>
      </c>
    </row>
    <row r="100" spans="2:11" ht="12">
      <c r="B100" s="1">
        <f>+Labor!A95</f>
        <v>206</v>
      </c>
      <c r="C100" s="1" t="str">
        <f>+Labor!B95</f>
        <v>UNITED GENERAL HOSPITAL</v>
      </c>
      <c r="D100" s="7">
        <f>ROUND(+Labor!O95,0)</f>
        <v>0</v>
      </c>
      <c r="E100" s="7">
        <f>ROUND(+Labor!F95,0)</f>
        <v>0</v>
      </c>
      <c r="F100" s="8">
        <f t="shared" si="3"/>
      </c>
      <c r="G100" s="7">
        <f>ROUND(+Labor!O195,0)</f>
        <v>0</v>
      </c>
      <c r="H100" s="7">
        <f>ROUND(+Labor!F195,0)</f>
        <v>0</v>
      </c>
      <c r="I100" s="8">
        <f t="shared" si="4"/>
      </c>
      <c r="J100" s="8"/>
      <c r="K100" s="9">
        <f t="shared" si="5"/>
      </c>
    </row>
    <row r="101" spans="2:11" ht="12">
      <c r="B101" s="1">
        <f>+Labor!A96</f>
        <v>207</v>
      </c>
      <c r="C101" s="1" t="str">
        <f>+Labor!B96</f>
        <v>SKAGIT VALLEY HOSPITAL</v>
      </c>
      <c r="D101" s="7">
        <f>ROUND(+Labor!O96,0)</f>
        <v>976</v>
      </c>
      <c r="E101" s="7">
        <f>ROUND(+Labor!F96,0)</f>
        <v>1438</v>
      </c>
      <c r="F101" s="8">
        <f t="shared" si="3"/>
        <v>0.68</v>
      </c>
      <c r="G101" s="7">
        <f>ROUND(+Labor!O196,0)</f>
        <v>3190</v>
      </c>
      <c r="H101" s="7">
        <f>ROUND(+Labor!F196,0)</f>
        <v>1366</v>
      </c>
      <c r="I101" s="8">
        <f t="shared" si="4"/>
        <v>2.34</v>
      </c>
      <c r="J101" s="8"/>
      <c r="K101" s="9">
        <f t="shared" si="5"/>
        <v>2.4412</v>
      </c>
    </row>
    <row r="102" spans="2:11" ht="12">
      <c r="B102" s="1">
        <f>+Labor!A97</f>
        <v>208</v>
      </c>
      <c r="C102" s="1" t="str">
        <f>+Labor!B97</f>
        <v>LEGACY SALMON CREEK HOSPITAL</v>
      </c>
      <c r="D102" s="7">
        <f>ROUND(+Labor!O97,0)</f>
        <v>0</v>
      </c>
      <c r="E102" s="7">
        <f>ROUND(+Labor!F97,0)</f>
        <v>0</v>
      </c>
      <c r="F102" s="8">
        <f t="shared" si="3"/>
      </c>
      <c r="G102" s="7">
        <f>ROUND(+Labor!O197,0)</f>
        <v>0</v>
      </c>
      <c r="H102" s="7">
        <f>ROUND(+Labor!F197,0)</f>
        <v>0</v>
      </c>
      <c r="I102" s="8">
        <f t="shared" si="4"/>
      </c>
      <c r="J102" s="8"/>
      <c r="K102" s="9">
        <f t="shared" si="5"/>
      </c>
    </row>
    <row r="103" spans="2:11" ht="12">
      <c r="B103" s="1">
        <f>+Labor!A98</f>
        <v>209</v>
      </c>
      <c r="C103" s="1" t="str">
        <f>+Labor!B98</f>
        <v>SAINT ANTHONY HOSPITAL</v>
      </c>
      <c r="D103" s="7">
        <f>ROUND(+Labor!O98,0)</f>
        <v>0</v>
      </c>
      <c r="E103" s="7">
        <f>ROUND(+Labor!F98,0)</f>
        <v>0</v>
      </c>
      <c r="F103" s="8">
        <f t="shared" si="3"/>
      </c>
      <c r="G103" s="7">
        <f>ROUND(+Labor!O198,0)</f>
        <v>0</v>
      </c>
      <c r="H103" s="7">
        <f>ROUND(+Labor!F198,0)</f>
        <v>0</v>
      </c>
      <c r="I103" s="8">
        <f t="shared" si="4"/>
      </c>
      <c r="J103" s="8"/>
      <c r="K103" s="9">
        <f t="shared" si="5"/>
      </c>
    </row>
    <row r="104" spans="2:11" ht="12">
      <c r="B104" s="1">
        <f>+Labor!A99</f>
        <v>904</v>
      </c>
      <c r="C104" s="1" t="str">
        <f>+Labor!B99</f>
        <v>BHC FAIRFAX HOSPITAL</v>
      </c>
      <c r="D104" s="7">
        <f>ROUND(+Labor!O99,0)</f>
        <v>0</v>
      </c>
      <c r="E104" s="7">
        <f>ROUND(+Labor!F99,0)</f>
        <v>0</v>
      </c>
      <c r="F104" s="8">
        <f t="shared" si="3"/>
      </c>
      <c r="G104" s="7">
        <f>ROUND(+Labor!O199,0)</f>
        <v>0</v>
      </c>
      <c r="H104" s="7">
        <f>ROUND(+Labor!F199,0)</f>
        <v>0</v>
      </c>
      <c r="I104" s="8">
        <f t="shared" si="4"/>
      </c>
      <c r="J104" s="8"/>
      <c r="K104" s="9">
        <f t="shared" si="5"/>
      </c>
    </row>
    <row r="105" spans="2:11" ht="12">
      <c r="B105" s="1">
        <f>+Labor!A100</f>
        <v>915</v>
      </c>
      <c r="C105" s="1" t="str">
        <f>+Labor!B100</f>
        <v>LOURDES COUNSELING CENTER</v>
      </c>
      <c r="D105" s="7">
        <f>ROUND(+Labor!O100,0)</f>
        <v>0</v>
      </c>
      <c r="E105" s="7">
        <f>ROUND(+Labor!F100,0)</f>
        <v>0</v>
      </c>
      <c r="F105" s="8">
        <f t="shared" si="3"/>
      </c>
      <c r="G105" s="7">
        <f>ROUND(+Labor!O200,0)</f>
        <v>0</v>
      </c>
      <c r="H105" s="7">
        <f>ROUND(+Labor!F200,0)</f>
        <v>0</v>
      </c>
      <c r="I105" s="8">
        <f t="shared" si="4"/>
      </c>
      <c r="J105" s="8"/>
      <c r="K105" s="9">
        <f t="shared" si="5"/>
      </c>
    </row>
    <row r="106" spans="2:11" ht="12">
      <c r="B106" s="1">
        <f>+Labor!A101</f>
        <v>919</v>
      </c>
      <c r="C106" s="1" t="str">
        <f>+Labor!B101</f>
        <v>NAVOS</v>
      </c>
      <c r="D106" s="7">
        <f>ROUND(+Labor!O101,0)</f>
        <v>0</v>
      </c>
      <c r="E106" s="7">
        <f>ROUND(+Labor!F101,0)</f>
        <v>0</v>
      </c>
      <c r="F106" s="8">
        <f t="shared" si="3"/>
      </c>
      <c r="G106" s="7">
        <f>ROUND(+Labor!O201,0)</f>
        <v>0</v>
      </c>
      <c r="H106" s="7">
        <f>ROUND(+Labor!F201,0)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Labor and Delivery Screens</dc:title>
  <dc:subject>2009 comparative screens - labor and delivery</dc:subject>
  <dc:creator>Washington State Dept of Health - EHSPHL - Hospital and Patient Data Systems</dc:creator>
  <cp:keywords/>
  <dc:description/>
  <cp:lastModifiedBy>Randy Huyck</cp:lastModifiedBy>
  <cp:lastPrinted>2000-11-08T22:22:15Z</cp:lastPrinted>
  <dcterms:created xsi:type="dcterms:W3CDTF">2000-10-11T15:50:57Z</dcterms:created>
  <dcterms:modified xsi:type="dcterms:W3CDTF">2011-09-13T14:56:22Z</dcterms:modified>
  <cp:category/>
  <cp:version/>
  <cp:contentType/>
  <cp:contentStatus/>
</cp:coreProperties>
</file>