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450" windowWidth="12030" windowHeight="7530" tabRatio="934" activeTab="0"/>
  </bookViews>
  <sheets>
    <sheet name="TR_B" sheetId="1" r:id="rId1"/>
    <sheet name="OE_B" sheetId="2" r:id="rId2"/>
    <sheet name="SW_B" sheetId="3" r:id="rId3"/>
    <sheet name="EB_B" sheetId="4" r:id="rId4"/>
    <sheet name="PF_B" sheetId="5" r:id="rId5"/>
    <sheet name="SE_B" sheetId="6" r:id="rId6"/>
    <sheet name="PS_B" sheetId="7" r:id="rId7"/>
    <sheet name="DRL_B" sheetId="8" r:id="rId8"/>
    <sheet name="ODE_B" sheetId="9" r:id="rId9"/>
    <sheet name="SW_FTE" sheetId="10" r:id="rId10"/>
    <sheet name="EB_FTE" sheetId="11" r:id="rId11"/>
    <sheet name="PH_B" sheetId="12" r:id="rId12"/>
    <sheet name="Laboratory" sheetId="13" r:id="rId13"/>
  </sheets>
  <definedNames>
    <definedName name="\a">#REF!</definedName>
    <definedName name="\q">#REF!</definedName>
    <definedName name="BK3.073">#REF!</definedName>
    <definedName name="BK3.074">#REF!</definedName>
    <definedName name="BK3.075">#REF!</definedName>
    <definedName name="BK3.076">#REF!</definedName>
    <definedName name="BK3.077">#REF!</definedName>
    <definedName name="BK3.078">#REF!</definedName>
    <definedName name="BK3.079">#REF!</definedName>
    <definedName name="BK3.080">#REF!</definedName>
    <definedName name="BK3.081">#REF!</definedName>
    <definedName name="BK3.082">#REF!</definedName>
    <definedName name="BK3.083">#REF!</definedName>
    <definedName name="BK3.084">#REF!</definedName>
    <definedName name="BK3.085">#REF!</definedName>
    <definedName name="BK3.086">#REF!</definedName>
    <definedName name="BK3.087">#REF!</definedName>
    <definedName name="BK3.088">#REF!</definedName>
    <definedName name="BK3.089">#REF!</definedName>
    <definedName name="BK3.090">#REF!</definedName>
    <definedName name="BK3.091">#REF!</definedName>
    <definedName name="BK3.092">#REF!</definedName>
    <definedName name="BK3.093">#REF!</definedName>
    <definedName name="BK3.094">#REF!</definedName>
    <definedName name="BK3.095">#REF!</definedName>
    <definedName name="BK3.096">#REF!</definedName>
    <definedName name="CCHEADING">#REF!</definedName>
  </definedNames>
  <calcPr fullCalcOnLoad="1"/>
</workbook>
</file>

<file path=xl/sharedStrings.xml><?xml version="1.0" encoding="utf-8"?>
<sst xmlns="http://schemas.openxmlformats.org/spreadsheetml/2006/main" count="440" uniqueCount="167">
  <si>
    <t>BK3.073</t>
  </si>
  <si>
    <t>GROSS</t>
  </si>
  <si>
    <t>PER</t>
  </si>
  <si>
    <t>REVENUE</t>
  </si>
  <si>
    <t>U O M</t>
  </si>
  <si>
    <t>BK3.075</t>
  </si>
  <si>
    <t>OPERATING</t>
  </si>
  <si>
    <t>EXPENSE</t>
  </si>
  <si>
    <t>BK3.077</t>
  </si>
  <si>
    <t>SALARIES</t>
  </si>
  <si>
    <t>EMPLOYEE</t>
  </si>
  <si>
    <t>BENEFITS</t>
  </si>
  <si>
    <t>BK3.081</t>
  </si>
  <si>
    <t>PRO</t>
  </si>
  <si>
    <t>FEES</t>
  </si>
  <si>
    <t>BK3.083</t>
  </si>
  <si>
    <t>SUPPLIES</t>
  </si>
  <si>
    <t>BK3.085</t>
  </si>
  <si>
    <t>PURCHASED</t>
  </si>
  <si>
    <t>SERVICES</t>
  </si>
  <si>
    <t>BK3.087</t>
  </si>
  <si>
    <t>DEPRE/RENT</t>
  </si>
  <si>
    <t>LEASE</t>
  </si>
  <si>
    <t>BK3.089</t>
  </si>
  <si>
    <t>OTHER DIR.</t>
  </si>
  <si>
    <t>BK3.091</t>
  </si>
  <si>
    <t>F T E's</t>
  </si>
  <si>
    <t>F T E</t>
  </si>
  <si>
    <t>BK3.093</t>
  </si>
  <si>
    <t>BK3.095</t>
  </si>
  <si>
    <t>PAID</t>
  </si>
  <si>
    <t>HOURS</t>
  </si>
  <si>
    <t>LICNO</t>
  </si>
  <si>
    <t>HOSPITAL</t>
  </si>
  <si>
    <t>Page</t>
  </si>
  <si>
    <t>BK3.079</t>
  </si>
  <si>
    <t>LABORATORY (ACCOUNT # 7070)</t>
  </si>
  <si>
    <t>TOTAL REVENUE / BILLABLE TESTS</t>
  </si>
  <si>
    <t>TOTAL OPERATING EXP / BILLABLE TESTS</t>
  </si>
  <si>
    <t>SALARIES AND WAGES / BILLABLE TESTS</t>
  </si>
  <si>
    <t>EMPLOYEE BENEFITS / BILLABLE TESTS</t>
  </si>
  <si>
    <t>PROFESSIONAL FEES / BILLABLE TESTS</t>
  </si>
  <si>
    <t>SUPPLIES EXPENSE / BILLABLE TESTS</t>
  </si>
  <si>
    <t>PURCHASED SERVICES / BILLABLE TESTS</t>
  </si>
  <si>
    <t>DEPRECIATION/RENTAL/LEASE / BILLABLE TESTS</t>
  </si>
  <si>
    <t>OTHER DIRECT EXPENSES / BILLABLE TESTS</t>
  </si>
  <si>
    <t>SALARIES &amp; WAGES / FTE</t>
  </si>
  <si>
    <t>EMPLOYEE BENEFITS / FTE</t>
  </si>
  <si>
    <t>PAID HOURS / BILLABLE TESTS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</si>
  <si>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</si>
  <si>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</si>
  <si>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</si>
  <si>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</si>
  <si>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</si>
  <si>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</si>
  <si>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</si>
  <si>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</si>
  <si>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</si>
  <si>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</si>
  <si>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</si>
  <si>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</si>
  <si>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</si>
  <si>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</si>
  <si>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</si>
  <si>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</si>
  <si>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</si>
  <si>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</si>
  <si>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</si>
  <si>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</si>
  <si>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</si>
  <si>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AUBURN REGIONAL MEDICAL CENTER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</si>
  <si>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</si>
  <si>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</si>
  <si>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</si>
  <si>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</si>
  <si>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</si>
  <si>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</si>
  <si>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COULEE COMMUNITY HOSPITAL</t>
  </si>
  <si>
    <t>DAYTON GENERAL HOSPITAL</t>
  </si>
  <si>
    <t>DEACONESS MEDICAL CENTER</t>
  </si>
  <si>
    <t>EAST ADAMS RURAL HOSPITAL</t>
  </si>
  <si>
    <t>EVERGREEN HOSPITAL MEDICAL CENTER</t>
  </si>
  <si>
    <t>FERRY COUNTY MEMORIAL HOSPITAL</t>
  </si>
  <si>
    <t>FORKS COMMUNITY HOSPITAL</t>
  </si>
  <si>
    <t>GARFIELD COUNTY MEMORIAL HOSPITAL</t>
  </si>
  <si>
    <t>GOOD SAMARITAN HOSPITAL</t>
  </si>
  <si>
    <t>GRAYS HARBOR COMMUNITY HOSPITAL</t>
  </si>
  <si>
    <t>GROUP HEALTH CENTRAL</t>
  </si>
  <si>
    <t>GROUP HEALTH EASTSIDE</t>
  </si>
  <si>
    <t>HARBORVIEW MEDICAL CENTER</t>
  </si>
  <si>
    <t>ISLAND HOSPITAL</t>
  </si>
  <si>
    <t>KENNEWICK GENERAL HOSPITAL</t>
  </si>
  <si>
    <t>KITTITAS VALLEY HOSPITAL</t>
  </si>
  <si>
    <t>KLICKITAT VALLEY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</si>
  <si>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</si>
  <si>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</si>
  <si>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</si>
  <si>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</si>
  <si>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</si>
  <si>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</si>
  <si>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NEWPORT COMMUNITY HOSPITAL</t>
  </si>
  <si>
    <t>NORTH VALLEY HOSPITAL</t>
  </si>
  <si>
    <t>OCEAN BEACH HOSPITAL</t>
  </si>
  <si>
    <t>ODESSA MEMORIAL HOSPITAL</t>
  </si>
  <si>
    <t>OTHELLO COMMUNITY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</si>
  <si>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</si>
  <si>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</si>
  <si>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</si>
  <si>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</si>
  <si>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</si>
  <si>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</si>
  <si>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</si>
  <si>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</si>
  <si>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</si>
  <si>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</si>
  <si>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</si>
  <si>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</si>
  <si>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</si>
  <si>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</si>
  <si>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</si>
  <si>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</si>
  <si>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</si>
  <si>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</si>
  <si>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</si>
  <si>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</si>
  <si>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</si>
  <si>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</si>
  <si>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</si>
  <si>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</si>
  <si>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</si>
  <si>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</si>
  <si>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UNITED GENERAL HOSPITAL</t>
  </si>
  <si>
    <t>DEER PARK HOSPITAL</t>
  </si>
  <si>
    <t>HARRISON MEDICAL CENTER</t>
  </si>
  <si>
    <t>HIGHLINE MEDICAL CENTER</t>
  </si>
  <si>
    <t>JEFFERSON HEALTHCARE HOSPITAL</t>
  </si>
  <si>
    <t>KINDRED HOSPITAL - SEATTLE</t>
  </si>
  <si>
    <t>LEGACY SALMON CREEK HOSPITAL</t>
  </si>
  <si>
    <t>MARK REED HOSPITAL</t>
  </si>
  <si>
    <t>MID VALLEY HOSPITAL</t>
  </si>
  <si>
    <t>NORTHWEST HOSPITAL &amp; MEDICAL CENTER</t>
  </si>
  <si>
    <t>OLYMPIC MEDICAL CENTER</t>
  </si>
  <si>
    <t>PULLMAN REGIONAL HOSPITAL</t>
  </si>
  <si>
    <t>SAINT LUKES REHABILIATION INSTITUTE</t>
  </si>
  <si>
    <t>UNIVERSITY OF WASHINGTON MEDICAL CENTER</t>
  </si>
  <si>
    <t>OKANOGAN-DOUGLAS DISTRICT HOSPITAL</t>
  </si>
  <si>
    <t>SWEDISH HEALTH SERVICES</t>
  </si>
  <si>
    <t>ENUMCLAW REGIONAL HOSPITAL</t>
  </si>
  <si>
    <t>MARY BRIDGE CHILDRENS HEALTH CENTER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</si>
  <si>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</si>
  <si>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</si>
  <si>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</si>
  <si>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</si>
  <si>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</si>
  <si>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</si>
  <si>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</si>
  <si>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</si>
  <si>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</si>
  <si>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</si>
  <si>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SEATTLE CHILDRENS HOSPITAL</t>
  </si>
  <si>
    <t>SWEDISH MEDICAL CENTER CHERRY HILL</t>
  </si>
  <si>
    <t>WENATCHEE VALLEY MEDICAL CENTER</t>
  </si>
  <si>
    <t>YAKIMA REGIONAL MEDICAL AND CARDIAC CENTER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</si>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</sst>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55">
      <alignment/>
      <protection/>
    </xf>
    <xf numFmtId="39" fontId="2" fillId="0" borderId="0" xfId="55" applyNumberFormat="1">
      <alignment/>
      <protection/>
    </xf>
    <xf numFmtId="37" fontId="2" fillId="0" borderId="0" xfId="55" applyNumberFormat="1">
      <alignment/>
      <protection/>
    </xf>
    <xf numFmtId="39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0.375" style="0" customWidth="1"/>
    <col min="4" max="5" width="10.875" style="0" bestFit="1" customWidth="1"/>
    <col min="6" max="6" width="6.875" style="0" bestFit="1" customWidth="1"/>
    <col min="7" max="8" width="10.875" style="0" bestFit="1" customWidth="1"/>
    <col min="9" max="9" width="6.875" style="0" bestFit="1" customWidth="1"/>
    <col min="10" max="10" width="2.625" style="0" customWidth="1"/>
    <col min="11" max="11" width="10.125" style="0" bestFit="1" customWidth="1"/>
  </cols>
  <sheetData>
    <row r="1" spans="1:10" ht="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208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ROUND(+Laboratory!D5,0)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68</v>
      </c>
    </row>
    <row r="9" spans="1:11" ht="12">
      <c r="A9" s="2"/>
      <c r="B9" s="2" t="s">
        <v>32</v>
      </c>
      <c r="C9" s="2" t="s">
        <v>33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+Laboratory!A5</f>
        <v>1</v>
      </c>
      <c r="C10" t="str">
        <f>+Laboratory!B5</f>
        <v>SWEDISH HEALTH SERVICES</v>
      </c>
      <c r="D10" s="6">
        <f>ROUND(+Laboratory!S5,0)</f>
        <v>159947220</v>
      </c>
      <c r="E10" s="6">
        <f>ROUND(+Laboratory!F5,0)</f>
        <v>924165</v>
      </c>
      <c r="F10" s="7">
        <f>IF(D10=0,"",IF(E10=0,"",ROUND(D10/E10,2)))</f>
        <v>173.07</v>
      </c>
      <c r="G10" s="6">
        <f>ROUND(+Laboratory!S105,0)</f>
        <v>166285689</v>
      </c>
      <c r="H10" s="6">
        <f>ROUND(+Laboratory!F105,0)</f>
        <v>1369602</v>
      </c>
      <c r="I10" s="7">
        <f>IF(G10=0,"",IF(H10=0,"",ROUND(G10/H10,2)))</f>
        <v>121.41</v>
      </c>
      <c r="J10" s="7"/>
      <c r="K10" s="8">
        <f>IF(D10=0,"",IF(E10=0,"",IF(G10=0,"",IF(H10=0,"",ROUND(I10/F10-1,4)))))</f>
        <v>-0.2985</v>
      </c>
    </row>
    <row r="11" spans="2:11" ht="12">
      <c r="B11">
        <f>+Laboratory!A6</f>
        <v>3</v>
      </c>
      <c r="C11" t="str">
        <f>+Laboratory!B6</f>
        <v>SWEDISH MEDICAL CENTER CHERRY HILL</v>
      </c>
      <c r="D11" s="6">
        <f>ROUND(+Laboratory!S6,0)</f>
        <v>46498976</v>
      </c>
      <c r="E11" s="6">
        <f>ROUND(+Laboratory!F6,0)</f>
        <v>437418</v>
      </c>
      <c r="F11" s="7">
        <f aca="true" t="shared" si="0" ref="F11:F74">IF(D11=0,"",IF(E11=0,"",ROUND(D11/E11,2)))</f>
        <v>106.3</v>
      </c>
      <c r="G11" s="6">
        <f>ROUND(+Laboratory!S106,0)</f>
        <v>51198934</v>
      </c>
      <c r="H11" s="6">
        <f>ROUND(+Laboratory!F106,0)</f>
        <v>374199</v>
      </c>
      <c r="I11" s="7">
        <f aca="true" t="shared" si="1" ref="I11:I74">IF(G11=0,"",IF(H11=0,"",ROUND(G11/H11,2)))</f>
        <v>136.82</v>
      </c>
      <c r="J11" s="7"/>
      <c r="K11" s="8">
        <f aca="true" t="shared" si="2" ref="K11:K74">IF(D11=0,"",IF(E11=0,"",IF(G11=0,"",IF(H11=0,"",ROUND(I11/F11-1,4)))))</f>
        <v>0.2871</v>
      </c>
    </row>
    <row r="12" spans="2:11" ht="12">
      <c r="B12">
        <f>+Laboratory!A7</f>
        <v>8</v>
      </c>
      <c r="C12" t="str">
        <f>+Laboratory!B7</f>
        <v>KLICKITAT VALLEY HOSPITAL</v>
      </c>
      <c r="D12" s="6">
        <f>ROUND(+Laboratory!S7,0)</f>
        <v>2929644</v>
      </c>
      <c r="E12" s="6">
        <f>ROUND(+Laboratory!F7,0)</f>
        <v>53472</v>
      </c>
      <c r="F12" s="7">
        <f t="shared" si="0"/>
        <v>54.79</v>
      </c>
      <c r="G12" s="6">
        <f>ROUND(+Laboratory!S107,0)</f>
        <v>3569498</v>
      </c>
      <c r="H12" s="6">
        <f>ROUND(+Laboratory!F107,0)</f>
        <v>58245</v>
      </c>
      <c r="I12" s="7">
        <f t="shared" si="1"/>
        <v>61.28</v>
      </c>
      <c r="J12" s="7"/>
      <c r="K12" s="8">
        <f t="shared" si="2"/>
        <v>0.1185</v>
      </c>
    </row>
    <row r="13" spans="2:11" ht="12">
      <c r="B13">
        <f>+Laboratory!A8</f>
        <v>10</v>
      </c>
      <c r="C13" t="str">
        <f>+Laboratory!B8</f>
        <v>VIRGINIA MASON MEDICAL CENTER</v>
      </c>
      <c r="D13" s="6">
        <f>ROUND(+Laboratory!S8,0)</f>
        <v>100929318</v>
      </c>
      <c r="E13" s="6">
        <f>ROUND(+Laboratory!F8,0)</f>
        <v>2571000</v>
      </c>
      <c r="F13" s="7">
        <f t="shared" si="0"/>
        <v>39.26</v>
      </c>
      <c r="G13" s="6">
        <f>ROUND(+Laboratory!S108,0)</f>
        <v>113914487</v>
      </c>
      <c r="H13" s="6">
        <f>ROUND(+Laboratory!F108,0)</f>
        <v>2612000</v>
      </c>
      <c r="I13" s="7">
        <f t="shared" si="1"/>
        <v>43.61</v>
      </c>
      <c r="J13" s="7"/>
      <c r="K13" s="8">
        <f t="shared" si="2"/>
        <v>0.1108</v>
      </c>
    </row>
    <row r="14" spans="2:11" ht="12">
      <c r="B14">
        <f>+Laboratory!A9</f>
        <v>14</v>
      </c>
      <c r="C14" t="str">
        <f>+Laboratory!B9</f>
        <v>SEATTLE CHILDRENS HOSPITAL</v>
      </c>
      <c r="D14" s="6">
        <f>ROUND(+Laboratory!S9,0)</f>
        <v>82236070</v>
      </c>
      <c r="E14" s="6">
        <f>ROUND(+Laboratory!F9,0)</f>
        <v>941486</v>
      </c>
      <c r="F14" s="7">
        <f t="shared" si="0"/>
        <v>87.35</v>
      </c>
      <c r="G14" s="6">
        <f>ROUND(+Laboratory!S109,0)</f>
        <v>93834555</v>
      </c>
      <c r="H14" s="6">
        <f>ROUND(+Laboratory!F109,0)</f>
        <v>1155348</v>
      </c>
      <c r="I14" s="7">
        <f t="shared" si="1"/>
        <v>81.22</v>
      </c>
      <c r="J14" s="7"/>
      <c r="K14" s="8">
        <f t="shared" si="2"/>
        <v>-0.0702</v>
      </c>
    </row>
    <row r="15" spans="2:11" ht="12">
      <c r="B15">
        <f>+Laboratory!A10</f>
        <v>20</v>
      </c>
      <c r="C15" t="str">
        <f>+Laboratory!B10</f>
        <v>GROUP HEALTH CENTRAL</v>
      </c>
      <c r="D15" s="6">
        <f>ROUND(+Laboratory!S10,0)</f>
        <v>10176430</v>
      </c>
      <c r="E15" s="6">
        <f>ROUND(+Laboratory!F10,0)</f>
        <v>176866</v>
      </c>
      <c r="F15" s="7">
        <f t="shared" si="0"/>
        <v>57.54</v>
      </c>
      <c r="G15" s="6">
        <f>ROUND(+Laboratory!S110,0)</f>
        <v>0</v>
      </c>
      <c r="H15" s="6">
        <f>ROUND(+Laboratory!F110,0)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+Laboratory!A11</f>
        <v>21</v>
      </c>
      <c r="C16" t="str">
        <f>+Laboratory!B11</f>
        <v>NEWPORT COMMUNITY HOSPITAL</v>
      </c>
      <c r="D16" s="6">
        <f>ROUND(+Laboratory!S11,0)</f>
        <v>2964418</v>
      </c>
      <c r="E16" s="6">
        <f>ROUND(+Laboratory!F11,0)</f>
        <v>80594</v>
      </c>
      <c r="F16" s="7">
        <f t="shared" si="0"/>
        <v>36.78</v>
      </c>
      <c r="G16" s="6">
        <f>ROUND(+Laboratory!S111,0)</f>
        <v>3254173</v>
      </c>
      <c r="H16" s="6">
        <f>ROUND(+Laboratory!F111,0)</f>
        <v>88989</v>
      </c>
      <c r="I16" s="7">
        <f t="shared" si="1"/>
        <v>36.57</v>
      </c>
      <c r="J16" s="7"/>
      <c r="K16" s="8">
        <f t="shared" si="2"/>
        <v>-0.0057</v>
      </c>
    </row>
    <row r="17" spans="2:11" ht="12">
      <c r="B17">
        <f>+Laboratory!A12</f>
        <v>22</v>
      </c>
      <c r="C17" t="str">
        <f>+Laboratory!B12</f>
        <v>LOURDES MEDICAL CENTER</v>
      </c>
      <c r="D17" s="6">
        <f>ROUND(+Laboratory!S12,0)</f>
        <v>11548292</v>
      </c>
      <c r="E17" s="6">
        <f>ROUND(+Laboratory!F12,0)</f>
        <v>124265</v>
      </c>
      <c r="F17" s="7">
        <f t="shared" si="0"/>
        <v>92.93</v>
      </c>
      <c r="G17" s="6">
        <f>ROUND(+Laboratory!S112,0)</f>
        <v>12472906</v>
      </c>
      <c r="H17" s="6">
        <f>ROUND(+Laboratory!F112,0)</f>
        <v>129362</v>
      </c>
      <c r="I17" s="7">
        <f t="shared" si="1"/>
        <v>96.42</v>
      </c>
      <c r="J17" s="7"/>
      <c r="K17" s="8">
        <f t="shared" si="2"/>
        <v>0.0376</v>
      </c>
    </row>
    <row r="18" spans="2:11" ht="12">
      <c r="B18">
        <f>+Laboratory!A13</f>
        <v>23</v>
      </c>
      <c r="C18" t="str">
        <f>+Laboratory!B13</f>
        <v>OKANOGAN-DOUGLAS DISTRICT HOSPITAL</v>
      </c>
      <c r="D18" s="6">
        <f>ROUND(+Laboratory!S13,0)</f>
        <v>2952251</v>
      </c>
      <c r="E18" s="6">
        <f>ROUND(+Laboratory!F13,0)</f>
        <v>43618</v>
      </c>
      <c r="F18" s="7">
        <f t="shared" si="0"/>
        <v>67.68</v>
      </c>
      <c r="G18" s="6">
        <f>ROUND(+Laboratory!S113,0)</f>
        <v>3272809</v>
      </c>
      <c r="H18" s="6">
        <f>ROUND(+Laboratory!F113,0)</f>
        <v>28600</v>
      </c>
      <c r="I18" s="7">
        <f t="shared" si="1"/>
        <v>114.43</v>
      </c>
      <c r="J18" s="7"/>
      <c r="K18" s="8">
        <f t="shared" si="2"/>
        <v>0.6908</v>
      </c>
    </row>
    <row r="19" spans="2:11" ht="12">
      <c r="B19">
        <f>+Laboratory!A14</f>
        <v>26</v>
      </c>
      <c r="C19" t="str">
        <f>+Laboratory!B14</f>
        <v>PEACEHEALTH SAINT JOHN MEDICAL CENTER</v>
      </c>
      <c r="D19" s="6">
        <f>ROUND(+Laboratory!S14,0)</f>
        <v>40282456</v>
      </c>
      <c r="E19" s="6">
        <f>ROUND(+Laboratory!F14,0)</f>
        <v>722597</v>
      </c>
      <c r="F19" s="7">
        <f t="shared" si="0"/>
        <v>55.75</v>
      </c>
      <c r="G19" s="6">
        <f>ROUND(+Laboratory!S114,0)</f>
        <v>46803768</v>
      </c>
      <c r="H19" s="6">
        <f>ROUND(+Laboratory!F114,0)</f>
        <v>743601</v>
      </c>
      <c r="I19" s="7">
        <f t="shared" si="1"/>
        <v>62.94</v>
      </c>
      <c r="J19" s="7"/>
      <c r="K19" s="8">
        <f t="shared" si="2"/>
        <v>0.129</v>
      </c>
    </row>
    <row r="20" spans="2:11" ht="12">
      <c r="B20">
        <f>+Laboratory!A15</f>
        <v>29</v>
      </c>
      <c r="C20" t="str">
        <f>+Laboratory!B15</f>
        <v>HARBORVIEW MEDICAL CENTER</v>
      </c>
      <c r="D20" s="6">
        <f>ROUND(+Laboratory!S15,0)</f>
        <v>79506498</v>
      </c>
      <c r="E20" s="6">
        <f>ROUND(+Laboratory!F15,0)</f>
        <v>1729583</v>
      </c>
      <c r="F20" s="7">
        <f t="shared" si="0"/>
        <v>45.97</v>
      </c>
      <c r="G20" s="6">
        <f>ROUND(+Laboratory!S115,0)</f>
        <v>86532080</v>
      </c>
      <c r="H20" s="6">
        <f>ROUND(+Laboratory!F115,0)</f>
        <v>1744796</v>
      </c>
      <c r="I20" s="7">
        <f t="shared" si="1"/>
        <v>49.59</v>
      </c>
      <c r="J20" s="7"/>
      <c r="K20" s="8">
        <f t="shared" si="2"/>
        <v>0.0787</v>
      </c>
    </row>
    <row r="21" spans="2:11" ht="12">
      <c r="B21">
        <f>+Laboratory!A16</f>
        <v>32</v>
      </c>
      <c r="C21" t="str">
        <f>+Laboratory!B16</f>
        <v>SAINT JOSEPH MEDICAL CENTER</v>
      </c>
      <c r="D21" s="6">
        <f>ROUND(+Laboratory!S16,0)</f>
        <v>60379949</v>
      </c>
      <c r="E21" s="6">
        <f>ROUND(+Laboratory!F16,0)</f>
        <v>1864638</v>
      </c>
      <c r="F21" s="7">
        <f t="shared" si="0"/>
        <v>32.38</v>
      </c>
      <c r="G21" s="6">
        <f>ROUND(+Laboratory!S116,0)</f>
        <v>69062858</v>
      </c>
      <c r="H21" s="6">
        <f>ROUND(+Laboratory!F116,0)</f>
        <v>1914549</v>
      </c>
      <c r="I21" s="7">
        <f t="shared" si="1"/>
        <v>36.07</v>
      </c>
      <c r="J21" s="7"/>
      <c r="K21" s="8">
        <f t="shared" si="2"/>
        <v>0.114</v>
      </c>
    </row>
    <row r="22" spans="2:11" ht="12">
      <c r="B22">
        <f>+Laboratory!A17</f>
        <v>35</v>
      </c>
      <c r="C22" t="str">
        <f>+Laboratory!B17</f>
        <v>ENUMCLAW REGIONAL HOSPITAL</v>
      </c>
      <c r="D22" s="6">
        <f>ROUND(+Laboratory!S17,0)</f>
        <v>4794867</v>
      </c>
      <c r="E22" s="6">
        <f>ROUND(+Laboratory!F17,0)</f>
        <v>787578</v>
      </c>
      <c r="F22" s="7">
        <f t="shared" si="0"/>
        <v>6.09</v>
      </c>
      <c r="G22" s="6">
        <f>ROUND(+Laboratory!S117,0)</f>
        <v>5918806</v>
      </c>
      <c r="H22" s="6">
        <f>ROUND(+Laboratory!F117,0)</f>
        <v>99071</v>
      </c>
      <c r="I22" s="7">
        <f t="shared" si="1"/>
        <v>59.74</v>
      </c>
      <c r="J22" s="7"/>
      <c r="K22" s="8">
        <f t="shared" si="2"/>
        <v>8.8095</v>
      </c>
    </row>
    <row r="23" spans="2:11" ht="12">
      <c r="B23">
        <f>+Laboratory!A18</f>
        <v>37</v>
      </c>
      <c r="C23" t="str">
        <f>+Laboratory!B18</f>
        <v>DEACONESS MEDICAL CENTER</v>
      </c>
      <c r="D23" s="6">
        <f>ROUND(+Laboratory!S18,0)</f>
        <v>18722247</v>
      </c>
      <c r="E23" s="6">
        <f>ROUND(+Laboratory!F18,0)</f>
        <v>47858</v>
      </c>
      <c r="F23" s="7">
        <f t="shared" si="0"/>
        <v>391.2</v>
      </c>
      <c r="G23" s="6">
        <f>ROUND(+Laboratory!S118,0)</f>
        <v>29861607</v>
      </c>
      <c r="H23" s="6">
        <f>ROUND(+Laboratory!F118,0)</f>
        <v>711853</v>
      </c>
      <c r="I23" s="7">
        <f t="shared" si="1"/>
        <v>41.95</v>
      </c>
      <c r="J23" s="7"/>
      <c r="K23" s="8">
        <f t="shared" si="2"/>
        <v>-0.8928</v>
      </c>
    </row>
    <row r="24" spans="2:11" ht="12">
      <c r="B24">
        <f>+Laboratory!A19</f>
        <v>38</v>
      </c>
      <c r="C24" t="str">
        <f>+Laboratory!B19</f>
        <v>OLYMPIC MEDICAL CENTER</v>
      </c>
      <c r="D24" s="6">
        <f>ROUND(+Laboratory!S19,0)</f>
        <v>22992869</v>
      </c>
      <c r="E24" s="6">
        <f>ROUND(+Laboratory!F19,0)</f>
        <v>1145774</v>
      </c>
      <c r="F24" s="7">
        <f t="shared" si="0"/>
        <v>20.07</v>
      </c>
      <c r="G24" s="6">
        <f>ROUND(+Laboratory!S119,0)</f>
        <v>22299661</v>
      </c>
      <c r="H24" s="6">
        <f>ROUND(+Laboratory!F119,0)</f>
        <v>1165917</v>
      </c>
      <c r="I24" s="7">
        <f t="shared" si="1"/>
        <v>19.13</v>
      </c>
      <c r="J24" s="7"/>
      <c r="K24" s="8">
        <f t="shared" si="2"/>
        <v>-0.0468</v>
      </c>
    </row>
    <row r="25" spans="2:11" ht="12">
      <c r="B25">
        <f>+Laboratory!A20</f>
        <v>39</v>
      </c>
      <c r="C25" t="str">
        <f>+Laboratory!B20</f>
        <v>KENNEWICK GENERAL HOSPITAL</v>
      </c>
      <c r="D25" s="6">
        <f>ROUND(+Laboratory!S20,0)</f>
        <v>21444815</v>
      </c>
      <c r="E25" s="6">
        <f>ROUND(+Laboratory!F20,0)</f>
        <v>203685</v>
      </c>
      <c r="F25" s="7">
        <f t="shared" si="0"/>
        <v>105.28</v>
      </c>
      <c r="G25" s="6">
        <f>ROUND(+Laboratory!S120,0)</f>
        <v>25316189</v>
      </c>
      <c r="H25" s="6">
        <f>ROUND(+Laboratory!F120,0)</f>
        <v>262086</v>
      </c>
      <c r="I25" s="7">
        <f t="shared" si="1"/>
        <v>96.59</v>
      </c>
      <c r="J25" s="7"/>
      <c r="K25" s="8">
        <f t="shared" si="2"/>
        <v>-0.0825</v>
      </c>
    </row>
    <row r="26" spans="2:11" ht="12">
      <c r="B26">
        <f>+Laboratory!A21</f>
        <v>43</v>
      </c>
      <c r="C26" t="str">
        <f>+Laboratory!B21</f>
        <v>WALLA WALLA GENERAL HOSPITAL</v>
      </c>
      <c r="D26" s="6">
        <f>ROUND(+Laboratory!S21,0)</f>
        <v>11833736</v>
      </c>
      <c r="E26" s="6">
        <f>ROUND(+Laboratory!F21,0)</f>
        <v>165138</v>
      </c>
      <c r="F26" s="7">
        <f t="shared" si="0"/>
        <v>71.66</v>
      </c>
      <c r="G26" s="6">
        <f>ROUND(+Laboratory!S121,0)</f>
        <v>13667249</v>
      </c>
      <c r="H26" s="6">
        <f>ROUND(+Laboratory!F121,0)</f>
        <v>169584</v>
      </c>
      <c r="I26" s="7">
        <f t="shared" si="1"/>
        <v>80.59</v>
      </c>
      <c r="J26" s="7"/>
      <c r="K26" s="8">
        <f t="shared" si="2"/>
        <v>0.1246</v>
      </c>
    </row>
    <row r="27" spans="2:11" ht="12">
      <c r="B27">
        <f>+Laboratory!A22</f>
        <v>45</v>
      </c>
      <c r="C27" t="str">
        <f>+Laboratory!B22</f>
        <v>COLUMBIA BASIN HOSPITAL</v>
      </c>
      <c r="D27" s="6">
        <f>ROUND(+Laboratory!S22,0)</f>
        <v>1926205</v>
      </c>
      <c r="E27" s="6">
        <f>ROUND(+Laboratory!F22,0)</f>
        <v>106032</v>
      </c>
      <c r="F27" s="7">
        <f t="shared" si="0"/>
        <v>18.17</v>
      </c>
      <c r="G27" s="6">
        <f>ROUND(+Laboratory!S122,0)</f>
        <v>2163697</v>
      </c>
      <c r="H27" s="6">
        <f>ROUND(+Laboratory!F122,0)</f>
        <v>113484</v>
      </c>
      <c r="I27" s="7">
        <f t="shared" si="1"/>
        <v>19.07</v>
      </c>
      <c r="J27" s="7"/>
      <c r="K27" s="8">
        <f t="shared" si="2"/>
        <v>0.0495</v>
      </c>
    </row>
    <row r="28" spans="2:11" ht="12">
      <c r="B28">
        <f>+Laboratory!A23</f>
        <v>46</v>
      </c>
      <c r="C28" t="str">
        <f>+Laboratory!B23</f>
        <v>PROSSER MEMORIAL HOSPITAL</v>
      </c>
      <c r="D28" s="6">
        <f>ROUND(+Laboratory!S23,0)</f>
        <v>4739577</v>
      </c>
      <c r="E28" s="6">
        <f>ROUND(+Laboratory!F23,0)</f>
        <v>108032</v>
      </c>
      <c r="F28" s="7">
        <f t="shared" si="0"/>
        <v>43.87</v>
      </c>
      <c r="G28" s="6">
        <f>ROUND(+Laboratory!S123,0)</f>
        <v>4814939</v>
      </c>
      <c r="H28" s="6">
        <f>ROUND(+Laboratory!F123,0)</f>
        <v>109831</v>
      </c>
      <c r="I28" s="7">
        <f t="shared" si="1"/>
        <v>43.84</v>
      </c>
      <c r="J28" s="7"/>
      <c r="K28" s="8">
        <f t="shared" si="2"/>
        <v>-0.0007</v>
      </c>
    </row>
    <row r="29" spans="2:11" ht="12">
      <c r="B29">
        <f>+Laboratory!A24</f>
        <v>50</v>
      </c>
      <c r="C29" t="str">
        <f>+Laboratory!B24</f>
        <v>PROVIDENCE SAINT MARY MEDICAL CENTER</v>
      </c>
      <c r="D29" s="6">
        <f>ROUND(+Laboratory!S24,0)</f>
        <v>17977428</v>
      </c>
      <c r="E29" s="6">
        <f>ROUND(+Laboratory!F24,0)</f>
        <v>267067</v>
      </c>
      <c r="F29" s="7">
        <f t="shared" si="0"/>
        <v>67.31</v>
      </c>
      <c r="G29" s="6">
        <f>ROUND(+Laboratory!S124,0)</f>
        <v>19524025</v>
      </c>
      <c r="H29" s="6">
        <f>ROUND(+Laboratory!F124,0)</f>
        <v>271695</v>
      </c>
      <c r="I29" s="7">
        <f t="shared" si="1"/>
        <v>71.86</v>
      </c>
      <c r="J29" s="7"/>
      <c r="K29" s="8">
        <f t="shared" si="2"/>
        <v>0.0676</v>
      </c>
    </row>
    <row r="30" spans="2:11" ht="12">
      <c r="B30">
        <f>+Laboratory!A25</f>
        <v>54</v>
      </c>
      <c r="C30" t="str">
        <f>+Laboratory!B25</f>
        <v>FORKS COMMUNITY HOSPITAL</v>
      </c>
      <c r="D30" s="6">
        <f>ROUND(+Laboratory!S25,0)</f>
        <v>2559314</v>
      </c>
      <c r="E30" s="6">
        <f>ROUND(+Laboratory!F25,0)</f>
        <v>0</v>
      </c>
      <c r="F30" s="7">
        <f t="shared" si="0"/>
      </c>
      <c r="G30" s="6">
        <f>ROUND(+Laboratory!S125,0)</f>
        <v>3046219</v>
      </c>
      <c r="H30" s="6">
        <f>ROUND(+Laboratory!F125,0)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+Laboratory!A26</f>
        <v>56</v>
      </c>
      <c r="C31" t="str">
        <f>+Laboratory!B26</f>
        <v>WILLAPA HARBOR HOSPITAL</v>
      </c>
      <c r="D31" s="6">
        <f>ROUND(+Laboratory!S26,0)</f>
        <v>2749255</v>
      </c>
      <c r="E31" s="6">
        <f>ROUND(+Laboratory!F26,0)</f>
        <v>67330</v>
      </c>
      <c r="F31" s="7">
        <f t="shared" si="0"/>
        <v>40.83</v>
      </c>
      <c r="G31" s="6">
        <f>ROUND(+Laboratory!S126,0)</f>
        <v>2758150</v>
      </c>
      <c r="H31" s="6">
        <f>ROUND(+Laboratory!F126,0)</f>
        <v>62469</v>
      </c>
      <c r="I31" s="7">
        <f t="shared" si="1"/>
        <v>44.15</v>
      </c>
      <c r="J31" s="7"/>
      <c r="K31" s="8">
        <f t="shared" si="2"/>
        <v>0.0813</v>
      </c>
    </row>
    <row r="32" spans="2:11" ht="12">
      <c r="B32">
        <f>+Laboratory!A27</f>
        <v>58</v>
      </c>
      <c r="C32" t="str">
        <f>+Laboratory!B27</f>
        <v>YAKIMA VALLEY MEMORIAL HOSPITAL</v>
      </c>
      <c r="D32" s="6">
        <f>ROUND(+Laboratory!S27,0)</f>
        <v>33116441</v>
      </c>
      <c r="E32" s="6">
        <f>ROUND(+Laboratory!F27,0)</f>
        <v>1254438</v>
      </c>
      <c r="F32" s="7">
        <f t="shared" si="0"/>
        <v>26.4</v>
      </c>
      <c r="G32" s="6">
        <f>ROUND(+Laboratory!S127,0)</f>
        <v>36937637</v>
      </c>
      <c r="H32" s="6">
        <f>ROUND(+Laboratory!F127,0)</f>
        <v>1319889</v>
      </c>
      <c r="I32" s="7">
        <f t="shared" si="1"/>
        <v>27.99</v>
      </c>
      <c r="J32" s="7"/>
      <c r="K32" s="8">
        <f t="shared" si="2"/>
        <v>0.0602</v>
      </c>
    </row>
    <row r="33" spans="2:11" ht="12">
      <c r="B33">
        <f>+Laboratory!A28</f>
        <v>63</v>
      </c>
      <c r="C33" t="str">
        <f>+Laboratory!B28</f>
        <v>GRAYS HARBOR COMMUNITY HOSPITAL</v>
      </c>
      <c r="D33" s="6">
        <f>ROUND(+Laboratory!S28,0)</f>
        <v>14979066</v>
      </c>
      <c r="E33" s="6">
        <f>ROUND(+Laboratory!F28,0)</f>
        <v>0</v>
      </c>
      <c r="F33" s="7">
        <f t="shared" si="0"/>
      </c>
      <c r="G33" s="6">
        <f>ROUND(+Laboratory!S128,0)</f>
        <v>15505132</v>
      </c>
      <c r="H33" s="6">
        <f>ROUND(+Laboratory!F128,0)</f>
        <v>1446132</v>
      </c>
      <c r="I33" s="7">
        <f t="shared" si="1"/>
        <v>10.72</v>
      </c>
      <c r="J33" s="7"/>
      <c r="K33" s="8">
        <f t="shared" si="2"/>
      </c>
    </row>
    <row r="34" spans="2:11" ht="12">
      <c r="B34">
        <f>+Laboratory!A29</f>
        <v>78</v>
      </c>
      <c r="C34" t="str">
        <f>+Laboratory!B29</f>
        <v>SAMARITAN HOSPITAL</v>
      </c>
      <c r="D34" s="6">
        <f>ROUND(+Laboratory!S29,0)</f>
        <v>10541813</v>
      </c>
      <c r="E34" s="6">
        <f>ROUND(+Laboratory!F29,0)</f>
        <v>372035</v>
      </c>
      <c r="F34" s="7">
        <f t="shared" si="0"/>
        <v>28.34</v>
      </c>
      <c r="G34" s="6">
        <f>ROUND(+Laboratory!S129,0)</f>
        <v>12490101</v>
      </c>
      <c r="H34" s="6">
        <f>ROUND(+Laboratory!F129,0)</f>
        <v>406775</v>
      </c>
      <c r="I34" s="7">
        <f t="shared" si="1"/>
        <v>30.71</v>
      </c>
      <c r="J34" s="7"/>
      <c r="K34" s="8">
        <f t="shared" si="2"/>
        <v>0.0836</v>
      </c>
    </row>
    <row r="35" spans="2:11" ht="12">
      <c r="B35">
        <f>+Laboratory!A30</f>
        <v>79</v>
      </c>
      <c r="C35" t="str">
        <f>+Laboratory!B30</f>
        <v>OCEAN BEACH HOSPITAL</v>
      </c>
      <c r="D35" s="6">
        <f>ROUND(+Laboratory!S30,0)</f>
        <v>6727015</v>
      </c>
      <c r="E35" s="6">
        <f>ROUND(+Laboratory!F30,0)</f>
        <v>0</v>
      </c>
      <c r="F35" s="7">
        <f t="shared" si="0"/>
      </c>
      <c r="G35" s="6">
        <f>ROUND(+Laboratory!S130,0)</f>
        <v>6728998</v>
      </c>
      <c r="H35" s="6">
        <f>ROUND(+Laboratory!F130,0)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+Laboratory!A31</f>
        <v>80</v>
      </c>
      <c r="C36" t="str">
        <f>+Laboratory!B31</f>
        <v>ODESSA MEMORIAL HOSPITAL</v>
      </c>
      <c r="D36" s="6">
        <f>ROUND(+Laboratory!S31,0)</f>
        <v>302591</v>
      </c>
      <c r="E36" s="6">
        <f>ROUND(+Laboratory!F31,0)</f>
        <v>8109</v>
      </c>
      <c r="F36" s="7">
        <f t="shared" si="0"/>
        <v>37.32</v>
      </c>
      <c r="G36" s="6">
        <f>ROUND(+Laboratory!S131,0)</f>
        <v>302007</v>
      </c>
      <c r="H36" s="6">
        <f>ROUND(+Laboratory!F131,0)</f>
        <v>8685</v>
      </c>
      <c r="I36" s="7">
        <f t="shared" si="1"/>
        <v>34.77</v>
      </c>
      <c r="J36" s="7"/>
      <c r="K36" s="8">
        <f t="shared" si="2"/>
        <v>-0.0683</v>
      </c>
    </row>
    <row r="37" spans="2:11" ht="12">
      <c r="B37">
        <f>+Laboratory!A32</f>
        <v>81</v>
      </c>
      <c r="C37" t="str">
        <f>+Laboratory!B32</f>
        <v>GOOD SAMARITAN HOSPITAL</v>
      </c>
      <c r="D37" s="6">
        <f>ROUND(+Laboratory!S32,0)</f>
        <v>89758342</v>
      </c>
      <c r="E37" s="6">
        <f>ROUND(+Laboratory!F32,0)</f>
        <v>607990</v>
      </c>
      <c r="F37" s="7">
        <f t="shared" si="0"/>
        <v>147.63</v>
      </c>
      <c r="G37" s="6">
        <f>ROUND(+Laboratory!S132,0)</f>
        <v>61567872</v>
      </c>
      <c r="H37" s="6">
        <f>ROUND(+Laboratory!F132,0)</f>
        <v>620203</v>
      </c>
      <c r="I37" s="7">
        <f t="shared" si="1"/>
        <v>99.27</v>
      </c>
      <c r="J37" s="7"/>
      <c r="K37" s="8">
        <f t="shared" si="2"/>
        <v>-0.3276</v>
      </c>
    </row>
    <row r="38" spans="2:11" ht="12">
      <c r="B38">
        <f>+Laboratory!A33</f>
        <v>82</v>
      </c>
      <c r="C38" t="str">
        <f>+Laboratory!B33</f>
        <v>GARFIELD COUNTY MEMORIAL HOSPITAL</v>
      </c>
      <c r="D38" s="6">
        <f>ROUND(+Laboratory!S33,0)</f>
        <v>589807</v>
      </c>
      <c r="E38" s="6">
        <f>ROUND(+Laboratory!F33,0)</f>
        <v>0</v>
      </c>
      <c r="F38" s="7">
        <f t="shared" si="0"/>
      </c>
      <c r="G38" s="6">
        <f>ROUND(+Laboratory!S133,0)</f>
        <v>672835</v>
      </c>
      <c r="H38" s="6">
        <f>ROUND(+Laboratory!F133,0)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+Laboratory!A34</f>
        <v>84</v>
      </c>
      <c r="C39" t="str">
        <f>+Laboratory!B34</f>
        <v>PROVIDENCE REGIONAL MEDICAL CENTER EVERETT</v>
      </c>
      <c r="D39" s="6">
        <f>ROUND(+Laboratory!S34,0)</f>
        <v>79994296</v>
      </c>
      <c r="E39" s="6">
        <f>ROUND(+Laboratory!F34,0)</f>
        <v>2293371</v>
      </c>
      <c r="F39" s="7">
        <f t="shared" si="0"/>
        <v>34.88</v>
      </c>
      <c r="G39" s="6">
        <f>ROUND(+Laboratory!S134,0)</f>
        <v>77864796</v>
      </c>
      <c r="H39" s="6">
        <f>ROUND(+Laboratory!F134,0)</f>
        <v>2288980</v>
      </c>
      <c r="I39" s="7">
        <f t="shared" si="1"/>
        <v>34.02</v>
      </c>
      <c r="J39" s="7"/>
      <c r="K39" s="8">
        <f t="shared" si="2"/>
        <v>-0.0247</v>
      </c>
    </row>
    <row r="40" spans="2:11" ht="12">
      <c r="B40">
        <f>+Laboratory!A35</f>
        <v>85</v>
      </c>
      <c r="C40" t="str">
        <f>+Laboratory!B35</f>
        <v>JEFFERSON HEALTHCARE HOSPITAL</v>
      </c>
      <c r="D40" s="6">
        <f>ROUND(+Laboratory!S35,0)</f>
        <v>9676167</v>
      </c>
      <c r="E40" s="6">
        <f>ROUND(+Laboratory!F35,0)</f>
        <v>124112</v>
      </c>
      <c r="F40" s="7">
        <f t="shared" si="0"/>
        <v>77.96</v>
      </c>
      <c r="G40" s="6">
        <f>ROUND(+Laboratory!S135,0)</f>
        <v>12347960</v>
      </c>
      <c r="H40" s="6">
        <f>ROUND(+Laboratory!F135,0)</f>
        <v>132601</v>
      </c>
      <c r="I40" s="7">
        <f t="shared" si="1"/>
        <v>93.12</v>
      </c>
      <c r="J40" s="7"/>
      <c r="K40" s="8">
        <f t="shared" si="2"/>
        <v>0.1945</v>
      </c>
    </row>
    <row r="41" spans="2:11" ht="12">
      <c r="B41">
        <f>+Laboratory!A36</f>
        <v>96</v>
      </c>
      <c r="C41" t="str">
        <f>+Laboratory!B36</f>
        <v>SKYLINE HOSPITAL</v>
      </c>
      <c r="D41" s="6">
        <f>ROUND(+Laboratory!S36,0)</f>
        <v>2694377</v>
      </c>
      <c r="E41" s="6">
        <f>ROUND(+Laboratory!F36,0)</f>
        <v>739682</v>
      </c>
      <c r="F41" s="7">
        <f t="shared" si="0"/>
        <v>3.64</v>
      </c>
      <c r="G41" s="6">
        <f>ROUND(+Laboratory!S136,0)</f>
        <v>2973102</v>
      </c>
      <c r="H41" s="6">
        <f>ROUND(+Laboratory!F136,0)</f>
        <v>755263</v>
      </c>
      <c r="I41" s="7">
        <f t="shared" si="1"/>
        <v>3.94</v>
      </c>
      <c r="J41" s="7"/>
      <c r="K41" s="8">
        <f t="shared" si="2"/>
        <v>0.0824</v>
      </c>
    </row>
    <row r="42" spans="2:11" ht="12">
      <c r="B42">
        <f>+Laboratory!A37</f>
        <v>102</v>
      </c>
      <c r="C42" t="str">
        <f>+Laboratory!B37</f>
        <v>YAKIMA REGIONAL MEDICAL AND CARDIAC CENTER</v>
      </c>
      <c r="D42" s="6">
        <f>ROUND(+Laboratory!S37,0)</f>
        <v>26158865</v>
      </c>
      <c r="E42" s="6">
        <f>ROUND(+Laboratory!F37,0)</f>
        <v>331326</v>
      </c>
      <c r="F42" s="7">
        <f t="shared" si="0"/>
        <v>78.95</v>
      </c>
      <c r="G42" s="6">
        <f>ROUND(+Laboratory!S137,0)</f>
        <v>27492220</v>
      </c>
      <c r="H42" s="6">
        <f>ROUND(+Laboratory!F137,0)</f>
        <v>373072</v>
      </c>
      <c r="I42" s="7">
        <f t="shared" si="1"/>
        <v>73.69</v>
      </c>
      <c r="J42" s="7"/>
      <c r="K42" s="8">
        <f t="shared" si="2"/>
        <v>-0.0666</v>
      </c>
    </row>
    <row r="43" spans="2:11" ht="12">
      <c r="B43">
        <f>+Laboratory!A38</f>
        <v>104</v>
      </c>
      <c r="C43" t="str">
        <f>+Laboratory!B38</f>
        <v>VALLEY GENERAL HOSPITAL</v>
      </c>
      <c r="D43" s="6">
        <f>ROUND(+Laboratory!S38,0)</f>
        <v>7414778</v>
      </c>
      <c r="E43" s="6">
        <f>ROUND(+Laboratory!F38,0)</f>
        <v>154434</v>
      </c>
      <c r="F43" s="7">
        <f t="shared" si="0"/>
        <v>48.01</v>
      </c>
      <c r="G43" s="6">
        <f>ROUND(+Laboratory!S138,0)</f>
        <v>8857930</v>
      </c>
      <c r="H43" s="6">
        <f>ROUND(+Laboratory!F138,0)</f>
        <v>153882</v>
      </c>
      <c r="I43" s="7">
        <f t="shared" si="1"/>
        <v>57.56</v>
      </c>
      <c r="J43" s="7"/>
      <c r="K43" s="8">
        <f t="shared" si="2"/>
        <v>0.1989</v>
      </c>
    </row>
    <row r="44" spans="2:11" ht="12">
      <c r="B44">
        <f>+Laboratory!A39</f>
        <v>106</v>
      </c>
      <c r="C44" t="str">
        <f>+Laboratory!B39</f>
        <v>CASCADE VALLEY HOSPITAL</v>
      </c>
      <c r="D44" s="6">
        <f>ROUND(+Laboratory!S39,0)</f>
        <v>7773506</v>
      </c>
      <c r="E44" s="6">
        <f>ROUND(+Laboratory!F39,0)</f>
        <v>1399350</v>
      </c>
      <c r="F44" s="7">
        <f t="shared" si="0"/>
        <v>5.56</v>
      </c>
      <c r="G44" s="6">
        <f>ROUND(+Laboratory!S139,0)</f>
        <v>7982355</v>
      </c>
      <c r="H44" s="6">
        <f>ROUND(+Laboratory!F139,0)</f>
        <v>1398089</v>
      </c>
      <c r="I44" s="7">
        <f t="shared" si="1"/>
        <v>5.71</v>
      </c>
      <c r="J44" s="7"/>
      <c r="K44" s="8">
        <f t="shared" si="2"/>
        <v>0.027</v>
      </c>
    </row>
    <row r="45" spans="2:11" ht="12">
      <c r="B45">
        <f>+Laboratory!A40</f>
        <v>107</v>
      </c>
      <c r="C45" t="str">
        <f>+Laboratory!B40</f>
        <v>NORTH VALLEY HOSPITAL</v>
      </c>
      <c r="D45" s="6">
        <f>ROUND(+Laboratory!S40,0)</f>
        <v>1740134</v>
      </c>
      <c r="E45" s="6">
        <f>ROUND(+Laboratory!F40,0)</f>
        <v>28622</v>
      </c>
      <c r="F45" s="7">
        <f t="shared" si="0"/>
        <v>60.8</v>
      </c>
      <c r="G45" s="6">
        <f>ROUND(+Laboratory!S140,0)</f>
        <v>1878393</v>
      </c>
      <c r="H45" s="6">
        <f>ROUND(+Laboratory!F140,0)</f>
        <v>28856</v>
      </c>
      <c r="I45" s="7">
        <f t="shared" si="1"/>
        <v>65.1</v>
      </c>
      <c r="J45" s="7"/>
      <c r="K45" s="8">
        <f t="shared" si="2"/>
        <v>0.0707</v>
      </c>
    </row>
    <row r="46" spans="2:11" ht="12">
      <c r="B46">
        <f>+Laboratory!A41</f>
        <v>108</v>
      </c>
      <c r="C46" t="str">
        <f>+Laboratory!B41</f>
        <v>TRI-STATE MEMORIAL HOSPITAL</v>
      </c>
      <c r="D46" s="6">
        <f>ROUND(+Laboratory!S41,0)</f>
        <v>6120601</v>
      </c>
      <c r="E46" s="6">
        <f>ROUND(+Laboratory!F41,0)</f>
        <v>93321</v>
      </c>
      <c r="F46" s="7">
        <f t="shared" si="0"/>
        <v>65.59</v>
      </c>
      <c r="G46" s="6">
        <f>ROUND(+Laboratory!S141,0)</f>
        <v>0</v>
      </c>
      <c r="H46" s="6">
        <f>ROUND(+Laboratory!F141,0)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+Laboratory!A42</f>
        <v>111</v>
      </c>
      <c r="C47" t="str">
        <f>+Laboratory!B42</f>
        <v>EAST ADAMS RURAL HOSPITAL</v>
      </c>
      <c r="D47" s="6">
        <f>ROUND(+Laboratory!S42,0)</f>
        <v>1308793</v>
      </c>
      <c r="E47" s="6">
        <f>ROUND(+Laboratory!F42,0)</f>
        <v>53354</v>
      </c>
      <c r="F47" s="7">
        <f t="shared" si="0"/>
        <v>24.53</v>
      </c>
      <c r="G47" s="6">
        <f>ROUND(+Laboratory!S142,0)</f>
        <v>1426897</v>
      </c>
      <c r="H47" s="6">
        <f>ROUND(+Laboratory!F142,0)</f>
        <v>60660</v>
      </c>
      <c r="I47" s="7">
        <f t="shared" si="1"/>
        <v>23.52</v>
      </c>
      <c r="J47" s="7"/>
      <c r="K47" s="8">
        <f t="shared" si="2"/>
        <v>-0.0412</v>
      </c>
    </row>
    <row r="48" spans="2:11" ht="12">
      <c r="B48">
        <f>+Laboratory!A43</f>
        <v>125</v>
      </c>
      <c r="C48" t="str">
        <f>+Laboratory!B43</f>
        <v>OTHELLO COMMUNITY HOSPITAL</v>
      </c>
      <c r="D48" s="6">
        <f>ROUND(+Laboratory!S43,0)</f>
        <v>1941037</v>
      </c>
      <c r="E48" s="6">
        <f>ROUND(+Laboratory!F43,0)</f>
        <v>35778</v>
      </c>
      <c r="F48" s="7">
        <f t="shared" si="0"/>
        <v>54.25</v>
      </c>
      <c r="G48" s="6">
        <f>ROUND(+Laboratory!S143,0)</f>
        <v>2123961</v>
      </c>
      <c r="H48" s="6">
        <f>ROUND(+Laboratory!F143,0)</f>
        <v>35783</v>
      </c>
      <c r="I48" s="7">
        <f t="shared" si="1"/>
        <v>59.36</v>
      </c>
      <c r="J48" s="7"/>
      <c r="K48" s="8">
        <f t="shared" si="2"/>
        <v>0.0942</v>
      </c>
    </row>
    <row r="49" spans="2:11" ht="12">
      <c r="B49">
        <f>+Laboratory!A44</f>
        <v>126</v>
      </c>
      <c r="C49" t="str">
        <f>+Laboratory!B44</f>
        <v>HIGHLINE MEDICAL CENTER</v>
      </c>
      <c r="D49" s="6">
        <f>ROUND(+Laboratory!S44,0)</f>
        <v>47004661</v>
      </c>
      <c r="E49" s="6">
        <f>ROUND(+Laboratory!F44,0)</f>
        <v>853020</v>
      </c>
      <c r="F49" s="7">
        <f t="shared" si="0"/>
        <v>55.1</v>
      </c>
      <c r="G49" s="6">
        <f>ROUND(+Laboratory!S144,0)</f>
        <v>49540048</v>
      </c>
      <c r="H49" s="6">
        <f>ROUND(+Laboratory!F144,0)</f>
        <v>937023</v>
      </c>
      <c r="I49" s="7">
        <f t="shared" si="1"/>
        <v>52.87</v>
      </c>
      <c r="J49" s="7"/>
      <c r="K49" s="8">
        <f t="shared" si="2"/>
        <v>-0.0405</v>
      </c>
    </row>
    <row r="50" spans="2:11" ht="12">
      <c r="B50">
        <f>+Laboratory!A45</f>
        <v>128</v>
      </c>
      <c r="C50" t="str">
        <f>+Laboratory!B45</f>
        <v>UNIVERSITY OF WASHINGTON MEDICAL CENTER</v>
      </c>
      <c r="D50" s="6">
        <f>ROUND(+Laboratory!S45,0)</f>
        <v>100989026</v>
      </c>
      <c r="E50" s="6">
        <f>ROUND(+Laboratory!F45,0)</f>
        <v>1951454</v>
      </c>
      <c r="F50" s="7">
        <f t="shared" si="0"/>
        <v>51.75</v>
      </c>
      <c r="G50" s="6">
        <f>ROUND(+Laboratory!S145,0)</f>
        <v>123597182</v>
      </c>
      <c r="H50" s="6">
        <f>ROUND(+Laboratory!F145,0)</f>
        <v>1936869</v>
      </c>
      <c r="I50" s="7">
        <f t="shared" si="1"/>
        <v>63.81</v>
      </c>
      <c r="J50" s="7"/>
      <c r="K50" s="8">
        <f t="shared" si="2"/>
        <v>0.233</v>
      </c>
    </row>
    <row r="51" spans="2:11" ht="12">
      <c r="B51">
        <f>+Laboratory!A46</f>
        <v>129</v>
      </c>
      <c r="C51" t="str">
        <f>+Laboratory!B46</f>
        <v>QUINCY VALLEY MEDICAL CENTER</v>
      </c>
      <c r="D51" s="6">
        <f>ROUND(+Laboratory!S46,0)</f>
        <v>1553102</v>
      </c>
      <c r="E51" s="6">
        <f>ROUND(+Laboratory!F46,0)</f>
        <v>99067</v>
      </c>
      <c r="F51" s="7">
        <f t="shared" si="0"/>
        <v>15.68</v>
      </c>
      <c r="G51" s="6">
        <f>ROUND(+Laboratory!S146,0)</f>
        <v>1770482</v>
      </c>
      <c r="H51" s="6">
        <f>ROUND(+Laboratory!F146,0)</f>
        <v>104054</v>
      </c>
      <c r="I51" s="7">
        <f t="shared" si="1"/>
        <v>17.02</v>
      </c>
      <c r="J51" s="7"/>
      <c r="K51" s="8">
        <f t="shared" si="2"/>
        <v>0.0855</v>
      </c>
    </row>
    <row r="52" spans="2:11" ht="12">
      <c r="B52">
        <f>+Laboratory!A47</f>
        <v>130</v>
      </c>
      <c r="C52" t="str">
        <f>+Laboratory!B47</f>
        <v>NORTHWEST HOSPITAL &amp; MEDICAL CENTER</v>
      </c>
      <c r="D52" s="6">
        <f>ROUND(+Laboratory!S47,0)</f>
        <v>51798358</v>
      </c>
      <c r="E52" s="6">
        <f>ROUND(+Laboratory!F47,0)</f>
        <v>980008</v>
      </c>
      <c r="F52" s="7">
        <f t="shared" si="0"/>
        <v>52.86</v>
      </c>
      <c r="G52" s="6">
        <f>ROUND(+Laboratory!S147,0)</f>
        <v>61370208</v>
      </c>
      <c r="H52" s="6">
        <f>ROUND(+Laboratory!F147,0)</f>
        <v>963452</v>
      </c>
      <c r="I52" s="7">
        <f t="shared" si="1"/>
        <v>63.7</v>
      </c>
      <c r="J52" s="7"/>
      <c r="K52" s="8">
        <f t="shared" si="2"/>
        <v>0.2051</v>
      </c>
    </row>
    <row r="53" spans="2:11" ht="12">
      <c r="B53">
        <f>+Laboratory!A48</f>
        <v>131</v>
      </c>
      <c r="C53" t="str">
        <f>+Laboratory!B48</f>
        <v>OVERLAKE HOSPITAL MEDICAL CENTER</v>
      </c>
      <c r="D53" s="6">
        <f>ROUND(+Laboratory!S48,0)</f>
        <v>41955744</v>
      </c>
      <c r="E53" s="6">
        <f>ROUND(+Laboratory!F48,0)</f>
        <v>867925</v>
      </c>
      <c r="F53" s="7">
        <f t="shared" si="0"/>
        <v>48.34</v>
      </c>
      <c r="G53" s="6">
        <f>ROUND(+Laboratory!S148,0)</f>
        <v>48451511</v>
      </c>
      <c r="H53" s="6">
        <f>ROUND(+Laboratory!F148,0)</f>
        <v>946247</v>
      </c>
      <c r="I53" s="7">
        <f t="shared" si="1"/>
        <v>51.2</v>
      </c>
      <c r="J53" s="7"/>
      <c r="K53" s="8">
        <f t="shared" si="2"/>
        <v>0.0592</v>
      </c>
    </row>
    <row r="54" spans="2:11" ht="12">
      <c r="B54">
        <f>+Laboratory!A49</f>
        <v>132</v>
      </c>
      <c r="C54" t="str">
        <f>+Laboratory!B49</f>
        <v>SAINT CLARE HOSPITAL</v>
      </c>
      <c r="D54" s="6">
        <f>ROUND(+Laboratory!S49,0)</f>
        <v>25416863</v>
      </c>
      <c r="E54" s="6">
        <f>ROUND(+Laboratory!F49,0)</f>
        <v>334087</v>
      </c>
      <c r="F54" s="7">
        <f t="shared" si="0"/>
        <v>76.08</v>
      </c>
      <c r="G54" s="6">
        <f>ROUND(+Laboratory!S149,0)</f>
        <v>29700515</v>
      </c>
      <c r="H54" s="6">
        <f>ROUND(+Laboratory!F149,0)</f>
        <v>392952</v>
      </c>
      <c r="I54" s="7">
        <f t="shared" si="1"/>
        <v>75.58</v>
      </c>
      <c r="J54" s="7"/>
      <c r="K54" s="8">
        <f t="shared" si="2"/>
        <v>-0.0066</v>
      </c>
    </row>
    <row r="55" spans="2:11" ht="12">
      <c r="B55">
        <f>+Laboratory!A50</f>
        <v>134</v>
      </c>
      <c r="C55" t="str">
        <f>+Laboratory!B50</f>
        <v>ISLAND HOSPITAL</v>
      </c>
      <c r="D55" s="6">
        <f>ROUND(+Laboratory!S50,0)</f>
        <v>13984692</v>
      </c>
      <c r="E55" s="6">
        <f>ROUND(+Laboratory!F50,0)</f>
        <v>1844483</v>
      </c>
      <c r="F55" s="7">
        <f t="shared" si="0"/>
        <v>7.58</v>
      </c>
      <c r="G55" s="6">
        <f>ROUND(+Laboratory!S150,0)</f>
        <v>14464852</v>
      </c>
      <c r="H55" s="6">
        <f>ROUND(+Laboratory!F150,0)</f>
        <v>1824744</v>
      </c>
      <c r="I55" s="7">
        <f t="shared" si="1"/>
        <v>7.93</v>
      </c>
      <c r="J55" s="7"/>
      <c r="K55" s="8">
        <f t="shared" si="2"/>
        <v>0.0462</v>
      </c>
    </row>
    <row r="56" spans="2:11" ht="12">
      <c r="B56">
        <f>+Laboratory!A51</f>
        <v>137</v>
      </c>
      <c r="C56" t="str">
        <f>+Laboratory!B51</f>
        <v>LINCOLN HOSPITAL</v>
      </c>
      <c r="D56" s="6">
        <f>ROUND(+Laboratory!S51,0)</f>
        <v>1894786</v>
      </c>
      <c r="E56" s="6">
        <f>ROUND(+Laboratory!F51,0)</f>
        <v>36370</v>
      </c>
      <c r="F56" s="7">
        <f t="shared" si="0"/>
        <v>52.1</v>
      </c>
      <c r="G56" s="6">
        <f>ROUND(+Laboratory!S151,0)</f>
        <v>2418765</v>
      </c>
      <c r="H56" s="6">
        <f>ROUND(+Laboratory!F151,0)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+Laboratory!A52</f>
        <v>138</v>
      </c>
      <c r="C57" t="str">
        <f>+Laboratory!B52</f>
        <v>SWEDISH EDMONDS</v>
      </c>
      <c r="D57" s="6">
        <f>ROUND(+Laboratory!S52,0)</f>
        <v>30499188</v>
      </c>
      <c r="E57" s="6">
        <f>ROUND(+Laboratory!F52,0)</f>
        <v>423633</v>
      </c>
      <c r="F57" s="7">
        <f t="shared" si="0"/>
        <v>71.99</v>
      </c>
      <c r="G57" s="6">
        <f>ROUND(+Laboratory!S152,0)</f>
        <v>38576920</v>
      </c>
      <c r="H57" s="6">
        <f>ROUND(+Laboratory!F152,0)</f>
        <v>417018</v>
      </c>
      <c r="I57" s="7">
        <f t="shared" si="1"/>
        <v>92.51</v>
      </c>
      <c r="J57" s="7"/>
      <c r="K57" s="8">
        <f t="shared" si="2"/>
        <v>0.285</v>
      </c>
    </row>
    <row r="58" spans="2:11" ht="12">
      <c r="B58">
        <f>+Laboratory!A53</f>
        <v>139</v>
      </c>
      <c r="C58" t="str">
        <f>+Laboratory!B53</f>
        <v>PROVIDENCE HOLY FAMILY HOSPITAL</v>
      </c>
      <c r="D58" s="6">
        <f>ROUND(+Laboratory!S53,0)</f>
        <v>33224246</v>
      </c>
      <c r="E58" s="6">
        <f>ROUND(+Laboratory!F53,0)</f>
        <v>337949</v>
      </c>
      <c r="F58" s="7">
        <f t="shared" si="0"/>
        <v>98.31</v>
      </c>
      <c r="G58" s="6">
        <f>ROUND(+Laboratory!S153,0)</f>
        <v>36452356</v>
      </c>
      <c r="H58" s="6">
        <f>ROUND(+Laboratory!F153,0)</f>
        <v>345799</v>
      </c>
      <c r="I58" s="7">
        <f t="shared" si="1"/>
        <v>105.41</v>
      </c>
      <c r="J58" s="7"/>
      <c r="K58" s="8">
        <f t="shared" si="2"/>
        <v>0.0722</v>
      </c>
    </row>
    <row r="59" spans="2:11" ht="12">
      <c r="B59">
        <f>+Laboratory!A54</f>
        <v>140</v>
      </c>
      <c r="C59" t="str">
        <f>+Laboratory!B54</f>
        <v>KITTITAS VALLEY HOSPITAL</v>
      </c>
      <c r="D59" s="6">
        <f>ROUND(+Laboratory!S54,0)</f>
        <v>7157781</v>
      </c>
      <c r="E59" s="6">
        <f>ROUND(+Laboratory!F54,0)</f>
        <v>144760</v>
      </c>
      <c r="F59" s="7">
        <f t="shared" si="0"/>
        <v>49.45</v>
      </c>
      <c r="G59" s="6">
        <f>ROUND(+Laboratory!S154,0)</f>
        <v>8241080</v>
      </c>
      <c r="H59" s="6">
        <f>ROUND(+Laboratory!F154,0)</f>
        <v>150757</v>
      </c>
      <c r="I59" s="7">
        <f t="shared" si="1"/>
        <v>54.66</v>
      </c>
      <c r="J59" s="7"/>
      <c r="K59" s="8">
        <f t="shared" si="2"/>
        <v>0.1054</v>
      </c>
    </row>
    <row r="60" spans="2:11" ht="12">
      <c r="B60">
        <f>+Laboratory!A55</f>
        <v>141</v>
      </c>
      <c r="C60" t="str">
        <f>+Laboratory!B55</f>
        <v>DAYTON GENERAL HOSPITAL</v>
      </c>
      <c r="D60" s="6">
        <f>ROUND(+Laboratory!S55,0)</f>
        <v>1521481</v>
      </c>
      <c r="E60" s="6">
        <f>ROUND(+Laboratory!F55,0)</f>
        <v>31484</v>
      </c>
      <c r="F60" s="7">
        <f t="shared" si="0"/>
        <v>48.33</v>
      </c>
      <c r="G60" s="6">
        <f>ROUND(+Laboratory!S155,0)</f>
        <v>0</v>
      </c>
      <c r="H60" s="6">
        <f>ROUND(+Laboratory!F155,0)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+Laboratory!A56</f>
        <v>142</v>
      </c>
      <c r="C61" t="str">
        <f>+Laboratory!B56</f>
        <v>HARRISON MEDICAL CENTER</v>
      </c>
      <c r="D61" s="6">
        <f>ROUND(+Laboratory!S56,0)</f>
        <v>43162094</v>
      </c>
      <c r="E61" s="6">
        <f>ROUND(+Laboratory!F56,0)</f>
        <v>655340</v>
      </c>
      <c r="F61" s="7">
        <f t="shared" si="0"/>
        <v>65.86</v>
      </c>
      <c r="G61" s="6">
        <f>ROUND(+Laboratory!S156,0)</f>
        <v>52289946</v>
      </c>
      <c r="H61" s="6">
        <f>ROUND(+Laboratory!F156,0)</f>
        <v>661916</v>
      </c>
      <c r="I61" s="7">
        <f t="shared" si="1"/>
        <v>79</v>
      </c>
      <c r="J61" s="7"/>
      <c r="K61" s="8">
        <f t="shared" si="2"/>
        <v>0.1995</v>
      </c>
    </row>
    <row r="62" spans="2:11" ht="12">
      <c r="B62">
        <f>+Laboratory!A57</f>
        <v>145</v>
      </c>
      <c r="C62" t="str">
        <f>+Laboratory!B57</f>
        <v>PEACEHEALTH SAINT JOSEPH HOSPITAL</v>
      </c>
      <c r="D62" s="6">
        <f>ROUND(+Laboratory!S57,0)</f>
        <v>56465124</v>
      </c>
      <c r="E62" s="6">
        <f>ROUND(+Laboratory!F57,0)</f>
        <v>1438048</v>
      </c>
      <c r="F62" s="7">
        <f t="shared" si="0"/>
        <v>39.27</v>
      </c>
      <c r="G62" s="6">
        <f>ROUND(+Laboratory!S157,0)</f>
        <v>49857594</v>
      </c>
      <c r="H62" s="6">
        <f>ROUND(+Laboratory!F157,0)</f>
        <v>728351</v>
      </c>
      <c r="I62" s="7">
        <f t="shared" si="1"/>
        <v>68.45</v>
      </c>
      <c r="J62" s="7"/>
      <c r="K62" s="8">
        <f t="shared" si="2"/>
        <v>0.7431</v>
      </c>
    </row>
    <row r="63" spans="2:11" ht="12">
      <c r="B63">
        <f>+Laboratory!A58</f>
        <v>147</v>
      </c>
      <c r="C63" t="str">
        <f>+Laboratory!B58</f>
        <v>MID VALLEY HOSPITAL</v>
      </c>
      <c r="D63" s="6">
        <f>ROUND(+Laboratory!S58,0)</f>
        <v>4016901</v>
      </c>
      <c r="E63" s="6">
        <f>ROUND(+Laboratory!F58,0)</f>
        <v>78983</v>
      </c>
      <c r="F63" s="7">
        <f t="shared" si="0"/>
        <v>50.86</v>
      </c>
      <c r="G63" s="6">
        <f>ROUND(+Laboratory!S158,0)</f>
        <v>4176568</v>
      </c>
      <c r="H63" s="6">
        <f>ROUND(+Laboratory!F158,0)</f>
        <v>82030</v>
      </c>
      <c r="I63" s="7">
        <f t="shared" si="1"/>
        <v>50.92</v>
      </c>
      <c r="J63" s="7"/>
      <c r="K63" s="8">
        <f t="shared" si="2"/>
        <v>0.0012</v>
      </c>
    </row>
    <row r="64" spans="2:11" ht="12">
      <c r="B64">
        <f>+Laboratory!A59</f>
        <v>148</v>
      </c>
      <c r="C64" t="str">
        <f>+Laboratory!B59</f>
        <v>KINDRED HOSPITAL - SEATTLE</v>
      </c>
      <c r="D64" s="6">
        <f>ROUND(+Laboratory!S59,0)</f>
        <v>1237779</v>
      </c>
      <c r="E64" s="6">
        <f>ROUND(+Laboratory!F59,0)</f>
        <v>30950</v>
      </c>
      <c r="F64" s="7">
        <f t="shared" si="0"/>
        <v>39.99</v>
      </c>
      <c r="G64" s="6">
        <f>ROUND(+Laboratory!S159,0)</f>
        <v>2393448</v>
      </c>
      <c r="H64" s="6">
        <f>ROUND(+Laboratory!F159,0)</f>
        <v>52507</v>
      </c>
      <c r="I64" s="7">
        <f t="shared" si="1"/>
        <v>45.58</v>
      </c>
      <c r="J64" s="7"/>
      <c r="K64" s="8">
        <f t="shared" si="2"/>
        <v>0.1398</v>
      </c>
    </row>
    <row r="65" spans="2:11" ht="12">
      <c r="B65">
        <f>+Laboratory!A60</f>
        <v>150</v>
      </c>
      <c r="C65" t="str">
        <f>+Laboratory!B60</f>
        <v>COULEE COMMUNITY HOSPITAL</v>
      </c>
      <c r="D65" s="6">
        <f>ROUND(+Laboratory!S60,0)</f>
        <v>2919177</v>
      </c>
      <c r="E65" s="6">
        <f>ROUND(+Laboratory!F60,0)</f>
        <v>98482</v>
      </c>
      <c r="F65" s="7">
        <f t="shared" si="0"/>
        <v>29.64</v>
      </c>
      <c r="G65" s="6">
        <f>ROUND(+Laboratory!S160,0)</f>
        <v>3440078</v>
      </c>
      <c r="H65" s="6">
        <f>ROUND(+Laboratory!F160,0)</f>
        <v>106451</v>
      </c>
      <c r="I65" s="7">
        <f t="shared" si="1"/>
        <v>32.32</v>
      </c>
      <c r="J65" s="7"/>
      <c r="K65" s="8">
        <f t="shared" si="2"/>
        <v>0.0904</v>
      </c>
    </row>
    <row r="66" spans="2:11" ht="12">
      <c r="B66">
        <f>+Laboratory!A61</f>
        <v>152</v>
      </c>
      <c r="C66" t="str">
        <f>+Laboratory!B61</f>
        <v>MASON GENERAL HOSPITAL</v>
      </c>
      <c r="D66" s="6">
        <f>ROUND(+Laboratory!S61,0)</f>
        <v>12478421</v>
      </c>
      <c r="E66" s="6">
        <f>ROUND(+Laboratory!F61,0)</f>
        <v>157538</v>
      </c>
      <c r="F66" s="7">
        <f t="shared" si="0"/>
        <v>79.21</v>
      </c>
      <c r="G66" s="6">
        <f>ROUND(+Laboratory!S161,0)</f>
        <v>13720073</v>
      </c>
      <c r="H66" s="6">
        <f>ROUND(+Laboratory!F161,0)</f>
        <v>157364</v>
      </c>
      <c r="I66" s="7">
        <f t="shared" si="1"/>
        <v>87.19</v>
      </c>
      <c r="J66" s="7"/>
      <c r="K66" s="8">
        <f t="shared" si="2"/>
        <v>0.1007</v>
      </c>
    </row>
    <row r="67" spans="2:11" ht="12">
      <c r="B67">
        <f>+Laboratory!A62</f>
        <v>153</v>
      </c>
      <c r="C67" t="str">
        <f>+Laboratory!B62</f>
        <v>WHITMAN HOSPITAL AND MEDICAL CENTER</v>
      </c>
      <c r="D67" s="6">
        <f>ROUND(+Laboratory!S62,0)</f>
        <v>3282808</v>
      </c>
      <c r="E67" s="6">
        <f>ROUND(+Laboratory!F62,0)</f>
        <v>788019</v>
      </c>
      <c r="F67" s="7">
        <f t="shared" si="0"/>
        <v>4.17</v>
      </c>
      <c r="G67" s="6">
        <f>ROUND(+Laboratory!S162,0)</f>
        <v>3546837</v>
      </c>
      <c r="H67" s="6">
        <f>ROUND(+Laboratory!F162,0)</f>
        <v>813155</v>
      </c>
      <c r="I67" s="7">
        <f t="shared" si="1"/>
        <v>4.36</v>
      </c>
      <c r="J67" s="7"/>
      <c r="K67" s="8">
        <f t="shared" si="2"/>
        <v>0.0456</v>
      </c>
    </row>
    <row r="68" spans="2:11" ht="12">
      <c r="B68">
        <f>+Laboratory!A63</f>
        <v>155</v>
      </c>
      <c r="C68" t="str">
        <f>+Laboratory!B63</f>
        <v>VALLEY MEDICAL CENTER</v>
      </c>
      <c r="D68" s="6">
        <f>ROUND(+Laboratory!S63,0)</f>
        <v>40388649</v>
      </c>
      <c r="E68" s="6">
        <f>ROUND(+Laboratory!F63,0)</f>
        <v>737513</v>
      </c>
      <c r="F68" s="7">
        <f t="shared" si="0"/>
        <v>54.76</v>
      </c>
      <c r="G68" s="6">
        <f>ROUND(+Laboratory!S163,0)</f>
        <v>42101485</v>
      </c>
      <c r="H68" s="6">
        <f>ROUND(+Laboratory!F163,0)</f>
        <v>671850</v>
      </c>
      <c r="I68" s="7">
        <f t="shared" si="1"/>
        <v>62.67</v>
      </c>
      <c r="J68" s="7"/>
      <c r="K68" s="8">
        <f t="shared" si="2"/>
        <v>0.1444</v>
      </c>
    </row>
    <row r="69" spans="2:11" ht="12">
      <c r="B69">
        <f>+Laboratory!A64</f>
        <v>156</v>
      </c>
      <c r="C69" t="str">
        <f>+Laboratory!B64</f>
        <v>WHIDBEY GENERAL HOSPITAL</v>
      </c>
      <c r="D69" s="6">
        <f>ROUND(+Laboratory!S64,0)</f>
        <v>13611915</v>
      </c>
      <c r="E69" s="6">
        <f>ROUND(+Laboratory!F64,0)</f>
        <v>298054</v>
      </c>
      <c r="F69" s="7">
        <f t="shared" si="0"/>
        <v>45.67</v>
      </c>
      <c r="G69" s="6">
        <f>ROUND(+Laboratory!S164,0)</f>
        <v>14382300</v>
      </c>
      <c r="H69" s="6">
        <f>ROUND(+Laboratory!F164,0)</f>
        <v>279851</v>
      </c>
      <c r="I69" s="7">
        <f t="shared" si="1"/>
        <v>51.39</v>
      </c>
      <c r="J69" s="7"/>
      <c r="K69" s="8">
        <f t="shared" si="2"/>
        <v>0.1252</v>
      </c>
    </row>
    <row r="70" spans="2:11" ht="12">
      <c r="B70">
        <f>+Laboratory!A65</f>
        <v>157</v>
      </c>
      <c r="C70" t="str">
        <f>+Laboratory!B65</f>
        <v>SAINT LUKES REHABILIATION INSTITUTE</v>
      </c>
      <c r="D70" s="6">
        <f>ROUND(+Laboratory!S65,0)</f>
        <v>1614598</v>
      </c>
      <c r="E70" s="6">
        <f>ROUND(+Laboratory!F65,0)</f>
        <v>0</v>
      </c>
      <c r="F70" s="7">
        <f t="shared" si="0"/>
      </c>
      <c r="G70" s="6">
        <f>ROUND(+Laboratory!S165,0)</f>
        <v>1717927</v>
      </c>
      <c r="H70" s="6">
        <f>ROUND(+Laboratory!F165,0)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+Laboratory!A66</f>
        <v>158</v>
      </c>
      <c r="C71" t="str">
        <f>+Laboratory!B66</f>
        <v>CASCADE MEDICAL CENTER</v>
      </c>
      <c r="D71" s="6">
        <f>ROUND(+Laboratory!S66,0)</f>
        <v>1262692</v>
      </c>
      <c r="E71" s="6">
        <f>ROUND(+Laboratory!F66,0)</f>
        <v>26140</v>
      </c>
      <c r="F71" s="7">
        <f t="shared" si="0"/>
        <v>48.3</v>
      </c>
      <c r="G71" s="6">
        <f>ROUND(+Laboratory!S166,0)</f>
        <v>1414818</v>
      </c>
      <c r="H71" s="6">
        <f>ROUND(+Laboratory!F166,0)</f>
        <v>27117</v>
      </c>
      <c r="I71" s="7">
        <f t="shared" si="1"/>
        <v>52.17</v>
      </c>
      <c r="J71" s="7"/>
      <c r="K71" s="8">
        <f t="shared" si="2"/>
        <v>0.0801</v>
      </c>
    </row>
    <row r="72" spans="2:11" ht="12">
      <c r="B72">
        <f>+Laboratory!A67</f>
        <v>159</v>
      </c>
      <c r="C72" t="str">
        <f>+Laboratory!B67</f>
        <v>PROVIDENCE SAINT PETER HOSPITAL</v>
      </c>
      <c r="D72" s="6">
        <f>ROUND(+Laboratory!S67,0)</f>
        <v>77479052</v>
      </c>
      <c r="E72" s="6">
        <f>ROUND(+Laboratory!F67,0)</f>
        <v>1334354</v>
      </c>
      <c r="F72" s="7">
        <f t="shared" si="0"/>
        <v>58.06</v>
      </c>
      <c r="G72" s="6">
        <f>ROUND(+Laboratory!S167,0)</f>
        <v>88203358</v>
      </c>
      <c r="H72" s="6">
        <f>ROUND(+Laboratory!F167,0)</f>
        <v>1247333</v>
      </c>
      <c r="I72" s="7">
        <f t="shared" si="1"/>
        <v>70.71</v>
      </c>
      <c r="J72" s="7"/>
      <c r="K72" s="8">
        <f t="shared" si="2"/>
        <v>0.2179</v>
      </c>
    </row>
    <row r="73" spans="2:11" ht="12">
      <c r="B73">
        <f>+Laboratory!A68</f>
        <v>161</v>
      </c>
      <c r="C73" t="str">
        <f>+Laboratory!B68</f>
        <v>KADLEC REGIONAL MEDICAL CENTER</v>
      </c>
      <c r="D73" s="6">
        <f>ROUND(+Laboratory!S68,0)</f>
        <v>44033116</v>
      </c>
      <c r="E73" s="6">
        <f>ROUND(+Laboratory!F68,0)</f>
        <v>553744</v>
      </c>
      <c r="F73" s="7">
        <f t="shared" si="0"/>
        <v>79.52</v>
      </c>
      <c r="G73" s="6">
        <f>ROUND(+Laboratory!S168,0)</f>
        <v>53955638</v>
      </c>
      <c r="H73" s="6">
        <f>ROUND(+Laboratory!F168,0)</f>
        <v>679991</v>
      </c>
      <c r="I73" s="7">
        <f t="shared" si="1"/>
        <v>79.35</v>
      </c>
      <c r="J73" s="7"/>
      <c r="K73" s="8">
        <f t="shared" si="2"/>
        <v>-0.0021</v>
      </c>
    </row>
    <row r="74" spans="2:11" ht="12">
      <c r="B74">
        <f>+Laboratory!A69</f>
        <v>162</v>
      </c>
      <c r="C74" t="str">
        <f>+Laboratory!B69</f>
        <v>PROVIDENCE SACRED HEART MEDICAL CENTER</v>
      </c>
      <c r="D74" s="6">
        <f>ROUND(+Laboratory!S69,0)</f>
        <v>93374696</v>
      </c>
      <c r="E74" s="6">
        <f>ROUND(+Laboratory!F69,0)</f>
        <v>1517783</v>
      </c>
      <c r="F74" s="7">
        <f t="shared" si="0"/>
        <v>61.52</v>
      </c>
      <c r="G74" s="6">
        <f>ROUND(+Laboratory!S169,0)</f>
        <v>123489000</v>
      </c>
      <c r="H74" s="6">
        <f>ROUND(+Laboratory!F169,0)</f>
        <v>3896232</v>
      </c>
      <c r="I74" s="7">
        <f t="shared" si="1"/>
        <v>31.69</v>
      </c>
      <c r="J74" s="7"/>
      <c r="K74" s="8">
        <f t="shared" si="2"/>
        <v>-0.4849</v>
      </c>
    </row>
    <row r="75" spans="2:11" ht="12">
      <c r="B75">
        <f>+Laboratory!A70</f>
        <v>164</v>
      </c>
      <c r="C75" t="str">
        <f>+Laboratory!B70</f>
        <v>EVERGREEN HOSPITAL MEDICAL CENTER</v>
      </c>
      <c r="D75" s="6">
        <f>ROUND(+Laboratory!S70,0)</f>
        <v>42967482</v>
      </c>
      <c r="E75" s="6">
        <f>ROUND(+Laboratory!F70,0)</f>
        <v>674226</v>
      </c>
      <c r="F75" s="7">
        <f aca="true" t="shared" si="3" ref="F75:F106">IF(D75=0,"",IF(E75=0,"",ROUND(D75/E75,2)))</f>
        <v>63.73</v>
      </c>
      <c r="G75" s="6">
        <f>ROUND(+Laboratory!S170,0)</f>
        <v>55113407</v>
      </c>
      <c r="H75" s="6">
        <f>ROUND(+Laboratory!F170,0)</f>
        <v>802169</v>
      </c>
      <c r="I75" s="7">
        <f aca="true" t="shared" si="4" ref="I75:I106">IF(G75=0,"",IF(H75=0,"",ROUND(G75/H75,2)))</f>
        <v>68.71</v>
      </c>
      <c r="J75" s="7"/>
      <c r="K75" s="8">
        <f aca="true" t="shared" si="5" ref="K75:K106">IF(D75=0,"",IF(E75=0,"",IF(G75=0,"",IF(H75=0,"",ROUND(I75/F75-1,4)))))</f>
        <v>0.0781</v>
      </c>
    </row>
    <row r="76" spans="2:11" ht="12">
      <c r="B76">
        <f>+Laboratory!A71</f>
        <v>165</v>
      </c>
      <c r="C76" t="str">
        <f>+Laboratory!B71</f>
        <v>LAKE CHELAN COMMUNITY HOSPITAL</v>
      </c>
      <c r="D76" s="6">
        <f>ROUND(+Laboratory!S71,0)</f>
        <v>1934316</v>
      </c>
      <c r="E76" s="6">
        <f>ROUND(+Laboratory!F71,0)</f>
        <v>25191</v>
      </c>
      <c r="F76" s="7">
        <f t="shared" si="3"/>
        <v>76.79</v>
      </c>
      <c r="G76" s="6">
        <f>ROUND(+Laboratory!S171,0)</f>
        <v>2084543</v>
      </c>
      <c r="H76" s="6">
        <f>ROUND(+Laboratory!F171,0)</f>
        <v>24428</v>
      </c>
      <c r="I76" s="7">
        <f t="shared" si="4"/>
        <v>85.33</v>
      </c>
      <c r="J76" s="7"/>
      <c r="K76" s="8">
        <f t="shared" si="5"/>
        <v>0.1112</v>
      </c>
    </row>
    <row r="77" spans="2:11" ht="12">
      <c r="B77">
        <f>+Laboratory!A72</f>
        <v>167</v>
      </c>
      <c r="C77" t="str">
        <f>+Laboratory!B72</f>
        <v>FERRY COUNTY MEMORIAL HOSPITAL</v>
      </c>
      <c r="D77" s="6">
        <f>ROUND(+Laboratory!S72,0)</f>
        <v>1720606</v>
      </c>
      <c r="E77" s="6">
        <f>ROUND(+Laboratory!F72,0)</f>
        <v>32171</v>
      </c>
      <c r="F77" s="7">
        <f t="shared" si="3"/>
        <v>53.48</v>
      </c>
      <c r="G77" s="6">
        <f>ROUND(+Laboratory!S172,0)</f>
        <v>1797212</v>
      </c>
      <c r="H77" s="6">
        <f>ROUND(+Laboratory!F172,0)</f>
        <v>32877</v>
      </c>
      <c r="I77" s="7">
        <f t="shared" si="4"/>
        <v>54.66</v>
      </c>
      <c r="J77" s="7"/>
      <c r="K77" s="8">
        <f t="shared" si="5"/>
        <v>0.0221</v>
      </c>
    </row>
    <row r="78" spans="2:11" ht="12">
      <c r="B78">
        <f>+Laboratory!A73</f>
        <v>168</v>
      </c>
      <c r="C78" t="str">
        <f>+Laboratory!B73</f>
        <v>CENTRAL WASHINGTON HOSPITAL</v>
      </c>
      <c r="D78" s="6">
        <f>ROUND(+Laboratory!S73,0)</f>
        <v>25750841</v>
      </c>
      <c r="E78" s="6">
        <f>ROUND(+Laboratory!F73,0)</f>
        <v>5217746</v>
      </c>
      <c r="F78" s="7">
        <f t="shared" si="3"/>
        <v>4.94</v>
      </c>
      <c r="G78" s="6">
        <f>ROUND(+Laboratory!S173,0)</f>
        <v>27211481</v>
      </c>
      <c r="H78" s="6">
        <f>ROUND(+Laboratory!F173,0)</f>
        <v>5367383</v>
      </c>
      <c r="I78" s="7">
        <f t="shared" si="4"/>
        <v>5.07</v>
      </c>
      <c r="J78" s="7"/>
      <c r="K78" s="8">
        <f t="shared" si="5"/>
        <v>0.0263</v>
      </c>
    </row>
    <row r="79" spans="2:11" ht="12">
      <c r="B79">
        <f>+Laboratory!A74</f>
        <v>169</v>
      </c>
      <c r="C79" t="str">
        <f>+Laboratory!B74</f>
        <v>GROUP HEALTH EASTSIDE</v>
      </c>
      <c r="D79" s="6">
        <f>ROUND(+Laboratory!S74,0)</f>
        <v>1679229</v>
      </c>
      <c r="E79" s="6">
        <f>ROUND(+Laboratory!F74,0)</f>
        <v>73765</v>
      </c>
      <c r="F79" s="7">
        <f t="shared" si="3"/>
        <v>22.76</v>
      </c>
      <c r="G79" s="6">
        <f>ROUND(+Laboratory!S174,0)</f>
        <v>0</v>
      </c>
      <c r="H79" s="6">
        <f>ROUND(+Laboratory!F174,0)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+Laboratory!A75</f>
        <v>170</v>
      </c>
      <c r="C80" t="str">
        <f>+Laboratory!B75</f>
        <v>SOUTHWEST WASHINGTON MEDICAL CENTER</v>
      </c>
      <c r="D80" s="6">
        <f>ROUND(+Laboratory!S75,0)</f>
        <v>104712448</v>
      </c>
      <c r="E80" s="6">
        <f>ROUND(+Laboratory!F75,0)</f>
        <v>1372074</v>
      </c>
      <c r="F80" s="7">
        <f t="shared" si="3"/>
        <v>76.32</v>
      </c>
      <c r="G80" s="6">
        <f>ROUND(+Laboratory!S175,0)</f>
        <v>125692121</v>
      </c>
      <c r="H80" s="6">
        <f>ROUND(+Laboratory!F175,0)</f>
        <v>1498154</v>
      </c>
      <c r="I80" s="7">
        <f t="shared" si="4"/>
        <v>83.9</v>
      </c>
      <c r="J80" s="7"/>
      <c r="K80" s="8">
        <f t="shared" si="5"/>
        <v>0.0993</v>
      </c>
    </row>
    <row r="81" spans="2:11" ht="12">
      <c r="B81">
        <f>+Laboratory!A76</f>
        <v>172</v>
      </c>
      <c r="C81" t="str">
        <f>+Laboratory!B76</f>
        <v>PULLMAN REGIONAL HOSPITAL</v>
      </c>
      <c r="D81" s="6">
        <f>ROUND(+Laboratory!S76,0)</f>
        <v>4359337</v>
      </c>
      <c r="E81" s="6">
        <f>ROUND(+Laboratory!F76,0)</f>
        <v>75979</v>
      </c>
      <c r="F81" s="7">
        <f t="shared" si="3"/>
        <v>57.38</v>
      </c>
      <c r="G81" s="6">
        <f>ROUND(+Laboratory!S176,0)</f>
        <v>4859846</v>
      </c>
      <c r="H81" s="6">
        <f>ROUND(+Laboratory!F176,0)</f>
        <v>79707</v>
      </c>
      <c r="I81" s="7">
        <f t="shared" si="4"/>
        <v>60.97</v>
      </c>
      <c r="J81" s="7"/>
      <c r="K81" s="8">
        <f t="shared" si="5"/>
        <v>0.0626</v>
      </c>
    </row>
    <row r="82" spans="2:11" ht="12">
      <c r="B82">
        <f>+Laboratory!A77</f>
        <v>173</v>
      </c>
      <c r="C82" t="str">
        <f>+Laboratory!B77</f>
        <v>MORTON GENERAL HOSPITAL</v>
      </c>
      <c r="D82" s="6">
        <f>ROUND(+Laboratory!S77,0)</f>
        <v>2190104</v>
      </c>
      <c r="E82" s="6">
        <f>ROUND(+Laboratory!F77,0)</f>
        <v>40265</v>
      </c>
      <c r="F82" s="7">
        <f t="shared" si="3"/>
        <v>54.39</v>
      </c>
      <c r="G82" s="6">
        <f>ROUND(+Laboratory!S177,0)</f>
        <v>2411653</v>
      </c>
      <c r="H82" s="6">
        <f>ROUND(+Laboratory!F177,0)</f>
        <v>60993</v>
      </c>
      <c r="I82" s="7">
        <f t="shared" si="4"/>
        <v>39.54</v>
      </c>
      <c r="J82" s="7"/>
      <c r="K82" s="8">
        <f t="shared" si="5"/>
        <v>-0.273</v>
      </c>
    </row>
    <row r="83" spans="2:11" ht="12">
      <c r="B83">
        <f>+Laboratory!A78</f>
        <v>175</v>
      </c>
      <c r="C83" t="str">
        <f>+Laboratory!B78</f>
        <v>MARY BRIDGE CHILDRENS HEALTH CENTER</v>
      </c>
      <c r="D83" s="6">
        <f>ROUND(+Laboratory!S78,0)</f>
        <v>9556778</v>
      </c>
      <c r="E83" s="6">
        <f>ROUND(+Laboratory!F78,0)</f>
        <v>187235</v>
      </c>
      <c r="F83" s="7">
        <f t="shared" si="3"/>
        <v>51.04</v>
      </c>
      <c r="G83" s="6">
        <f>ROUND(+Laboratory!S178,0)</f>
        <v>16408469</v>
      </c>
      <c r="H83" s="6">
        <f>ROUND(+Laboratory!F178,0)</f>
        <v>191915</v>
      </c>
      <c r="I83" s="7">
        <f t="shared" si="4"/>
        <v>85.5</v>
      </c>
      <c r="J83" s="7"/>
      <c r="K83" s="8">
        <f t="shared" si="5"/>
        <v>0.6752</v>
      </c>
    </row>
    <row r="84" spans="2:11" ht="12">
      <c r="B84">
        <f>+Laboratory!A79</f>
        <v>176</v>
      </c>
      <c r="C84" t="str">
        <f>+Laboratory!B79</f>
        <v>TACOMA GENERAL ALLENMORE HOSPITAL</v>
      </c>
      <c r="D84" s="6">
        <f>ROUND(+Laboratory!S79,0)</f>
        <v>74317297</v>
      </c>
      <c r="E84" s="6">
        <f>ROUND(+Laboratory!F79,0)</f>
        <v>2258742</v>
      </c>
      <c r="F84" s="7">
        <f t="shared" si="3"/>
        <v>32.9</v>
      </c>
      <c r="G84" s="6">
        <f>ROUND(+Laboratory!S179,0)</f>
        <v>111832471</v>
      </c>
      <c r="H84" s="6">
        <f>ROUND(+Laboratory!F179,0)</f>
        <v>2301027</v>
      </c>
      <c r="I84" s="7">
        <f t="shared" si="4"/>
        <v>48.6</v>
      </c>
      <c r="J84" s="7"/>
      <c r="K84" s="8">
        <f t="shared" si="5"/>
        <v>0.4772</v>
      </c>
    </row>
    <row r="85" spans="2:11" ht="12">
      <c r="B85">
        <f>+Laboratory!A80</f>
        <v>178</v>
      </c>
      <c r="C85" t="str">
        <f>+Laboratory!B80</f>
        <v>DEER PARK HOSPITAL</v>
      </c>
      <c r="D85" s="6">
        <f>ROUND(+Laboratory!S80,0)</f>
        <v>193728</v>
      </c>
      <c r="E85" s="6">
        <f>ROUND(+Laboratory!F80,0)</f>
        <v>20258</v>
      </c>
      <c r="F85" s="7">
        <f t="shared" si="3"/>
        <v>9.56</v>
      </c>
      <c r="G85" s="6">
        <f>ROUND(+Laboratory!S180,0)</f>
        <v>0</v>
      </c>
      <c r="H85" s="6">
        <f>ROUND(+Laboratory!F180,0)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+Laboratory!A81</f>
        <v>180</v>
      </c>
      <c r="C86" t="str">
        <f>+Laboratory!B81</f>
        <v>VALLEY HOSPITAL AND MEDICAL CENTER</v>
      </c>
      <c r="D86" s="6">
        <f>ROUND(+Laboratory!S81,0)</f>
        <v>6084653</v>
      </c>
      <c r="E86" s="6">
        <f>ROUND(+Laboratory!F81,0)</f>
        <v>8569</v>
      </c>
      <c r="F86" s="7">
        <f t="shared" si="3"/>
        <v>710.08</v>
      </c>
      <c r="G86" s="6">
        <f>ROUND(+Laboratory!S181,0)</f>
        <v>12587965</v>
      </c>
      <c r="H86" s="6">
        <f>ROUND(+Laboratory!F181,0)</f>
        <v>262532</v>
      </c>
      <c r="I86" s="7">
        <f t="shared" si="4"/>
        <v>47.95</v>
      </c>
      <c r="J86" s="7"/>
      <c r="K86" s="8">
        <f t="shared" si="5"/>
        <v>-0.9325</v>
      </c>
    </row>
    <row r="87" spans="2:11" ht="12">
      <c r="B87">
        <f>+Laboratory!A82</f>
        <v>183</v>
      </c>
      <c r="C87" t="str">
        <f>+Laboratory!B82</f>
        <v>AUBURN REGIONAL MEDICAL CENTER</v>
      </c>
      <c r="D87" s="6">
        <f>ROUND(+Laboratory!S82,0)</f>
        <v>33514554</v>
      </c>
      <c r="E87" s="6">
        <f>ROUND(+Laboratory!F82,0)</f>
        <v>341523</v>
      </c>
      <c r="F87" s="7">
        <f t="shared" si="3"/>
        <v>98.13</v>
      </c>
      <c r="G87" s="6">
        <f>ROUND(+Laboratory!S182,0)</f>
        <v>40312102</v>
      </c>
      <c r="H87" s="6">
        <f>ROUND(+Laboratory!F182,0)</f>
        <v>358501</v>
      </c>
      <c r="I87" s="7">
        <f t="shared" si="4"/>
        <v>112.45</v>
      </c>
      <c r="J87" s="7"/>
      <c r="K87" s="8">
        <f t="shared" si="5"/>
        <v>0.1459</v>
      </c>
    </row>
    <row r="88" spans="2:11" ht="12">
      <c r="B88">
        <f>+Laboratory!A83</f>
        <v>186</v>
      </c>
      <c r="C88" t="str">
        <f>+Laboratory!B83</f>
        <v>MARK REED HOSPITAL</v>
      </c>
      <c r="D88" s="6">
        <f>ROUND(+Laboratory!S83,0)</f>
        <v>2214411</v>
      </c>
      <c r="E88" s="6">
        <f>ROUND(+Laboratory!F83,0)</f>
        <v>30023</v>
      </c>
      <c r="F88" s="7">
        <f t="shared" si="3"/>
        <v>73.76</v>
      </c>
      <c r="G88" s="6">
        <f>ROUND(+Laboratory!S183,0)</f>
        <v>2940266</v>
      </c>
      <c r="H88" s="6">
        <f>ROUND(+Laboratory!F183,0)</f>
        <v>34461</v>
      </c>
      <c r="I88" s="7">
        <f t="shared" si="4"/>
        <v>85.32</v>
      </c>
      <c r="J88" s="7"/>
      <c r="K88" s="8">
        <f t="shared" si="5"/>
        <v>0.1567</v>
      </c>
    </row>
    <row r="89" spans="2:11" ht="12">
      <c r="B89">
        <f>+Laboratory!A84</f>
        <v>191</v>
      </c>
      <c r="C89" t="str">
        <f>+Laboratory!B84</f>
        <v>PROVIDENCE CENTRALIA HOSPITAL</v>
      </c>
      <c r="D89" s="6">
        <f>ROUND(+Laboratory!S84,0)</f>
        <v>18549246</v>
      </c>
      <c r="E89" s="6">
        <f>ROUND(+Laboratory!F84,0)</f>
        <v>472209</v>
      </c>
      <c r="F89" s="7">
        <f t="shared" si="3"/>
        <v>39.28</v>
      </c>
      <c r="G89" s="6">
        <f>ROUND(+Laboratory!S184,0)</f>
        <v>25346835</v>
      </c>
      <c r="H89" s="6">
        <f>ROUND(+Laboratory!F184,0)</f>
        <v>508594</v>
      </c>
      <c r="I89" s="7">
        <f t="shared" si="4"/>
        <v>49.84</v>
      </c>
      <c r="J89" s="7"/>
      <c r="K89" s="8">
        <f t="shared" si="5"/>
        <v>0.2688</v>
      </c>
    </row>
    <row r="90" spans="2:11" ht="12">
      <c r="B90">
        <f>+Laboratory!A85</f>
        <v>193</v>
      </c>
      <c r="C90" t="str">
        <f>+Laboratory!B85</f>
        <v>PROVIDENCE MOUNT CARMEL HOSPITAL</v>
      </c>
      <c r="D90" s="6">
        <f>ROUND(+Laboratory!S85,0)</f>
        <v>6346060</v>
      </c>
      <c r="E90" s="6">
        <f>ROUND(+Laboratory!F85,0)</f>
        <v>56327</v>
      </c>
      <c r="F90" s="7">
        <f t="shared" si="3"/>
        <v>112.66</v>
      </c>
      <c r="G90" s="6">
        <f>ROUND(+Laboratory!S185,0)</f>
        <v>6775706</v>
      </c>
      <c r="H90" s="6">
        <f>ROUND(+Laboratory!F185,0)</f>
        <v>66167</v>
      </c>
      <c r="I90" s="7">
        <f t="shared" si="4"/>
        <v>102.4</v>
      </c>
      <c r="J90" s="7"/>
      <c r="K90" s="8">
        <f t="shared" si="5"/>
        <v>-0.0911</v>
      </c>
    </row>
    <row r="91" spans="2:11" ht="12">
      <c r="B91">
        <f>+Laboratory!A86</f>
        <v>194</v>
      </c>
      <c r="C91" t="str">
        <f>+Laboratory!B86</f>
        <v>PROVIDENCE SAINT JOSEPHS HOSPITAL</v>
      </c>
      <c r="D91" s="6">
        <f>ROUND(+Laboratory!S86,0)</f>
        <v>4850331</v>
      </c>
      <c r="E91" s="6">
        <f>ROUND(+Laboratory!F86,0)</f>
        <v>42170</v>
      </c>
      <c r="F91" s="7">
        <f t="shared" si="3"/>
        <v>115.02</v>
      </c>
      <c r="G91" s="6">
        <f>ROUND(+Laboratory!S186,0)</f>
        <v>5137571</v>
      </c>
      <c r="H91" s="6">
        <f>ROUND(+Laboratory!F186,0)</f>
        <v>51507</v>
      </c>
      <c r="I91" s="7">
        <f t="shared" si="4"/>
        <v>99.75</v>
      </c>
      <c r="J91" s="7"/>
      <c r="K91" s="8">
        <f t="shared" si="5"/>
        <v>-0.1328</v>
      </c>
    </row>
    <row r="92" spans="2:11" ht="12">
      <c r="B92">
        <f>+Laboratory!A87</f>
        <v>195</v>
      </c>
      <c r="C92" t="str">
        <f>+Laboratory!B87</f>
        <v>SNOQUALMIE VALLEY HOSPITAL</v>
      </c>
      <c r="D92" s="6">
        <f>ROUND(+Laboratory!S87,0)</f>
        <v>1320877</v>
      </c>
      <c r="E92" s="6">
        <f>ROUND(+Laboratory!F87,0)</f>
        <v>33583</v>
      </c>
      <c r="F92" s="7">
        <f t="shared" si="3"/>
        <v>39.33</v>
      </c>
      <c r="G92" s="6">
        <f>ROUND(+Laboratory!S187,0)</f>
        <v>1617453</v>
      </c>
      <c r="H92" s="6">
        <f>ROUND(+Laboratory!F187,0)</f>
        <v>49571</v>
      </c>
      <c r="I92" s="7">
        <f t="shared" si="4"/>
        <v>32.63</v>
      </c>
      <c r="J92" s="7"/>
      <c r="K92" s="8">
        <f t="shared" si="5"/>
        <v>-0.1704</v>
      </c>
    </row>
    <row r="93" spans="2:11" ht="12">
      <c r="B93">
        <f>+Laboratory!A88</f>
        <v>197</v>
      </c>
      <c r="C93" t="str">
        <f>+Laboratory!B88</f>
        <v>CAPITAL MEDICAL CENTER</v>
      </c>
      <c r="D93" s="6">
        <f>ROUND(+Laboratory!S88,0)</f>
        <v>12085305</v>
      </c>
      <c r="E93" s="6">
        <f>ROUND(+Laboratory!F88,0)</f>
        <v>160397</v>
      </c>
      <c r="F93" s="7">
        <f t="shared" si="3"/>
        <v>75.35</v>
      </c>
      <c r="G93" s="6">
        <f>ROUND(+Laboratory!S188,0)</f>
        <v>14519424</v>
      </c>
      <c r="H93" s="6">
        <f>ROUND(+Laboratory!F188,0)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+Laboratory!A89</f>
        <v>198</v>
      </c>
      <c r="C94" t="str">
        <f>+Laboratory!B89</f>
        <v>SUNNYSIDE COMMUNITY HOSPITAL</v>
      </c>
      <c r="D94" s="6">
        <f>ROUND(+Laboratory!S89,0)</f>
        <v>12262976</v>
      </c>
      <c r="E94" s="6">
        <f>ROUND(+Laboratory!F89,0)</f>
        <v>183940</v>
      </c>
      <c r="F94" s="7">
        <f t="shared" si="3"/>
        <v>66.67</v>
      </c>
      <c r="G94" s="6">
        <f>ROUND(+Laboratory!S189,0)</f>
        <v>14046506</v>
      </c>
      <c r="H94" s="6">
        <f>ROUND(+Laboratory!F189,0)</f>
        <v>201930</v>
      </c>
      <c r="I94" s="7">
        <f t="shared" si="4"/>
        <v>69.56</v>
      </c>
      <c r="J94" s="7"/>
      <c r="K94" s="8">
        <f t="shared" si="5"/>
        <v>0.0433</v>
      </c>
    </row>
    <row r="95" spans="2:11" ht="12">
      <c r="B95">
        <f>+Laboratory!A90</f>
        <v>199</v>
      </c>
      <c r="C95" t="str">
        <f>+Laboratory!B90</f>
        <v>TOPPENISH COMMUNITY HOSPITAL</v>
      </c>
      <c r="D95" s="6">
        <f>ROUND(+Laboratory!S90,0)</f>
        <v>6367310</v>
      </c>
      <c r="E95" s="6">
        <f>ROUND(+Laboratory!F90,0)</f>
        <v>83842</v>
      </c>
      <c r="F95" s="7">
        <f t="shared" si="3"/>
        <v>75.94</v>
      </c>
      <c r="G95" s="6">
        <f>ROUND(+Laboratory!S190,0)</f>
        <v>6904458</v>
      </c>
      <c r="H95" s="6">
        <f>ROUND(+Laboratory!F190,0)</f>
        <v>90742</v>
      </c>
      <c r="I95" s="7">
        <f t="shared" si="4"/>
        <v>76.09</v>
      </c>
      <c r="J95" s="7"/>
      <c r="K95" s="8">
        <f t="shared" si="5"/>
        <v>0.002</v>
      </c>
    </row>
    <row r="96" spans="2:11" ht="12">
      <c r="B96">
        <f>+Laboratory!A91</f>
        <v>201</v>
      </c>
      <c r="C96" t="str">
        <f>+Laboratory!B91</f>
        <v>SAINT FRANCIS COMMUNITY HOSPITAL</v>
      </c>
      <c r="D96" s="6">
        <f>ROUND(+Laboratory!S91,0)</f>
        <v>23378589</v>
      </c>
      <c r="E96" s="6">
        <f>ROUND(+Laboratory!F91,0)</f>
        <v>330982</v>
      </c>
      <c r="F96" s="7">
        <f t="shared" si="3"/>
        <v>70.63</v>
      </c>
      <c r="G96" s="6">
        <f>ROUND(+Laboratory!S191,0)</f>
        <v>28846595</v>
      </c>
      <c r="H96" s="6">
        <f>ROUND(+Laboratory!F191,0)</f>
        <v>337040</v>
      </c>
      <c r="I96" s="7">
        <f t="shared" si="4"/>
        <v>85.59</v>
      </c>
      <c r="J96" s="7"/>
      <c r="K96" s="8">
        <f t="shared" si="5"/>
        <v>0.2118</v>
      </c>
    </row>
    <row r="97" spans="2:11" ht="12">
      <c r="B97">
        <f>+Laboratory!A92</f>
        <v>202</v>
      </c>
      <c r="C97" t="str">
        <f>+Laboratory!B92</f>
        <v>REGIONAL HOSP. FOR RESP. &amp; COMPLEX CARE</v>
      </c>
      <c r="D97" s="6">
        <f>ROUND(+Laboratory!S92,0)</f>
        <v>2299952</v>
      </c>
      <c r="E97" s="6">
        <f>ROUND(+Laboratory!F92,0)</f>
        <v>0</v>
      </c>
      <c r="F97" s="7">
        <f t="shared" si="3"/>
      </c>
      <c r="G97" s="6">
        <f>ROUND(+Laboratory!S192,0)</f>
        <v>2530880</v>
      </c>
      <c r="H97" s="6">
        <f>ROUND(+Laboratory!F192,0)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+Laboratory!A93</f>
        <v>204</v>
      </c>
      <c r="C98" t="str">
        <f>+Laboratory!B93</f>
        <v>SEATTLE CANCER CARE ALLIANCE</v>
      </c>
      <c r="D98" s="6">
        <f>ROUND(+Laboratory!S93,0)</f>
        <v>48180416</v>
      </c>
      <c r="E98" s="6">
        <f>ROUND(+Laboratory!F93,0)</f>
        <v>1083063</v>
      </c>
      <c r="F98" s="7">
        <f t="shared" si="3"/>
        <v>44.49</v>
      </c>
      <c r="G98" s="6">
        <f>ROUND(+Laboratory!S193,0)</f>
        <v>57245254</v>
      </c>
      <c r="H98" s="6">
        <f>ROUND(+Laboratory!F193,0)</f>
        <v>1177560</v>
      </c>
      <c r="I98" s="7">
        <f t="shared" si="4"/>
        <v>48.61</v>
      </c>
      <c r="J98" s="7"/>
      <c r="K98" s="8">
        <f t="shared" si="5"/>
        <v>0.0926</v>
      </c>
    </row>
    <row r="99" spans="2:11" ht="12">
      <c r="B99">
        <f>+Laboratory!A94</f>
        <v>205</v>
      </c>
      <c r="C99" t="str">
        <f>+Laboratory!B94</f>
        <v>WENATCHEE VALLEY MEDICAL CENTER</v>
      </c>
      <c r="D99" s="6">
        <f>ROUND(+Laboratory!S94,0)</f>
        <v>207096</v>
      </c>
      <c r="E99" s="6">
        <f>ROUND(+Laboratory!F94,0)</f>
        <v>10332</v>
      </c>
      <c r="F99" s="7">
        <f t="shared" si="3"/>
        <v>20.04</v>
      </c>
      <c r="G99" s="6">
        <f>ROUND(+Laboratory!S194,0)</f>
        <v>1729143</v>
      </c>
      <c r="H99" s="6">
        <f>ROUND(+Laboratory!F194,0)</f>
        <v>38459</v>
      </c>
      <c r="I99" s="7">
        <f t="shared" si="4"/>
        <v>44.96</v>
      </c>
      <c r="J99" s="7"/>
      <c r="K99" s="8">
        <f t="shared" si="5"/>
        <v>1.2435</v>
      </c>
    </row>
    <row r="100" spans="2:11" ht="12">
      <c r="B100">
        <f>+Laboratory!A95</f>
        <v>206</v>
      </c>
      <c r="C100" t="str">
        <f>+Laboratory!B95</f>
        <v>UNITED GENERAL HOSPITAL</v>
      </c>
      <c r="D100" s="6">
        <f>ROUND(+Laboratory!S95,0)</f>
        <v>5189313</v>
      </c>
      <c r="E100" s="6">
        <f>ROUND(+Laboratory!F95,0)</f>
        <v>86502</v>
      </c>
      <c r="F100" s="7">
        <f t="shared" si="3"/>
        <v>59.99</v>
      </c>
      <c r="G100" s="6">
        <f>ROUND(+Laboratory!S195,0)</f>
        <v>4744503</v>
      </c>
      <c r="H100" s="6">
        <f>ROUND(+Laboratory!F195,0)</f>
        <v>87158</v>
      </c>
      <c r="I100" s="7">
        <f t="shared" si="4"/>
        <v>54.44</v>
      </c>
      <c r="J100" s="7"/>
      <c r="K100" s="8">
        <f t="shared" si="5"/>
        <v>-0.0925</v>
      </c>
    </row>
    <row r="101" spans="2:11" ht="12">
      <c r="B101">
        <f>+Laboratory!A96</f>
        <v>207</v>
      </c>
      <c r="C101" t="str">
        <f>+Laboratory!B96</f>
        <v>SKAGIT VALLEY HOSPITAL</v>
      </c>
      <c r="D101" s="6">
        <f>ROUND(+Laboratory!S96,0)</f>
        <v>19710127</v>
      </c>
      <c r="E101" s="6">
        <f>ROUND(+Laboratory!F96,0)</f>
        <v>0</v>
      </c>
      <c r="F101" s="7">
        <f t="shared" si="3"/>
      </c>
      <c r="G101" s="6">
        <f>ROUND(+Laboratory!S196,0)</f>
        <v>25079581</v>
      </c>
      <c r="H101" s="6">
        <f>ROUND(+Laboratory!F196,0)</f>
        <v>725069</v>
      </c>
      <c r="I101" s="7">
        <f t="shared" si="4"/>
        <v>34.59</v>
      </c>
      <c r="J101" s="7"/>
      <c r="K101" s="8">
        <f t="shared" si="5"/>
      </c>
    </row>
    <row r="102" spans="2:11" ht="12">
      <c r="B102">
        <f>+Laboratory!A97</f>
        <v>208</v>
      </c>
      <c r="C102" t="str">
        <f>+Laboratory!B97</f>
        <v>LEGACY SALMON CREEK HOSPITAL</v>
      </c>
      <c r="D102" s="6">
        <f>ROUND(+Laboratory!S97,0)</f>
        <v>23837214</v>
      </c>
      <c r="E102" s="6">
        <f>ROUND(+Laboratory!F97,0)</f>
        <v>238271</v>
      </c>
      <c r="F102" s="7">
        <f t="shared" si="3"/>
        <v>100.04</v>
      </c>
      <c r="G102" s="6">
        <f>ROUND(+Laboratory!S197,0)</f>
        <v>30584119</v>
      </c>
      <c r="H102" s="6">
        <f>ROUND(+Laboratory!F197,0)</f>
        <v>274174</v>
      </c>
      <c r="I102" s="7">
        <f t="shared" si="4"/>
        <v>111.55</v>
      </c>
      <c r="J102" s="7"/>
      <c r="K102" s="8">
        <f t="shared" si="5"/>
        <v>0.1151</v>
      </c>
    </row>
    <row r="103" spans="2:11" ht="12">
      <c r="B103">
        <f>+Laboratory!A98</f>
        <v>209</v>
      </c>
      <c r="C103" t="str">
        <f>+Laboratory!B98</f>
        <v>SAINT ANTHONY HOSPITAL</v>
      </c>
      <c r="D103" s="6">
        <f>ROUND(+Laboratory!S98,0)</f>
        <v>0</v>
      </c>
      <c r="E103" s="6">
        <f>ROUND(+Laboratory!F98,0)</f>
        <v>0</v>
      </c>
      <c r="F103" s="7">
        <f t="shared" si="3"/>
      </c>
      <c r="G103" s="6">
        <f>ROUND(+Laboratory!S198,0)</f>
        <v>3690807</v>
      </c>
      <c r="H103" s="6">
        <f>ROUND(+Laboratory!F198,0)</f>
        <v>14024</v>
      </c>
      <c r="I103" s="7">
        <f t="shared" si="4"/>
        <v>263.18</v>
      </c>
      <c r="J103" s="7"/>
      <c r="K103" s="8">
        <f t="shared" si="5"/>
      </c>
    </row>
    <row r="104" spans="2:11" ht="12">
      <c r="B104">
        <f>+Laboratory!A99</f>
        <v>904</v>
      </c>
      <c r="C104" t="str">
        <f>+Laboratory!B99</f>
        <v>BHC FAIRFAX HOSPITAL</v>
      </c>
      <c r="D104" s="6">
        <f>ROUND(+Laboratory!S99,0)</f>
        <v>735192</v>
      </c>
      <c r="E104" s="6">
        <f>ROUND(+Laboratory!F99,0)</f>
        <v>0</v>
      </c>
      <c r="F104" s="7">
        <f t="shared" si="3"/>
      </c>
      <c r="G104" s="6">
        <f>ROUND(+Laboratory!S199,0)</f>
        <v>597005</v>
      </c>
      <c r="H104" s="6">
        <f>ROUND(+Laboratory!F199,0)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+Laboratory!A100</f>
        <v>915</v>
      </c>
      <c r="C105" t="str">
        <f>+Laboratory!B100</f>
        <v>LOURDES COUNSELING CENTER</v>
      </c>
      <c r="D105" s="6">
        <f>ROUND(+Laboratory!S100,0)</f>
        <v>329894</v>
      </c>
      <c r="E105" s="6">
        <f>ROUND(+Laboratory!F100,0)</f>
        <v>0</v>
      </c>
      <c r="F105" s="7">
        <f t="shared" si="3"/>
      </c>
      <c r="G105" s="6">
        <f>ROUND(+Laboratory!S200,0)</f>
        <v>295123</v>
      </c>
      <c r="H105" s="6">
        <f>ROUND(+Laboratory!F200,0)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+Laboratory!A101</f>
        <v>919</v>
      </c>
      <c r="C106" t="str">
        <f>+Laboratory!B101</f>
        <v>NAVOS</v>
      </c>
      <c r="D106" s="6">
        <f>ROUND(+Laboratory!S101,0)</f>
        <v>134348</v>
      </c>
      <c r="E106" s="6">
        <f>ROUND(+Laboratory!F101,0)</f>
        <v>3800</v>
      </c>
      <c r="F106" s="7">
        <f t="shared" si="3"/>
        <v>35.35</v>
      </c>
      <c r="G106" s="6">
        <f>ROUND(+Laboratory!S201,0)</f>
        <v>0</v>
      </c>
      <c r="H106" s="6">
        <f>ROUND(+Laboratory!F201,0)</f>
        <v>4510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7.875" style="0" bestFit="1" customWidth="1"/>
    <col min="6" max="7" width="9.87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9.25390625" style="0" customWidth="1"/>
  </cols>
  <sheetData>
    <row r="1" spans="1:10" ht="12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226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ROUND(+Laboratory!D5,0)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ht="12">
      <c r="A9" s="2"/>
      <c r="B9" s="2" t="s">
        <v>32</v>
      </c>
      <c r="C9" s="2" t="s">
        <v>33</v>
      </c>
      <c r="D9" s="1" t="s">
        <v>9</v>
      </c>
      <c r="E9" s="1" t="s">
        <v>26</v>
      </c>
      <c r="F9" s="1" t="s">
        <v>27</v>
      </c>
      <c r="G9" s="1" t="s">
        <v>9</v>
      </c>
      <c r="H9" s="1" t="s">
        <v>26</v>
      </c>
      <c r="I9" s="1" t="s">
        <v>27</v>
      </c>
      <c r="J9" s="1"/>
      <c r="K9" s="2" t="s">
        <v>69</v>
      </c>
    </row>
    <row r="10" spans="2:11" ht="12">
      <c r="B10">
        <f>+Laboratory!A5</f>
        <v>1</v>
      </c>
      <c r="C10" t="str">
        <f>+Laboratory!B5</f>
        <v>SWEDISH HEALTH SERVICES</v>
      </c>
      <c r="D10" s="6">
        <f>ROUND(+Laboratory!G5,0)</f>
        <v>216255</v>
      </c>
      <c r="E10" s="7">
        <f>ROUND(+Laboratory!E5,2)</f>
        <v>3</v>
      </c>
      <c r="F10" s="7">
        <f>IF(D10=0,"",IF(E10=0,"",ROUND(D10/E10,2)))</f>
        <v>72085</v>
      </c>
      <c r="G10" s="6">
        <f>ROUND(+Laboratory!G105,0)</f>
        <v>237044</v>
      </c>
      <c r="H10" s="7">
        <f>ROUND(+Laboratory!E105,2)</f>
        <v>3</v>
      </c>
      <c r="I10" s="7">
        <f>IF(G10=0,"",IF(H10=0,"",ROUND(G10/H10,2)))</f>
        <v>79014.67</v>
      </c>
      <c r="J10" s="7"/>
      <c r="K10" s="8">
        <f>IF(D10=0,"",IF(E10=0,"",IF(G10=0,"",IF(H10=0,"",ROUND(I10/F10-1,4)))))</f>
        <v>0.0961</v>
      </c>
    </row>
    <row r="11" spans="2:11" ht="12">
      <c r="B11">
        <f>+Laboratory!A6</f>
        <v>3</v>
      </c>
      <c r="C11" t="str">
        <f>+Laboratory!B6</f>
        <v>SWEDISH MEDICAL CENTER CHERRY HILL</v>
      </c>
      <c r="D11" s="6">
        <f>ROUND(+Laboratory!G6,0)</f>
        <v>137628</v>
      </c>
      <c r="E11" s="7">
        <f>ROUND(+Laboratory!E6,2)</f>
        <v>2</v>
      </c>
      <c r="F11" s="7">
        <f aca="true" t="shared" si="0" ref="F11:F74">IF(D11=0,"",IF(E11=0,"",ROUND(D11/E11,2)))</f>
        <v>68814</v>
      </c>
      <c r="G11" s="6">
        <f>ROUND(+Laboratory!G106,0)</f>
        <v>165637</v>
      </c>
      <c r="H11" s="7">
        <f>ROUND(+Laboratory!E106,2)</f>
        <v>2</v>
      </c>
      <c r="I11" s="7">
        <f aca="true" t="shared" si="1" ref="I11:I74">IF(G11=0,"",IF(H11=0,"",ROUND(G11/H11,2)))</f>
        <v>82818.5</v>
      </c>
      <c r="J11" s="7"/>
      <c r="K11" s="8">
        <f aca="true" t="shared" si="2" ref="K11:K74">IF(D11=0,"",IF(E11=0,"",IF(G11=0,"",IF(H11=0,"",ROUND(I11/F11-1,4)))))</f>
        <v>0.2035</v>
      </c>
    </row>
    <row r="12" spans="2:11" ht="12">
      <c r="B12">
        <f>+Laboratory!A7</f>
        <v>8</v>
      </c>
      <c r="C12" t="str">
        <f>+Laboratory!B7</f>
        <v>KLICKITAT VALLEY HOSPITAL</v>
      </c>
      <c r="D12" s="6">
        <f>ROUND(+Laboratory!G7,0)</f>
        <v>387575</v>
      </c>
      <c r="E12" s="7">
        <f>ROUND(+Laboratory!E7,2)</f>
        <v>6.6</v>
      </c>
      <c r="F12" s="7">
        <f t="shared" si="0"/>
        <v>58723.48</v>
      </c>
      <c r="G12" s="6">
        <f>ROUND(+Laboratory!G107,0)</f>
        <v>432564</v>
      </c>
      <c r="H12" s="7">
        <f>ROUND(+Laboratory!E107,2)</f>
        <v>8.25</v>
      </c>
      <c r="I12" s="7">
        <f t="shared" si="1"/>
        <v>52432</v>
      </c>
      <c r="J12" s="7"/>
      <c r="K12" s="8">
        <f t="shared" si="2"/>
        <v>-0.1071</v>
      </c>
    </row>
    <row r="13" spans="2:11" ht="12">
      <c r="B13">
        <f>+Laboratory!A8</f>
        <v>10</v>
      </c>
      <c r="C13" t="str">
        <f>+Laboratory!B8</f>
        <v>VIRGINIA MASON MEDICAL CENTER</v>
      </c>
      <c r="D13" s="6">
        <f>ROUND(+Laboratory!G8,0)</f>
        <v>14551442</v>
      </c>
      <c r="E13" s="7">
        <f>ROUND(+Laboratory!E8,2)</f>
        <v>188.29</v>
      </c>
      <c r="F13" s="7">
        <f t="shared" si="0"/>
        <v>77282.08</v>
      </c>
      <c r="G13" s="6">
        <f>ROUND(+Laboratory!G108,0)</f>
        <v>15962016</v>
      </c>
      <c r="H13" s="7">
        <f>ROUND(+Laboratory!E108,2)</f>
        <v>195.43</v>
      </c>
      <c r="I13" s="7">
        <f t="shared" si="1"/>
        <v>81676.39</v>
      </c>
      <c r="J13" s="7"/>
      <c r="K13" s="8">
        <f t="shared" si="2"/>
        <v>0.0569</v>
      </c>
    </row>
    <row r="14" spans="2:11" ht="12">
      <c r="B14">
        <f>+Laboratory!A9</f>
        <v>14</v>
      </c>
      <c r="C14" t="str">
        <f>+Laboratory!B9</f>
        <v>SEATTLE CHILDRENS HOSPITAL</v>
      </c>
      <c r="D14" s="6">
        <f>ROUND(+Laboratory!G9,0)</f>
        <v>9890978</v>
      </c>
      <c r="E14" s="7">
        <f>ROUND(+Laboratory!E9,2)</f>
        <v>138.76</v>
      </c>
      <c r="F14" s="7">
        <f t="shared" si="0"/>
        <v>71281.19</v>
      </c>
      <c r="G14" s="6">
        <f>ROUND(+Laboratory!G109,0)</f>
        <v>10464399</v>
      </c>
      <c r="H14" s="7">
        <f>ROUND(+Laboratory!E109,2)</f>
        <v>140.12</v>
      </c>
      <c r="I14" s="7">
        <f t="shared" si="1"/>
        <v>74681.69</v>
      </c>
      <c r="J14" s="7"/>
      <c r="K14" s="8">
        <f t="shared" si="2"/>
        <v>0.0477</v>
      </c>
    </row>
    <row r="15" spans="2:11" ht="12">
      <c r="B15">
        <f>+Laboratory!A10</f>
        <v>20</v>
      </c>
      <c r="C15" t="str">
        <f>+Laboratory!B10</f>
        <v>GROUP HEALTH CENTRAL</v>
      </c>
      <c r="D15" s="6">
        <f>ROUND(+Laboratory!G10,0)</f>
        <v>2812627</v>
      </c>
      <c r="E15" s="7">
        <f>ROUND(+Laboratory!E10,2)</f>
        <v>41.94</v>
      </c>
      <c r="F15" s="7">
        <f t="shared" si="0"/>
        <v>67063.11</v>
      </c>
      <c r="G15" s="6">
        <f>ROUND(+Laboratory!G110,0)</f>
        <v>0</v>
      </c>
      <c r="H15" s="7">
        <f>ROUND(+Laboratory!E110,2)</f>
        <v>0</v>
      </c>
      <c r="I15" s="7">
        <f t="shared" si="1"/>
      </c>
      <c r="J15" s="7"/>
      <c r="K15" s="8">
        <f t="shared" si="2"/>
      </c>
    </row>
    <row r="16" spans="2:11" ht="12">
      <c r="B16">
        <f>+Laboratory!A11</f>
        <v>21</v>
      </c>
      <c r="C16" t="str">
        <f>+Laboratory!B11</f>
        <v>NEWPORT COMMUNITY HOSPITAL</v>
      </c>
      <c r="D16" s="6">
        <f>ROUND(+Laboratory!G11,0)</f>
        <v>529556</v>
      </c>
      <c r="E16" s="7">
        <f>ROUND(+Laboratory!E11,2)</f>
        <v>12.24</v>
      </c>
      <c r="F16" s="7">
        <f t="shared" si="0"/>
        <v>43264.38</v>
      </c>
      <c r="G16" s="6">
        <f>ROUND(+Laboratory!G111,0)</f>
        <v>574353</v>
      </c>
      <c r="H16" s="7">
        <f>ROUND(+Laboratory!E111,2)</f>
        <v>12.1</v>
      </c>
      <c r="I16" s="7">
        <f t="shared" si="1"/>
        <v>47467.19</v>
      </c>
      <c r="J16" s="7"/>
      <c r="K16" s="8">
        <f t="shared" si="2"/>
        <v>0.0971</v>
      </c>
    </row>
    <row r="17" spans="2:11" ht="12">
      <c r="B17">
        <f>+Laboratory!A12</f>
        <v>22</v>
      </c>
      <c r="C17" t="str">
        <f>+Laboratory!B12</f>
        <v>LOURDES MEDICAL CENTER</v>
      </c>
      <c r="D17" s="6">
        <f>ROUND(+Laboratory!G12,0)</f>
        <v>4937</v>
      </c>
      <c r="E17" s="7">
        <f>ROUND(+Laboratory!E12,2)</f>
        <v>0</v>
      </c>
      <c r="F17" s="7">
        <f t="shared" si="0"/>
      </c>
      <c r="G17" s="6">
        <f>ROUND(+Laboratory!G112,0)</f>
        <v>5373</v>
      </c>
      <c r="H17" s="7">
        <f>ROUND(+Laboratory!E112,2)</f>
        <v>0.04</v>
      </c>
      <c r="I17" s="7">
        <f t="shared" si="1"/>
        <v>134325</v>
      </c>
      <c r="J17" s="7"/>
      <c r="K17" s="8">
        <f t="shared" si="2"/>
      </c>
    </row>
    <row r="18" spans="2:11" ht="12">
      <c r="B18">
        <f>+Laboratory!A13</f>
        <v>23</v>
      </c>
      <c r="C18" t="str">
        <f>+Laboratory!B13</f>
        <v>OKANOGAN-DOUGLAS DISTRICT HOSPITAL</v>
      </c>
      <c r="D18" s="6">
        <f>ROUND(+Laboratory!G13,0)</f>
        <v>362390</v>
      </c>
      <c r="E18" s="7">
        <f>ROUND(+Laboratory!E13,2)</f>
        <v>7.64</v>
      </c>
      <c r="F18" s="7">
        <f t="shared" si="0"/>
        <v>47433.25</v>
      </c>
      <c r="G18" s="6">
        <f>ROUND(+Laboratory!G113,0)</f>
        <v>359804</v>
      </c>
      <c r="H18" s="7">
        <f>ROUND(+Laboratory!E113,2)</f>
        <v>7.65</v>
      </c>
      <c r="I18" s="7">
        <f t="shared" si="1"/>
        <v>47033.2</v>
      </c>
      <c r="J18" s="7"/>
      <c r="K18" s="8">
        <f t="shared" si="2"/>
        <v>-0.0084</v>
      </c>
    </row>
    <row r="19" spans="2:11" ht="12">
      <c r="B19">
        <f>+Laboratory!A14</f>
        <v>26</v>
      </c>
      <c r="C19" t="str">
        <f>+Laboratory!B14</f>
        <v>PEACEHEALTH SAINT JOHN MEDICAL CENTER</v>
      </c>
      <c r="D19" s="6">
        <f>ROUND(+Laboratory!G14,0)</f>
        <v>2174531</v>
      </c>
      <c r="E19" s="7">
        <f>ROUND(+Laboratory!E14,2)</f>
        <v>45.48</v>
      </c>
      <c r="F19" s="7">
        <f t="shared" si="0"/>
        <v>47812.91</v>
      </c>
      <c r="G19" s="6">
        <f>ROUND(+Laboratory!G114,0)</f>
        <v>2301557</v>
      </c>
      <c r="H19" s="7">
        <f>ROUND(+Laboratory!E114,2)</f>
        <v>47.02</v>
      </c>
      <c r="I19" s="7">
        <f t="shared" si="1"/>
        <v>48948.47</v>
      </c>
      <c r="J19" s="7"/>
      <c r="K19" s="8">
        <f t="shared" si="2"/>
        <v>0.0238</v>
      </c>
    </row>
    <row r="20" spans="2:11" ht="12">
      <c r="B20">
        <f>+Laboratory!A15</f>
        <v>29</v>
      </c>
      <c r="C20" t="str">
        <f>+Laboratory!B15</f>
        <v>HARBORVIEW MEDICAL CENTER</v>
      </c>
      <c r="D20" s="6">
        <f>ROUND(+Laboratory!G15,0)</f>
        <v>8696789</v>
      </c>
      <c r="E20" s="7">
        <f>ROUND(+Laboratory!E15,2)</f>
        <v>154.67</v>
      </c>
      <c r="F20" s="7">
        <f t="shared" si="0"/>
        <v>56228.03</v>
      </c>
      <c r="G20" s="6">
        <f>ROUND(+Laboratory!G115,0)</f>
        <v>9096022</v>
      </c>
      <c r="H20" s="7">
        <f>ROUND(+Laboratory!E115,2)</f>
        <v>156.17</v>
      </c>
      <c r="I20" s="7">
        <f t="shared" si="1"/>
        <v>58244.36</v>
      </c>
      <c r="J20" s="7"/>
      <c r="K20" s="8">
        <f t="shared" si="2"/>
        <v>0.0359</v>
      </c>
    </row>
    <row r="21" spans="2:11" ht="12">
      <c r="B21">
        <f>+Laboratory!A16</f>
        <v>32</v>
      </c>
      <c r="C21" t="str">
        <f>+Laboratory!B16</f>
        <v>SAINT JOSEPH MEDICAL CENTER</v>
      </c>
      <c r="D21" s="6">
        <f>ROUND(+Laboratory!G16,0)</f>
        <v>7463477</v>
      </c>
      <c r="E21" s="7">
        <f>ROUND(+Laboratory!E16,2)</f>
        <v>155</v>
      </c>
      <c r="F21" s="7">
        <f t="shared" si="0"/>
        <v>48151.46</v>
      </c>
      <c r="G21" s="6">
        <f>ROUND(+Laboratory!G116,0)</f>
        <v>8054257</v>
      </c>
      <c r="H21" s="7">
        <f>ROUND(+Laboratory!E116,2)</f>
        <v>160</v>
      </c>
      <c r="I21" s="7">
        <f t="shared" si="1"/>
        <v>50339.11</v>
      </c>
      <c r="J21" s="7"/>
      <c r="K21" s="8">
        <f t="shared" si="2"/>
        <v>0.0454</v>
      </c>
    </row>
    <row r="22" spans="2:11" ht="12">
      <c r="B22">
        <f>+Laboratory!A17</f>
        <v>35</v>
      </c>
      <c r="C22" t="str">
        <f>+Laboratory!B17</f>
        <v>ENUMCLAW REGIONAL HOSPITAL</v>
      </c>
      <c r="D22" s="6">
        <f>ROUND(+Laboratory!G17,0)</f>
        <v>729612</v>
      </c>
      <c r="E22" s="7">
        <f>ROUND(+Laboratory!E17,2)</f>
        <v>10.66</v>
      </c>
      <c r="F22" s="7">
        <f t="shared" si="0"/>
        <v>68443.9</v>
      </c>
      <c r="G22" s="6">
        <f>ROUND(+Laboratory!G117,0)</f>
        <v>824480</v>
      </c>
      <c r="H22" s="7">
        <f>ROUND(+Laboratory!E117,2)</f>
        <v>11.77</v>
      </c>
      <c r="I22" s="7">
        <f t="shared" si="1"/>
        <v>70049.28</v>
      </c>
      <c r="J22" s="7"/>
      <c r="K22" s="8">
        <f t="shared" si="2"/>
        <v>0.0235</v>
      </c>
    </row>
    <row r="23" spans="2:11" ht="12">
      <c r="B23">
        <f>+Laboratory!A18</f>
        <v>37</v>
      </c>
      <c r="C23" t="str">
        <f>+Laboratory!B18</f>
        <v>DEACONESS MEDICAL CENTER</v>
      </c>
      <c r="D23" s="6">
        <f>ROUND(+Laboratory!G18,0)</f>
        <v>3312848</v>
      </c>
      <c r="E23" s="7">
        <f>ROUND(+Laboratory!E18,2)</f>
        <v>83.26</v>
      </c>
      <c r="F23" s="7">
        <f t="shared" si="0"/>
        <v>39789.19</v>
      </c>
      <c r="G23" s="6">
        <f>ROUND(+Laboratory!G118,0)</f>
        <v>3558501</v>
      </c>
      <c r="H23" s="7">
        <f>ROUND(+Laboratory!E118,2)</f>
        <v>70.52</v>
      </c>
      <c r="I23" s="7">
        <f t="shared" si="1"/>
        <v>50460.88</v>
      </c>
      <c r="J23" s="7"/>
      <c r="K23" s="8">
        <f t="shared" si="2"/>
        <v>0.2682</v>
      </c>
    </row>
    <row r="24" spans="2:11" ht="12">
      <c r="B24">
        <f>+Laboratory!A19</f>
        <v>38</v>
      </c>
      <c r="C24" t="str">
        <f>+Laboratory!B19</f>
        <v>OLYMPIC MEDICAL CENTER</v>
      </c>
      <c r="D24" s="6">
        <f>ROUND(+Laboratory!G19,0)</f>
        <v>3027524</v>
      </c>
      <c r="E24" s="7">
        <f>ROUND(+Laboratory!E19,2)</f>
        <v>66</v>
      </c>
      <c r="F24" s="7">
        <f t="shared" si="0"/>
        <v>45871.58</v>
      </c>
      <c r="G24" s="6">
        <f>ROUND(+Laboratory!G119,0)</f>
        <v>3103210</v>
      </c>
      <c r="H24" s="7">
        <f>ROUND(+Laboratory!E119,2)</f>
        <v>67.9</v>
      </c>
      <c r="I24" s="7">
        <f t="shared" si="1"/>
        <v>45702.65</v>
      </c>
      <c r="J24" s="7"/>
      <c r="K24" s="8">
        <f t="shared" si="2"/>
        <v>-0.0037</v>
      </c>
    </row>
    <row r="25" spans="2:11" ht="12">
      <c r="B25">
        <f>+Laboratory!A20</f>
        <v>39</v>
      </c>
      <c r="C25" t="str">
        <f>+Laboratory!B20</f>
        <v>KENNEWICK GENERAL HOSPITAL</v>
      </c>
      <c r="D25" s="6">
        <f>ROUND(+Laboratory!G20,0)</f>
        <v>0</v>
      </c>
      <c r="E25" s="7">
        <f>ROUND(+Laboratory!E20,2)</f>
        <v>0</v>
      </c>
      <c r="F25" s="7">
        <f t="shared" si="0"/>
      </c>
      <c r="G25" s="6">
        <f>ROUND(+Laboratory!G120,0)</f>
        <v>-321</v>
      </c>
      <c r="H25" s="7">
        <f>ROUND(+Laboratory!E120,2)</f>
        <v>0</v>
      </c>
      <c r="I25" s="7">
        <f t="shared" si="1"/>
      </c>
      <c r="J25" s="7"/>
      <c r="K25" s="8">
        <f t="shared" si="2"/>
      </c>
    </row>
    <row r="26" spans="2:11" ht="12">
      <c r="B26">
        <f>+Laboratory!A21</f>
        <v>43</v>
      </c>
      <c r="C26" t="str">
        <f>+Laboratory!B21</f>
        <v>WALLA WALLA GENERAL HOSPITAL</v>
      </c>
      <c r="D26" s="6">
        <f>ROUND(+Laboratory!G21,0)</f>
        <v>597698</v>
      </c>
      <c r="E26" s="7">
        <f>ROUND(+Laboratory!E21,2)</f>
        <v>12.09</v>
      </c>
      <c r="F26" s="7">
        <f t="shared" si="0"/>
        <v>49437.39</v>
      </c>
      <c r="G26" s="6">
        <f>ROUND(+Laboratory!G121,0)</f>
        <v>625503</v>
      </c>
      <c r="H26" s="7">
        <f>ROUND(+Laboratory!E121,2)</f>
        <v>12.28</v>
      </c>
      <c r="I26" s="7">
        <f t="shared" si="1"/>
        <v>50936.73</v>
      </c>
      <c r="J26" s="7"/>
      <c r="K26" s="8">
        <f t="shared" si="2"/>
        <v>0.0303</v>
      </c>
    </row>
    <row r="27" spans="2:11" ht="12">
      <c r="B27">
        <f>+Laboratory!A22</f>
        <v>45</v>
      </c>
      <c r="C27" t="str">
        <f>+Laboratory!B22</f>
        <v>COLUMBIA BASIN HOSPITAL</v>
      </c>
      <c r="D27" s="6">
        <f>ROUND(+Laboratory!G22,0)</f>
        <v>216746</v>
      </c>
      <c r="E27" s="7">
        <f>ROUND(+Laboratory!E22,2)</f>
        <v>4.65</v>
      </c>
      <c r="F27" s="7">
        <f t="shared" si="0"/>
        <v>46612.04</v>
      </c>
      <c r="G27" s="6">
        <f>ROUND(+Laboratory!G122,0)</f>
        <v>280221</v>
      </c>
      <c r="H27" s="7">
        <f>ROUND(+Laboratory!E122,2)</f>
        <v>5.81</v>
      </c>
      <c r="I27" s="7">
        <f t="shared" si="1"/>
        <v>48230.81</v>
      </c>
      <c r="J27" s="7"/>
      <c r="K27" s="8">
        <f t="shared" si="2"/>
        <v>0.0347</v>
      </c>
    </row>
    <row r="28" spans="2:11" ht="12">
      <c r="B28">
        <f>+Laboratory!A23</f>
        <v>46</v>
      </c>
      <c r="C28" t="str">
        <f>+Laboratory!B23</f>
        <v>PROSSER MEMORIAL HOSPITAL</v>
      </c>
      <c r="D28" s="6">
        <f>ROUND(+Laboratory!G23,0)</f>
        <v>689943</v>
      </c>
      <c r="E28" s="7">
        <f>ROUND(+Laboratory!E23,2)</f>
        <v>13.24</v>
      </c>
      <c r="F28" s="7">
        <f t="shared" si="0"/>
        <v>52110.5</v>
      </c>
      <c r="G28" s="6">
        <f>ROUND(+Laboratory!G123,0)</f>
        <v>867986</v>
      </c>
      <c r="H28" s="7">
        <f>ROUND(+Laboratory!E123,2)</f>
        <v>15.18</v>
      </c>
      <c r="I28" s="7">
        <f t="shared" si="1"/>
        <v>57179.58</v>
      </c>
      <c r="J28" s="7"/>
      <c r="K28" s="8">
        <f t="shared" si="2"/>
        <v>0.0973</v>
      </c>
    </row>
    <row r="29" spans="2:11" ht="12">
      <c r="B29">
        <f>+Laboratory!A24</f>
        <v>50</v>
      </c>
      <c r="C29" t="str">
        <f>+Laboratory!B24</f>
        <v>PROVIDENCE SAINT MARY MEDICAL CENTER</v>
      </c>
      <c r="D29" s="6">
        <f>ROUND(+Laboratory!G24,0)</f>
        <v>1478613</v>
      </c>
      <c r="E29" s="7">
        <f>ROUND(+Laboratory!E24,2)</f>
        <v>27.42</v>
      </c>
      <c r="F29" s="7">
        <f t="shared" si="0"/>
        <v>53924.62</v>
      </c>
      <c r="G29" s="6">
        <f>ROUND(+Laboratory!G124,0)</f>
        <v>1486403</v>
      </c>
      <c r="H29" s="7">
        <f>ROUND(+Laboratory!E124,2)</f>
        <v>26.49</v>
      </c>
      <c r="I29" s="7">
        <f t="shared" si="1"/>
        <v>56111.85</v>
      </c>
      <c r="J29" s="7"/>
      <c r="K29" s="8">
        <f t="shared" si="2"/>
        <v>0.0406</v>
      </c>
    </row>
    <row r="30" spans="2:11" ht="12">
      <c r="B30">
        <f>+Laboratory!A25</f>
        <v>54</v>
      </c>
      <c r="C30" t="str">
        <f>+Laboratory!B25</f>
        <v>FORKS COMMUNITY HOSPITAL</v>
      </c>
      <c r="D30" s="6">
        <f>ROUND(+Laboratory!G25,0)</f>
        <v>301582</v>
      </c>
      <c r="E30" s="7">
        <f>ROUND(+Laboratory!E25,2)</f>
        <v>4.89</v>
      </c>
      <c r="F30" s="7">
        <f t="shared" si="0"/>
        <v>61673.21</v>
      </c>
      <c r="G30" s="6">
        <f>ROUND(+Laboratory!G125,0)</f>
        <v>302842</v>
      </c>
      <c r="H30" s="7">
        <f>ROUND(+Laboratory!E125,2)</f>
        <v>4.69</v>
      </c>
      <c r="I30" s="7">
        <f t="shared" si="1"/>
        <v>64571.86</v>
      </c>
      <c r="J30" s="7"/>
      <c r="K30" s="8">
        <f t="shared" si="2"/>
        <v>0.047</v>
      </c>
    </row>
    <row r="31" spans="2:11" ht="12">
      <c r="B31">
        <f>+Laboratory!A26</f>
        <v>56</v>
      </c>
      <c r="C31" t="str">
        <f>+Laboratory!B26</f>
        <v>WILLAPA HARBOR HOSPITAL</v>
      </c>
      <c r="D31" s="6">
        <f>ROUND(+Laboratory!G26,0)</f>
        <v>426888</v>
      </c>
      <c r="E31" s="7">
        <f>ROUND(+Laboratory!E26,2)</f>
        <v>7.02</v>
      </c>
      <c r="F31" s="7">
        <f t="shared" si="0"/>
        <v>60810.26</v>
      </c>
      <c r="G31" s="6">
        <f>ROUND(+Laboratory!G126,0)</f>
        <v>492056</v>
      </c>
      <c r="H31" s="7">
        <f>ROUND(+Laboratory!E126,2)</f>
        <v>7.69</v>
      </c>
      <c r="I31" s="7">
        <f t="shared" si="1"/>
        <v>63986.48</v>
      </c>
      <c r="J31" s="7"/>
      <c r="K31" s="8">
        <f t="shared" si="2"/>
        <v>0.0522</v>
      </c>
    </row>
    <row r="32" spans="2:11" ht="12">
      <c r="B32">
        <f>+Laboratory!A27</f>
        <v>58</v>
      </c>
      <c r="C32" t="str">
        <f>+Laboratory!B27</f>
        <v>YAKIMA VALLEY MEMORIAL HOSPITAL</v>
      </c>
      <c r="D32" s="6">
        <f>ROUND(+Laboratory!G27,0)</f>
        <v>3146456</v>
      </c>
      <c r="E32" s="7">
        <f>ROUND(+Laboratory!E27,2)</f>
        <v>62.16</v>
      </c>
      <c r="F32" s="7">
        <f t="shared" si="0"/>
        <v>50618.66</v>
      </c>
      <c r="G32" s="6">
        <f>ROUND(+Laboratory!G127,0)</f>
        <v>3411384</v>
      </c>
      <c r="H32" s="7">
        <f>ROUND(+Laboratory!E127,2)</f>
        <v>65.53</v>
      </c>
      <c r="I32" s="7">
        <f t="shared" si="1"/>
        <v>52058.35</v>
      </c>
      <c r="J32" s="7"/>
      <c r="K32" s="8">
        <f t="shared" si="2"/>
        <v>0.0284</v>
      </c>
    </row>
    <row r="33" spans="2:11" ht="12">
      <c r="B33">
        <f>+Laboratory!A28</f>
        <v>63</v>
      </c>
      <c r="C33" t="str">
        <f>+Laboratory!B28</f>
        <v>GRAYS HARBOR COMMUNITY HOSPITAL</v>
      </c>
      <c r="D33" s="6">
        <f>ROUND(+Laboratory!G28,0)</f>
        <v>1257397</v>
      </c>
      <c r="E33" s="7">
        <f>ROUND(+Laboratory!E28,2)</f>
        <v>24.48</v>
      </c>
      <c r="F33" s="7">
        <f t="shared" si="0"/>
        <v>51364.26</v>
      </c>
      <c r="G33" s="6">
        <f>ROUND(+Laboratory!G128,0)</f>
        <v>1492291</v>
      </c>
      <c r="H33" s="7">
        <f>ROUND(+Laboratory!E128,2)</f>
        <v>25.38</v>
      </c>
      <c r="I33" s="7">
        <f t="shared" si="1"/>
        <v>58797.91</v>
      </c>
      <c r="J33" s="7"/>
      <c r="K33" s="8">
        <f t="shared" si="2"/>
        <v>0.1447</v>
      </c>
    </row>
    <row r="34" spans="2:11" ht="12">
      <c r="B34">
        <f>+Laboratory!A29</f>
        <v>78</v>
      </c>
      <c r="C34" t="str">
        <f>+Laboratory!B29</f>
        <v>SAMARITAN HOSPITAL</v>
      </c>
      <c r="D34" s="6">
        <f>ROUND(+Laboratory!G29,0)</f>
        <v>1078979</v>
      </c>
      <c r="E34" s="7">
        <f>ROUND(+Laboratory!E29,2)</f>
        <v>18.92</v>
      </c>
      <c r="F34" s="7">
        <f t="shared" si="0"/>
        <v>57028.49</v>
      </c>
      <c r="G34" s="6">
        <f>ROUND(+Laboratory!G129,0)</f>
        <v>1114025</v>
      </c>
      <c r="H34" s="7">
        <f>ROUND(+Laboratory!E129,2)</f>
        <v>18.97</v>
      </c>
      <c r="I34" s="7">
        <f t="shared" si="1"/>
        <v>58725.62</v>
      </c>
      <c r="J34" s="7"/>
      <c r="K34" s="8">
        <f t="shared" si="2"/>
        <v>0.0298</v>
      </c>
    </row>
    <row r="35" spans="2:11" ht="12">
      <c r="B35">
        <f>+Laboratory!A30</f>
        <v>79</v>
      </c>
      <c r="C35" t="str">
        <f>+Laboratory!B30</f>
        <v>OCEAN BEACH HOSPITAL</v>
      </c>
      <c r="D35" s="6">
        <f>ROUND(+Laboratory!G30,0)</f>
        <v>583216</v>
      </c>
      <c r="E35" s="7">
        <f>ROUND(+Laboratory!E30,2)</f>
        <v>10.55</v>
      </c>
      <c r="F35" s="7">
        <f t="shared" si="0"/>
        <v>55281.14</v>
      </c>
      <c r="G35" s="6">
        <f>ROUND(+Laboratory!G130,0)</f>
        <v>579824</v>
      </c>
      <c r="H35" s="7">
        <f>ROUND(+Laboratory!E130,2)</f>
        <v>10.5</v>
      </c>
      <c r="I35" s="7">
        <f t="shared" si="1"/>
        <v>55221.33</v>
      </c>
      <c r="J35" s="7"/>
      <c r="K35" s="8">
        <f t="shared" si="2"/>
        <v>-0.0011</v>
      </c>
    </row>
    <row r="36" spans="2:11" ht="12">
      <c r="B36">
        <f>+Laboratory!A31</f>
        <v>80</v>
      </c>
      <c r="C36" t="str">
        <f>+Laboratory!B31</f>
        <v>ODESSA MEMORIAL HOSPITAL</v>
      </c>
      <c r="D36" s="6">
        <f>ROUND(+Laboratory!G31,0)</f>
        <v>35210</v>
      </c>
      <c r="E36" s="7">
        <f>ROUND(+Laboratory!E31,2)</f>
        <v>0.78</v>
      </c>
      <c r="F36" s="7">
        <f t="shared" si="0"/>
        <v>45141.03</v>
      </c>
      <c r="G36" s="6">
        <f>ROUND(+Laboratory!G131,0)</f>
        <v>37846</v>
      </c>
      <c r="H36" s="7">
        <f>ROUND(+Laboratory!E131,2)</f>
        <v>0.8</v>
      </c>
      <c r="I36" s="7">
        <f t="shared" si="1"/>
        <v>47307.5</v>
      </c>
      <c r="J36" s="7"/>
      <c r="K36" s="8">
        <f t="shared" si="2"/>
        <v>0.048</v>
      </c>
    </row>
    <row r="37" spans="2:11" ht="12">
      <c r="B37">
        <f>+Laboratory!A32</f>
        <v>81</v>
      </c>
      <c r="C37" t="str">
        <f>+Laboratory!B32</f>
        <v>GOOD SAMARITAN HOSPITAL</v>
      </c>
      <c r="D37" s="6">
        <f>ROUND(+Laboratory!G32,0)</f>
        <v>3754837</v>
      </c>
      <c r="E37" s="7">
        <f>ROUND(+Laboratory!E32,2)</f>
        <v>73.5</v>
      </c>
      <c r="F37" s="7">
        <f t="shared" si="0"/>
        <v>51086.22</v>
      </c>
      <c r="G37" s="6">
        <f>ROUND(+Laboratory!G132,0)</f>
        <v>4181819</v>
      </c>
      <c r="H37" s="7">
        <f>ROUND(+Laboratory!E132,2)</f>
        <v>79.91</v>
      </c>
      <c r="I37" s="7">
        <f t="shared" si="1"/>
        <v>52331.61</v>
      </c>
      <c r="J37" s="7"/>
      <c r="K37" s="8">
        <f t="shared" si="2"/>
        <v>0.0244</v>
      </c>
    </row>
    <row r="38" spans="2:11" ht="12">
      <c r="B38">
        <f>+Laboratory!A33</f>
        <v>82</v>
      </c>
      <c r="C38" t="str">
        <f>+Laboratory!B33</f>
        <v>GARFIELD COUNTY MEMORIAL HOSPITAL</v>
      </c>
      <c r="D38" s="6">
        <f>ROUND(+Laboratory!G33,0)</f>
        <v>68399</v>
      </c>
      <c r="E38" s="7">
        <f>ROUND(+Laboratory!E33,2)</f>
        <v>1.39</v>
      </c>
      <c r="F38" s="7">
        <f t="shared" si="0"/>
        <v>49207.91</v>
      </c>
      <c r="G38" s="6">
        <f>ROUND(+Laboratory!G133,0)</f>
        <v>74607</v>
      </c>
      <c r="H38" s="7">
        <f>ROUND(+Laboratory!E133,2)</f>
        <v>1.57</v>
      </c>
      <c r="I38" s="7">
        <f t="shared" si="1"/>
        <v>47520.38</v>
      </c>
      <c r="J38" s="7"/>
      <c r="K38" s="8">
        <f t="shared" si="2"/>
        <v>-0.0343</v>
      </c>
    </row>
    <row r="39" spans="2:11" ht="12">
      <c r="B39">
        <f>+Laboratory!A34</f>
        <v>84</v>
      </c>
      <c r="C39" t="str">
        <f>+Laboratory!B34</f>
        <v>PROVIDENCE REGIONAL MEDICAL CENTER EVERETT</v>
      </c>
      <c r="D39" s="6">
        <f>ROUND(+Laboratory!G34,0)</f>
        <v>9016210</v>
      </c>
      <c r="E39" s="7">
        <f>ROUND(+Laboratory!E34,2)</f>
        <v>199.32</v>
      </c>
      <c r="F39" s="7">
        <f t="shared" si="0"/>
        <v>45234.85</v>
      </c>
      <c r="G39" s="6">
        <f>ROUND(+Laboratory!G134,0)</f>
        <v>8107891</v>
      </c>
      <c r="H39" s="7">
        <f>ROUND(+Laboratory!E134,2)</f>
        <v>154.79</v>
      </c>
      <c r="I39" s="7">
        <f t="shared" si="1"/>
        <v>52379.94</v>
      </c>
      <c r="J39" s="7"/>
      <c r="K39" s="8">
        <f t="shared" si="2"/>
        <v>0.158</v>
      </c>
    </row>
    <row r="40" spans="2:11" ht="12">
      <c r="B40">
        <f>+Laboratory!A35</f>
        <v>85</v>
      </c>
      <c r="C40" t="str">
        <f>+Laboratory!B35</f>
        <v>JEFFERSON HEALTHCARE HOSPITAL</v>
      </c>
      <c r="D40" s="6">
        <f>ROUND(+Laboratory!G35,0)</f>
        <v>849365</v>
      </c>
      <c r="E40" s="7">
        <f>ROUND(+Laboratory!E35,2)</f>
        <v>16.25</v>
      </c>
      <c r="F40" s="7">
        <f t="shared" si="0"/>
        <v>52268.62</v>
      </c>
      <c r="G40" s="6">
        <f>ROUND(+Laboratory!G135,0)</f>
        <v>929566</v>
      </c>
      <c r="H40" s="7">
        <f>ROUND(+Laboratory!E135,2)</f>
        <v>18.26</v>
      </c>
      <c r="I40" s="7">
        <f t="shared" si="1"/>
        <v>50907.23</v>
      </c>
      <c r="J40" s="7"/>
      <c r="K40" s="8">
        <f t="shared" si="2"/>
        <v>-0.026</v>
      </c>
    </row>
    <row r="41" spans="2:11" ht="12">
      <c r="B41">
        <f>+Laboratory!A36</f>
        <v>96</v>
      </c>
      <c r="C41" t="str">
        <f>+Laboratory!B36</f>
        <v>SKYLINE HOSPITAL</v>
      </c>
      <c r="D41" s="6">
        <f>ROUND(+Laboratory!G36,0)</f>
        <v>373113</v>
      </c>
      <c r="E41" s="7">
        <f>ROUND(+Laboratory!E36,2)</f>
        <v>6.43</v>
      </c>
      <c r="F41" s="7">
        <f t="shared" si="0"/>
        <v>58026.91</v>
      </c>
      <c r="G41" s="6">
        <f>ROUND(+Laboratory!G136,0)</f>
        <v>426493</v>
      </c>
      <c r="H41" s="7">
        <f>ROUND(+Laboratory!E136,2)</f>
        <v>7.09</v>
      </c>
      <c r="I41" s="7">
        <f t="shared" si="1"/>
        <v>60154.16</v>
      </c>
      <c r="J41" s="7"/>
      <c r="K41" s="8">
        <f t="shared" si="2"/>
        <v>0.0367</v>
      </c>
    </row>
    <row r="42" spans="2:11" ht="12">
      <c r="B42">
        <f>+Laboratory!A37</f>
        <v>102</v>
      </c>
      <c r="C42" t="str">
        <f>+Laboratory!B37</f>
        <v>YAKIMA REGIONAL MEDICAL AND CARDIAC CENTER</v>
      </c>
      <c r="D42" s="6">
        <f>ROUND(+Laboratory!G37,0)</f>
        <v>2031020</v>
      </c>
      <c r="E42" s="7">
        <f>ROUND(+Laboratory!E37,2)</f>
        <v>35.75</v>
      </c>
      <c r="F42" s="7">
        <f t="shared" si="0"/>
        <v>56811.75</v>
      </c>
      <c r="G42" s="6">
        <f>ROUND(+Laboratory!G137,0)</f>
        <v>2018997</v>
      </c>
      <c r="H42" s="7">
        <f>ROUND(+Laboratory!E137,2)</f>
        <v>34.79</v>
      </c>
      <c r="I42" s="7">
        <f t="shared" si="1"/>
        <v>58033.83</v>
      </c>
      <c r="J42" s="7"/>
      <c r="K42" s="8">
        <f t="shared" si="2"/>
        <v>0.0215</v>
      </c>
    </row>
    <row r="43" spans="2:11" ht="12">
      <c r="B43">
        <f>+Laboratory!A38</f>
        <v>104</v>
      </c>
      <c r="C43" t="str">
        <f>+Laboratory!B38</f>
        <v>VALLEY GENERAL HOSPITAL</v>
      </c>
      <c r="D43" s="6">
        <f>ROUND(+Laboratory!G38,0)</f>
        <v>1049173</v>
      </c>
      <c r="E43" s="7">
        <f>ROUND(+Laboratory!E38,2)</f>
        <v>16.18</v>
      </c>
      <c r="F43" s="7">
        <f t="shared" si="0"/>
        <v>64843.82</v>
      </c>
      <c r="G43" s="6">
        <f>ROUND(+Laboratory!G138,0)</f>
        <v>879392</v>
      </c>
      <c r="H43" s="7">
        <f>ROUND(+Laboratory!E138,2)</f>
        <v>15.35</v>
      </c>
      <c r="I43" s="7">
        <f t="shared" si="1"/>
        <v>57289.38</v>
      </c>
      <c r="J43" s="7"/>
      <c r="K43" s="8">
        <f t="shared" si="2"/>
        <v>-0.1165</v>
      </c>
    </row>
    <row r="44" spans="2:11" ht="12">
      <c r="B44">
        <f>+Laboratory!A39</f>
        <v>106</v>
      </c>
      <c r="C44" t="str">
        <f>+Laboratory!B39</f>
        <v>CASCADE VALLEY HOSPITAL</v>
      </c>
      <c r="D44" s="6">
        <f>ROUND(+Laboratory!G39,0)</f>
        <v>813942</v>
      </c>
      <c r="E44" s="7">
        <f>ROUND(+Laboratory!E39,2)</f>
        <v>13.74</v>
      </c>
      <c r="F44" s="7">
        <f t="shared" si="0"/>
        <v>59238.86</v>
      </c>
      <c r="G44" s="6">
        <f>ROUND(+Laboratory!G139,0)</f>
        <v>838932</v>
      </c>
      <c r="H44" s="7">
        <f>ROUND(+Laboratory!E139,2)</f>
        <v>13.9</v>
      </c>
      <c r="I44" s="7">
        <f t="shared" si="1"/>
        <v>60354.82</v>
      </c>
      <c r="J44" s="7"/>
      <c r="K44" s="8">
        <f t="shared" si="2"/>
        <v>0.0188</v>
      </c>
    </row>
    <row r="45" spans="2:11" ht="12">
      <c r="B45">
        <f>+Laboratory!A40</f>
        <v>107</v>
      </c>
      <c r="C45" t="str">
        <f>+Laboratory!B40</f>
        <v>NORTH VALLEY HOSPITAL</v>
      </c>
      <c r="D45" s="6">
        <f>ROUND(+Laboratory!G40,0)</f>
        <v>245097</v>
      </c>
      <c r="E45" s="7">
        <f>ROUND(+Laboratory!E40,2)</f>
        <v>4.72</v>
      </c>
      <c r="F45" s="7">
        <f t="shared" si="0"/>
        <v>51927.33</v>
      </c>
      <c r="G45" s="6">
        <f>ROUND(+Laboratory!G140,0)</f>
        <v>256108</v>
      </c>
      <c r="H45" s="7">
        <f>ROUND(+Laboratory!E140,2)</f>
        <v>4.6</v>
      </c>
      <c r="I45" s="7">
        <f t="shared" si="1"/>
        <v>55675.65</v>
      </c>
      <c r="J45" s="7"/>
      <c r="K45" s="8">
        <f t="shared" si="2"/>
        <v>0.0722</v>
      </c>
    </row>
    <row r="46" spans="2:11" ht="12">
      <c r="B46">
        <f>+Laboratory!A41</f>
        <v>108</v>
      </c>
      <c r="C46" t="str">
        <f>+Laboratory!B41</f>
        <v>TRI-STATE MEMORIAL HOSPITAL</v>
      </c>
      <c r="D46" s="6">
        <f>ROUND(+Laboratory!G41,0)</f>
        <v>0</v>
      </c>
      <c r="E46" s="7">
        <f>ROUND(+Laboratory!E41,2)</f>
        <v>0</v>
      </c>
      <c r="F46" s="7">
        <f t="shared" si="0"/>
      </c>
      <c r="G46" s="6">
        <f>ROUND(+Laboratory!G141,0)</f>
        <v>0</v>
      </c>
      <c r="H46" s="7">
        <f>ROUND(+Laboratory!E141,2)</f>
        <v>0</v>
      </c>
      <c r="I46" s="7">
        <f t="shared" si="1"/>
      </c>
      <c r="J46" s="7"/>
      <c r="K46" s="8">
        <f t="shared" si="2"/>
      </c>
    </row>
    <row r="47" spans="2:11" ht="12">
      <c r="B47">
        <f>+Laboratory!A42</f>
        <v>111</v>
      </c>
      <c r="C47" t="str">
        <f>+Laboratory!B42</f>
        <v>EAST ADAMS RURAL HOSPITAL</v>
      </c>
      <c r="D47" s="6">
        <f>ROUND(+Laboratory!G42,0)</f>
        <v>160368</v>
      </c>
      <c r="E47" s="7">
        <f>ROUND(+Laboratory!E42,2)</f>
        <v>2.13</v>
      </c>
      <c r="F47" s="7">
        <f t="shared" si="0"/>
        <v>75290.14</v>
      </c>
      <c r="G47" s="6">
        <f>ROUND(+Laboratory!G142,0)</f>
        <v>152227</v>
      </c>
      <c r="H47" s="7">
        <f>ROUND(+Laboratory!E142,2)</f>
        <v>2.37</v>
      </c>
      <c r="I47" s="7">
        <f t="shared" si="1"/>
        <v>64230.8</v>
      </c>
      <c r="J47" s="7"/>
      <c r="K47" s="8">
        <f t="shared" si="2"/>
        <v>-0.1469</v>
      </c>
    </row>
    <row r="48" spans="2:11" ht="12">
      <c r="B48">
        <f>+Laboratory!A43</f>
        <v>125</v>
      </c>
      <c r="C48" t="str">
        <f>+Laboratory!B43</f>
        <v>OTHELLO COMMUNITY HOSPITAL</v>
      </c>
      <c r="D48" s="6">
        <f>ROUND(+Laboratory!G43,0)</f>
        <v>389734</v>
      </c>
      <c r="E48" s="7">
        <f>ROUND(+Laboratory!E43,2)</f>
        <v>5.71</v>
      </c>
      <c r="F48" s="7">
        <f t="shared" si="0"/>
        <v>68254.64</v>
      </c>
      <c r="G48" s="6">
        <f>ROUND(+Laboratory!G143,0)</f>
        <v>395207</v>
      </c>
      <c r="H48" s="7">
        <f>ROUND(+Laboratory!E143,2)</f>
        <v>6.1</v>
      </c>
      <c r="I48" s="7">
        <f t="shared" si="1"/>
        <v>64788.03</v>
      </c>
      <c r="J48" s="7"/>
      <c r="K48" s="8">
        <f t="shared" si="2"/>
        <v>-0.0508</v>
      </c>
    </row>
    <row r="49" spans="2:11" ht="12">
      <c r="B49">
        <f>+Laboratory!A44</f>
        <v>126</v>
      </c>
      <c r="C49" t="str">
        <f>+Laboratory!B44</f>
        <v>HIGHLINE MEDICAL CENTER</v>
      </c>
      <c r="D49" s="6">
        <f>ROUND(+Laboratory!G44,0)</f>
        <v>2971550</v>
      </c>
      <c r="E49" s="7">
        <f>ROUND(+Laboratory!E44,2)</f>
        <v>61.36</v>
      </c>
      <c r="F49" s="7">
        <f t="shared" si="0"/>
        <v>48428.13</v>
      </c>
      <c r="G49" s="6">
        <f>ROUND(+Laboratory!G144,0)</f>
        <v>2910931</v>
      </c>
      <c r="H49" s="7">
        <f>ROUND(+Laboratory!E144,2)</f>
        <v>58.91</v>
      </c>
      <c r="I49" s="7">
        <f t="shared" si="1"/>
        <v>49413.19</v>
      </c>
      <c r="J49" s="7"/>
      <c r="K49" s="8">
        <f t="shared" si="2"/>
        <v>0.0203</v>
      </c>
    </row>
    <row r="50" spans="2:11" ht="12">
      <c r="B50">
        <f>+Laboratory!A45</f>
        <v>128</v>
      </c>
      <c r="C50" t="str">
        <f>+Laboratory!B45</f>
        <v>UNIVERSITY OF WASHINGTON MEDICAL CENTER</v>
      </c>
      <c r="D50" s="6">
        <f>ROUND(+Laboratory!G45,0)</f>
        <v>13170340</v>
      </c>
      <c r="E50" s="7">
        <f>ROUND(+Laboratory!E45,2)</f>
        <v>225.11</v>
      </c>
      <c r="F50" s="7">
        <f t="shared" si="0"/>
        <v>58506.24</v>
      </c>
      <c r="G50" s="6">
        <f>ROUND(+Laboratory!G145,0)</f>
        <v>13465518</v>
      </c>
      <c r="H50" s="7">
        <f>ROUND(+Laboratory!E145,2)</f>
        <v>226.45</v>
      </c>
      <c r="I50" s="7">
        <f t="shared" si="1"/>
        <v>59463.54</v>
      </c>
      <c r="J50" s="7"/>
      <c r="K50" s="8">
        <f t="shared" si="2"/>
        <v>0.0164</v>
      </c>
    </row>
    <row r="51" spans="2:11" ht="12">
      <c r="B51">
        <f>+Laboratory!A46</f>
        <v>129</v>
      </c>
      <c r="C51" t="str">
        <f>+Laboratory!B46</f>
        <v>QUINCY VALLEY MEDICAL CENTER</v>
      </c>
      <c r="D51" s="6">
        <f>ROUND(+Laboratory!G46,0)</f>
        <v>246803</v>
      </c>
      <c r="E51" s="7">
        <f>ROUND(+Laboratory!E46,2)</f>
        <v>4.5</v>
      </c>
      <c r="F51" s="7">
        <f t="shared" si="0"/>
        <v>54845.11</v>
      </c>
      <c r="G51" s="6">
        <f>ROUND(+Laboratory!G146,0)</f>
        <v>282811</v>
      </c>
      <c r="H51" s="7">
        <f>ROUND(+Laboratory!E146,2)</f>
        <v>4.95</v>
      </c>
      <c r="I51" s="7">
        <f t="shared" si="1"/>
        <v>57133.54</v>
      </c>
      <c r="J51" s="7"/>
      <c r="K51" s="8">
        <f t="shared" si="2"/>
        <v>0.0417</v>
      </c>
    </row>
    <row r="52" spans="2:11" ht="12">
      <c r="B52">
        <f>+Laboratory!A47</f>
        <v>130</v>
      </c>
      <c r="C52" t="str">
        <f>+Laboratory!B47</f>
        <v>NORTHWEST HOSPITAL &amp; MEDICAL CENTER</v>
      </c>
      <c r="D52" s="6">
        <f>ROUND(+Laboratory!G47,0)</f>
        <v>6096557</v>
      </c>
      <c r="E52" s="7">
        <f>ROUND(+Laboratory!E47,2)</f>
        <v>124.86</v>
      </c>
      <c r="F52" s="7">
        <f t="shared" si="0"/>
        <v>48827.14</v>
      </c>
      <c r="G52" s="6">
        <f>ROUND(+Laboratory!G147,0)</f>
        <v>5917638</v>
      </c>
      <c r="H52" s="7">
        <f>ROUND(+Laboratory!E147,2)</f>
        <v>116.33</v>
      </c>
      <c r="I52" s="7">
        <f t="shared" si="1"/>
        <v>50869.41</v>
      </c>
      <c r="J52" s="7"/>
      <c r="K52" s="8">
        <f t="shared" si="2"/>
        <v>0.0418</v>
      </c>
    </row>
    <row r="53" spans="2:11" ht="12">
      <c r="B53">
        <f>+Laboratory!A48</f>
        <v>131</v>
      </c>
      <c r="C53" t="str">
        <f>+Laboratory!B48</f>
        <v>OVERLAKE HOSPITAL MEDICAL CENTER</v>
      </c>
      <c r="D53" s="6">
        <f>ROUND(+Laboratory!G48,0)</f>
        <v>4181186</v>
      </c>
      <c r="E53" s="7">
        <f>ROUND(+Laboratory!E48,2)</f>
        <v>78.83</v>
      </c>
      <c r="F53" s="7">
        <f t="shared" si="0"/>
        <v>53040.54</v>
      </c>
      <c r="G53" s="6">
        <f>ROUND(+Laboratory!G148,0)</f>
        <v>4740289</v>
      </c>
      <c r="H53" s="7">
        <f>ROUND(+Laboratory!E148,2)</f>
        <v>85.39</v>
      </c>
      <c r="I53" s="7">
        <f t="shared" si="1"/>
        <v>55513.4</v>
      </c>
      <c r="J53" s="7"/>
      <c r="K53" s="8">
        <f t="shared" si="2"/>
        <v>0.0466</v>
      </c>
    </row>
    <row r="54" spans="2:11" ht="12">
      <c r="B54">
        <f>+Laboratory!A49</f>
        <v>132</v>
      </c>
      <c r="C54" t="str">
        <f>+Laboratory!B49</f>
        <v>SAINT CLARE HOSPITAL</v>
      </c>
      <c r="D54" s="6">
        <f>ROUND(+Laboratory!G49,0)</f>
        <v>1180129</v>
      </c>
      <c r="E54" s="7">
        <f>ROUND(+Laboratory!E49,2)</f>
        <v>23.51</v>
      </c>
      <c r="F54" s="7">
        <f t="shared" si="0"/>
        <v>50196.89</v>
      </c>
      <c r="G54" s="6">
        <f>ROUND(+Laboratory!G149,0)</f>
        <v>1383086</v>
      </c>
      <c r="H54" s="7">
        <f>ROUND(+Laboratory!E149,2)</f>
        <v>26.6</v>
      </c>
      <c r="I54" s="7">
        <f t="shared" si="1"/>
        <v>51995.71</v>
      </c>
      <c r="J54" s="7"/>
      <c r="K54" s="8">
        <f t="shared" si="2"/>
        <v>0.0358</v>
      </c>
    </row>
    <row r="55" spans="2:11" ht="12">
      <c r="B55">
        <f>+Laboratory!A50</f>
        <v>134</v>
      </c>
      <c r="C55" t="str">
        <f>+Laboratory!B50</f>
        <v>ISLAND HOSPITAL</v>
      </c>
      <c r="D55" s="6">
        <f>ROUND(+Laboratory!G50,0)</f>
        <v>1090744</v>
      </c>
      <c r="E55" s="7">
        <f>ROUND(+Laboratory!E50,2)</f>
        <v>22.63</v>
      </c>
      <c r="F55" s="7">
        <f t="shared" si="0"/>
        <v>48199.03</v>
      </c>
      <c r="G55" s="6">
        <f>ROUND(+Laboratory!G150,0)</f>
        <v>1153602</v>
      </c>
      <c r="H55" s="7">
        <f>ROUND(+Laboratory!E150,2)</f>
        <v>25.32</v>
      </c>
      <c r="I55" s="7">
        <f t="shared" si="1"/>
        <v>45560.9</v>
      </c>
      <c r="J55" s="7"/>
      <c r="K55" s="8">
        <f t="shared" si="2"/>
        <v>-0.0547</v>
      </c>
    </row>
    <row r="56" spans="2:11" ht="12">
      <c r="B56">
        <f>+Laboratory!A51</f>
        <v>137</v>
      </c>
      <c r="C56" t="str">
        <f>+Laboratory!B51</f>
        <v>LINCOLN HOSPITAL</v>
      </c>
      <c r="D56" s="6">
        <f>ROUND(+Laboratory!G51,0)</f>
        <v>331717</v>
      </c>
      <c r="E56" s="7">
        <f>ROUND(+Laboratory!E51,2)</f>
        <v>6.05</v>
      </c>
      <c r="F56" s="7">
        <f t="shared" si="0"/>
        <v>54829.26</v>
      </c>
      <c r="G56" s="6">
        <f>ROUND(+Laboratory!G151,0)</f>
        <v>340870</v>
      </c>
      <c r="H56" s="7">
        <f>ROUND(+Laboratory!E151,2)</f>
        <v>6.31</v>
      </c>
      <c r="I56" s="7">
        <f t="shared" si="1"/>
        <v>54020.6</v>
      </c>
      <c r="J56" s="7"/>
      <c r="K56" s="8">
        <f t="shared" si="2"/>
        <v>-0.0147</v>
      </c>
    </row>
    <row r="57" spans="2:11" ht="12">
      <c r="B57">
        <f>+Laboratory!A52</f>
        <v>138</v>
      </c>
      <c r="C57" t="str">
        <f>+Laboratory!B52</f>
        <v>SWEDISH EDMONDS</v>
      </c>
      <c r="D57" s="6">
        <f>ROUND(+Laboratory!G52,0)</f>
        <v>2598866</v>
      </c>
      <c r="E57" s="7">
        <f>ROUND(+Laboratory!E52,2)</f>
        <v>67.48</v>
      </c>
      <c r="F57" s="7">
        <f t="shared" si="0"/>
        <v>38513.13</v>
      </c>
      <c r="G57" s="6">
        <f>ROUND(+Laboratory!G152,0)</f>
        <v>2614132</v>
      </c>
      <c r="H57" s="7">
        <f>ROUND(+Laboratory!E152,2)</f>
        <v>65.8</v>
      </c>
      <c r="I57" s="7">
        <f t="shared" si="1"/>
        <v>39728.45</v>
      </c>
      <c r="J57" s="7"/>
      <c r="K57" s="8">
        <f t="shared" si="2"/>
        <v>0.0316</v>
      </c>
    </row>
    <row r="58" spans="2:11" ht="12">
      <c r="B58">
        <f>+Laboratory!A53</f>
        <v>139</v>
      </c>
      <c r="C58" t="str">
        <f>+Laboratory!B53</f>
        <v>PROVIDENCE HOLY FAMILY HOSPITAL</v>
      </c>
      <c r="D58" s="6">
        <f>ROUND(+Laboratory!G53,0)</f>
        <v>1624902</v>
      </c>
      <c r="E58" s="7">
        <f>ROUND(+Laboratory!E53,2)</f>
        <v>32.3</v>
      </c>
      <c r="F58" s="7">
        <f t="shared" si="0"/>
        <v>50306.56</v>
      </c>
      <c r="G58" s="6">
        <f>ROUND(+Laboratory!G153,0)</f>
        <v>1883675</v>
      </c>
      <c r="H58" s="7">
        <f>ROUND(+Laboratory!E153,2)</f>
        <v>33.56</v>
      </c>
      <c r="I58" s="7">
        <f t="shared" si="1"/>
        <v>56128.58</v>
      </c>
      <c r="J58" s="7"/>
      <c r="K58" s="8">
        <f t="shared" si="2"/>
        <v>0.1157</v>
      </c>
    </row>
    <row r="59" spans="2:11" ht="12">
      <c r="B59">
        <f>+Laboratory!A54</f>
        <v>140</v>
      </c>
      <c r="C59" t="str">
        <f>+Laboratory!B54</f>
        <v>KITTITAS VALLEY HOSPITAL</v>
      </c>
      <c r="D59" s="6">
        <f>ROUND(+Laboratory!G54,0)</f>
        <v>813433</v>
      </c>
      <c r="E59" s="7">
        <f>ROUND(+Laboratory!E54,2)</f>
        <v>15.61</v>
      </c>
      <c r="F59" s="7">
        <f t="shared" si="0"/>
        <v>52109.74</v>
      </c>
      <c r="G59" s="6">
        <f>ROUND(+Laboratory!G154,0)</f>
        <v>892242</v>
      </c>
      <c r="H59" s="7">
        <f>ROUND(+Laboratory!E154,2)</f>
        <v>16.48</v>
      </c>
      <c r="I59" s="7">
        <f t="shared" si="1"/>
        <v>54140.9</v>
      </c>
      <c r="J59" s="7"/>
      <c r="K59" s="8">
        <f t="shared" si="2"/>
        <v>0.039</v>
      </c>
    </row>
    <row r="60" spans="2:11" ht="12">
      <c r="B60">
        <f>+Laboratory!A55</f>
        <v>141</v>
      </c>
      <c r="C60" t="str">
        <f>+Laboratory!B55</f>
        <v>DAYTON GENERAL HOSPITAL</v>
      </c>
      <c r="D60" s="6">
        <f>ROUND(+Laboratory!G55,0)</f>
        <v>236965</v>
      </c>
      <c r="E60" s="7">
        <f>ROUND(+Laboratory!E55,2)</f>
        <v>4.32</v>
      </c>
      <c r="F60" s="7">
        <f t="shared" si="0"/>
        <v>54853.01</v>
      </c>
      <c r="G60" s="6">
        <f>ROUND(+Laboratory!G155,0)</f>
        <v>0</v>
      </c>
      <c r="H60" s="7">
        <f>ROUND(+Laboratory!E155,2)</f>
        <v>0</v>
      </c>
      <c r="I60" s="7">
        <f t="shared" si="1"/>
      </c>
      <c r="J60" s="7"/>
      <c r="K60" s="8">
        <f t="shared" si="2"/>
      </c>
    </row>
    <row r="61" spans="2:11" ht="12">
      <c r="B61">
        <f>+Laboratory!A56</f>
        <v>142</v>
      </c>
      <c r="C61" t="str">
        <f>+Laboratory!B56</f>
        <v>HARRISON MEDICAL CENTER</v>
      </c>
      <c r="D61" s="6">
        <f>ROUND(+Laboratory!G56,0)</f>
        <v>0</v>
      </c>
      <c r="E61" s="7">
        <f>ROUND(+Laboratory!E56,2)</f>
        <v>0</v>
      </c>
      <c r="F61" s="7">
        <f t="shared" si="0"/>
      </c>
      <c r="G61" s="6">
        <f>ROUND(+Laboratory!G156,0)</f>
        <v>0</v>
      </c>
      <c r="H61" s="7">
        <f>ROUND(+Laboratory!E156,2)</f>
        <v>0</v>
      </c>
      <c r="I61" s="7">
        <f t="shared" si="1"/>
      </c>
      <c r="J61" s="7"/>
      <c r="K61" s="8">
        <f t="shared" si="2"/>
      </c>
    </row>
    <row r="62" spans="2:11" ht="12">
      <c r="B62">
        <f>+Laboratory!A57</f>
        <v>145</v>
      </c>
      <c r="C62" t="str">
        <f>+Laboratory!B57</f>
        <v>PEACEHEALTH SAINT JOSEPH HOSPITAL</v>
      </c>
      <c r="D62" s="6">
        <f>ROUND(+Laboratory!G57,0)</f>
        <v>5539861</v>
      </c>
      <c r="E62" s="7">
        <f>ROUND(+Laboratory!E57,2)</f>
        <v>116.09</v>
      </c>
      <c r="F62" s="7">
        <f t="shared" si="0"/>
        <v>47720.4</v>
      </c>
      <c r="G62" s="6">
        <f>ROUND(+Laboratory!G157,0)</f>
        <v>21417</v>
      </c>
      <c r="H62" s="7">
        <f>ROUND(+Laboratory!E157,2)</f>
        <v>-0.14</v>
      </c>
      <c r="I62" s="7">
        <f t="shared" si="1"/>
        <v>-152978.57</v>
      </c>
      <c r="J62" s="7"/>
      <c r="K62" s="8">
        <f t="shared" si="2"/>
        <v>-4.2057</v>
      </c>
    </row>
    <row r="63" spans="2:11" ht="12">
      <c r="B63">
        <f>+Laboratory!A58</f>
        <v>147</v>
      </c>
      <c r="C63" t="str">
        <f>+Laboratory!B58</f>
        <v>MID VALLEY HOSPITAL</v>
      </c>
      <c r="D63" s="6">
        <f>ROUND(+Laboratory!G58,0)</f>
        <v>480561</v>
      </c>
      <c r="E63" s="7">
        <f>ROUND(+Laboratory!E58,2)</f>
        <v>9.19</v>
      </c>
      <c r="F63" s="7">
        <f t="shared" si="0"/>
        <v>52291.73</v>
      </c>
      <c r="G63" s="6">
        <f>ROUND(+Laboratory!G158,0)</f>
        <v>527591</v>
      </c>
      <c r="H63" s="7">
        <f>ROUND(+Laboratory!E158,2)</f>
        <v>9.03</v>
      </c>
      <c r="I63" s="7">
        <f t="shared" si="1"/>
        <v>58426.47</v>
      </c>
      <c r="J63" s="7"/>
      <c r="K63" s="8">
        <f t="shared" si="2"/>
        <v>0.1173</v>
      </c>
    </row>
    <row r="64" spans="2:11" ht="12">
      <c r="B64">
        <f>+Laboratory!A59</f>
        <v>148</v>
      </c>
      <c r="C64" t="str">
        <f>+Laboratory!B59</f>
        <v>KINDRED HOSPITAL - SEATTLE</v>
      </c>
      <c r="D64" s="6">
        <f>ROUND(+Laboratory!G59,0)</f>
        <v>49232</v>
      </c>
      <c r="E64" s="7">
        <f>ROUND(+Laboratory!E59,2)</f>
        <v>1</v>
      </c>
      <c r="F64" s="7">
        <f t="shared" si="0"/>
        <v>49232</v>
      </c>
      <c r="G64" s="6">
        <f>ROUND(+Laboratory!G159,0)</f>
        <v>51504</v>
      </c>
      <c r="H64" s="7">
        <f>ROUND(+Laboratory!E159,2)</f>
        <v>1</v>
      </c>
      <c r="I64" s="7">
        <f t="shared" si="1"/>
        <v>51504</v>
      </c>
      <c r="J64" s="7"/>
      <c r="K64" s="8">
        <f t="shared" si="2"/>
        <v>0.0461</v>
      </c>
    </row>
    <row r="65" spans="2:11" ht="12">
      <c r="B65">
        <f>+Laboratory!A60</f>
        <v>150</v>
      </c>
      <c r="C65" t="str">
        <f>+Laboratory!B60</f>
        <v>COULEE COMMUNITY HOSPITAL</v>
      </c>
      <c r="D65" s="6">
        <f>ROUND(+Laboratory!G60,0)</f>
        <v>362321</v>
      </c>
      <c r="E65" s="7">
        <f>ROUND(+Laboratory!E60,2)</f>
        <v>6.7</v>
      </c>
      <c r="F65" s="7">
        <f t="shared" si="0"/>
        <v>54077.76</v>
      </c>
      <c r="G65" s="6">
        <f>ROUND(+Laboratory!G160,0)</f>
        <v>375631</v>
      </c>
      <c r="H65" s="7">
        <f>ROUND(+Laboratory!E160,2)</f>
        <v>6.8</v>
      </c>
      <c r="I65" s="7">
        <f t="shared" si="1"/>
        <v>55239.85</v>
      </c>
      <c r="J65" s="7"/>
      <c r="K65" s="8">
        <f t="shared" si="2"/>
        <v>0.0215</v>
      </c>
    </row>
    <row r="66" spans="2:11" ht="12">
      <c r="B66">
        <f>+Laboratory!A61</f>
        <v>152</v>
      </c>
      <c r="C66" t="str">
        <f>+Laboratory!B61</f>
        <v>MASON GENERAL HOSPITAL</v>
      </c>
      <c r="D66" s="6">
        <f>ROUND(+Laboratory!G61,0)</f>
        <v>1096213</v>
      </c>
      <c r="E66" s="7">
        <f>ROUND(+Laboratory!E61,2)</f>
        <v>21.22</v>
      </c>
      <c r="F66" s="7">
        <f t="shared" si="0"/>
        <v>51659.43</v>
      </c>
      <c r="G66" s="6">
        <f>ROUND(+Laboratory!G161,0)</f>
        <v>1145249</v>
      </c>
      <c r="H66" s="7">
        <f>ROUND(+Laboratory!E161,2)</f>
        <v>21.28</v>
      </c>
      <c r="I66" s="7">
        <f t="shared" si="1"/>
        <v>53818.09</v>
      </c>
      <c r="J66" s="7"/>
      <c r="K66" s="8">
        <f t="shared" si="2"/>
        <v>0.0418</v>
      </c>
    </row>
    <row r="67" spans="2:11" ht="12">
      <c r="B67">
        <f>+Laboratory!A62</f>
        <v>153</v>
      </c>
      <c r="C67" t="str">
        <f>+Laboratory!B62</f>
        <v>WHITMAN HOSPITAL AND MEDICAL CENTER</v>
      </c>
      <c r="D67" s="6">
        <f>ROUND(+Laboratory!G62,0)</f>
        <v>526798</v>
      </c>
      <c r="E67" s="7">
        <f>ROUND(+Laboratory!E62,2)</f>
        <v>10.35</v>
      </c>
      <c r="F67" s="7">
        <f t="shared" si="0"/>
        <v>50898.36</v>
      </c>
      <c r="G67" s="6">
        <f>ROUND(+Laboratory!G162,0)</f>
        <v>527466</v>
      </c>
      <c r="H67" s="7">
        <f>ROUND(+Laboratory!E162,2)</f>
        <v>9.98</v>
      </c>
      <c r="I67" s="7">
        <f t="shared" si="1"/>
        <v>52852.3</v>
      </c>
      <c r="J67" s="7"/>
      <c r="K67" s="8">
        <f t="shared" si="2"/>
        <v>0.0384</v>
      </c>
    </row>
    <row r="68" spans="2:11" ht="12">
      <c r="B68">
        <f>+Laboratory!A63</f>
        <v>155</v>
      </c>
      <c r="C68" t="str">
        <f>+Laboratory!B63</f>
        <v>VALLEY MEDICAL CENTER</v>
      </c>
      <c r="D68" s="6">
        <f>ROUND(+Laboratory!G63,0)</f>
        <v>2703540</v>
      </c>
      <c r="E68" s="7">
        <f>ROUND(+Laboratory!E63,2)</f>
        <v>49.69</v>
      </c>
      <c r="F68" s="7">
        <f t="shared" si="0"/>
        <v>54408.13</v>
      </c>
      <c r="G68" s="6">
        <f>ROUND(+Laboratory!G163,0)</f>
        <v>2800477</v>
      </c>
      <c r="H68" s="7">
        <f>ROUND(+Laboratory!E163,2)</f>
        <v>48.21</v>
      </c>
      <c r="I68" s="7">
        <f t="shared" si="1"/>
        <v>58089.13</v>
      </c>
      <c r="J68" s="7"/>
      <c r="K68" s="8">
        <f t="shared" si="2"/>
        <v>0.0677</v>
      </c>
    </row>
    <row r="69" spans="2:11" ht="12">
      <c r="B69">
        <f>+Laboratory!A64</f>
        <v>156</v>
      </c>
      <c r="C69" t="str">
        <f>+Laboratory!B64</f>
        <v>WHIDBEY GENERAL HOSPITAL</v>
      </c>
      <c r="D69" s="6">
        <f>ROUND(+Laboratory!G64,0)</f>
        <v>1454464</v>
      </c>
      <c r="E69" s="7">
        <f>ROUND(+Laboratory!E64,2)</f>
        <v>30.88</v>
      </c>
      <c r="F69" s="7">
        <f t="shared" si="0"/>
        <v>47100.52</v>
      </c>
      <c r="G69" s="6">
        <f>ROUND(+Laboratory!G164,0)</f>
        <v>1659312</v>
      </c>
      <c r="H69" s="7">
        <f>ROUND(+Laboratory!E164,2)</f>
        <v>33.96</v>
      </c>
      <c r="I69" s="7">
        <f t="shared" si="1"/>
        <v>48860.78</v>
      </c>
      <c r="J69" s="7"/>
      <c r="K69" s="8">
        <f t="shared" si="2"/>
        <v>0.0374</v>
      </c>
    </row>
    <row r="70" spans="2:11" ht="12">
      <c r="B70">
        <f>+Laboratory!A65</f>
        <v>157</v>
      </c>
      <c r="C70" t="str">
        <f>+Laboratory!B65</f>
        <v>SAINT LUKES REHABILIATION INSTITUTE</v>
      </c>
      <c r="D70" s="6">
        <f>ROUND(+Laboratory!G65,0)</f>
        <v>0</v>
      </c>
      <c r="E70" s="7">
        <f>ROUND(+Laboratory!E65,2)</f>
        <v>0</v>
      </c>
      <c r="F70" s="7">
        <f t="shared" si="0"/>
      </c>
      <c r="G70" s="6">
        <f>ROUND(+Laboratory!G165,0)</f>
        <v>0</v>
      </c>
      <c r="H70" s="7">
        <f>ROUND(+Laboratory!E165,2)</f>
        <v>0</v>
      </c>
      <c r="I70" s="7">
        <f t="shared" si="1"/>
      </c>
      <c r="J70" s="7"/>
      <c r="K70" s="8">
        <f t="shared" si="2"/>
      </c>
    </row>
    <row r="71" spans="2:11" ht="12">
      <c r="B71">
        <f>+Laboratory!A66</f>
        <v>158</v>
      </c>
      <c r="C71" t="str">
        <f>+Laboratory!B66</f>
        <v>CASCADE MEDICAL CENTER</v>
      </c>
      <c r="D71" s="6">
        <f>ROUND(+Laboratory!G66,0)</f>
        <v>160771</v>
      </c>
      <c r="E71" s="7">
        <f>ROUND(+Laboratory!E66,2)</f>
        <v>5.27</v>
      </c>
      <c r="F71" s="7">
        <f t="shared" si="0"/>
        <v>30506.83</v>
      </c>
      <c r="G71" s="6">
        <f>ROUND(+Laboratory!G166,0)</f>
        <v>181262</v>
      </c>
      <c r="H71" s="7">
        <f>ROUND(+Laboratory!E166,2)</f>
        <v>3.3</v>
      </c>
      <c r="I71" s="7">
        <f t="shared" si="1"/>
        <v>54927.88</v>
      </c>
      <c r="J71" s="7"/>
      <c r="K71" s="8">
        <f t="shared" si="2"/>
        <v>0.8005</v>
      </c>
    </row>
    <row r="72" spans="2:11" ht="12">
      <c r="B72">
        <f>+Laboratory!A67</f>
        <v>159</v>
      </c>
      <c r="C72" t="str">
        <f>+Laboratory!B67</f>
        <v>PROVIDENCE SAINT PETER HOSPITAL</v>
      </c>
      <c r="D72" s="6">
        <f>ROUND(+Laboratory!G67,0)</f>
        <v>2938061</v>
      </c>
      <c r="E72" s="7">
        <f>ROUND(+Laboratory!E67,2)</f>
        <v>56</v>
      </c>
      <c r="F72" s="7">
        <f t="shared" si="0"/>
        <v>52465.38</v>
      </c>
      <c r="G72" s="6">
        <f>ROUND(+Laboratory!G167,0)</f>
        <v>3294934</v>
      </c>
      <c r="H72" s="7">
        <f>ROUND(+Laboratory!E167,2)</f>
        <v>63</v>
      </c>
      <c r="I72" s="7">
        <f t="shared" si="1"/>
        <v>52300.54</v>
      </c>
      <c r="J72" s="7"/>
      <c r="K72" s="8">
        <f t="shared" si="2"/>
        <v>-0.0031</v>
      </c>
    </row>
    <row r="73" spans="2:11" ht="12">
      <c r="B73">
        <f>+Laboratory!A68</f>
        <v>161</v>
      </c>
      <c r="C73" t="str">
        <f>+Laboratory!B68</f>
        <v>KADLEC REGIONAL MEDICAL CENTER</v>
      </c>
      <c r="D73" s="6">
        <f>ROUND(+Laboratory!G68,0)</f>
        <v>2385082</v>
      </c>
      <c r="E73" s="7">
        <f>ROUND(+Laboratory!E68,2)</f>
        <v>50.15</v>
      </c>
      <c r="F73" s="7">
        <f t="shared" si="0"/>
        <v>47558.96</v>
      </c>
      <c r="G73" s="6">
        <f>ROUND(+Laboratory!G168,0)</f>
        <v>2721299</v>
      </c>
      <c r="H73" s="7">
        <f>ROUND(+Laboratory!E168,2)</f>
        <v>54.08</v>
      </c>
      <c r="I73" s="7">
        <f t="shared" si="1"/>
        <v>50319.88</v>
      </c>
      <c r="J73" s="7"/>
      <c r="K73" s="8">
        <f t="shared" si="2"/>
        <v>0.0581</v>
      </c>
    </row>
    <row r="74" spans="2:11" ht="12">
      <c r="B74">
        <f>+Laboratory!A69</f>
        <v>162</v>
      </c>
      <c r="C74" t="str">
        <f>+Laboratory!B69</f>
        <v>PROVIDENCE SACRED HEART MEDICAL CENTER</v>
      </c>
      <c r="D74" s="6">
        <f>ROUND(+Laboratory!G69,0)</f>
        <v>16472161</v>
      </c>
      <c r="E74" s="7">
        <f>ROUND(+Laboratory!E69,2)</f>
        <v>267</v>
      </c>
      <c r="F74" s="7">
        <f t="shared" si="0"/>
        <v>61693.49</v>
      </c>
      <c r="G74" s="6">
        <f>ROUND(+Laboratory!G169,0)</f>
        <v>16052387</v>
      </c>
      <c r="H74" s="7">
        <f>ROUND(+Laboratory!E169,2)</f>
        <v>266.38</v>
      </c>
      <c r="I74" s="7">
        <f t="shared" si="1"/>
        <v>60261.23</v>
      </c>
      <c r="J74" s="7"/>
      <c r="K74" s="8">
        <f t="shared" si="2"/>
        <v>-0.0232</v>
      </c>
    </row>
    <row r="75" spans="2:11" ht="12">
      <c r="B75">
        <f>+Laboratory!A70</f>
        <v>164</v>
      </c>
      <c r="C75" t="str">
        <f>+Laboratory!B70</f>
        <v>EVERGREEN HOSPITAL MEDICAL CENTER</v>
      </c>
      <c r="D75" s="6">
        <f>ROUND(+Laboratory!G70,0)</f>
        <v>4396365</v>
      </c>
      <c r="E75" s="7">
        <f>ROUND(+Laboratory!E70,2)</f>
        <v>94.46</v>
      </c>
      <c r="F75" s="7">
        <f aca="true" t="shared" si="3" ref="F75:F106">IF(D75=0,"",IF(E75=0,"",ROUND(D75/E75,2)))</f>
        <v>46542.08</v>
      </c>
      <c r="G75" s="6">
        <f>ROUND(+Laboratory!G170,0)</f>
        <v>4813784</v>
      </c>
      <c r="H75" s="7">
        <f>ROUND(+Laboratory!E170,2)</f>
        <v>101.78</v>
      </c>
      <c r="I75" s="7">
        <f aca="true" t="shared" si="4" ref="I75:I106">IF(G75=0,"",IF(H75=0,"",ROUND(G75/H75,2)))</f>
        <v>47295.97</v>
      </c>
      <c r="J75" s="7"/>
      <c r="K75" s="8">
        <f aca="true" t="shared" si="5" ref="K75:K106">IF(D75=0,"",IF(E75=0,"",IF(G75=0,"",IF(H75=0,"",ROUND(I75/F75-1,4)))))</f>
        <v>0.0162</v>
      </c>
    </row>
    <row r="76" spans="2:11" ht="12">
      <c r="B76">
        <f>+Laboratory!A71</f>
        <v>165</v>
      </c>
      <c r="C76" t="str">
        <f>+Laboratory!B71</f>
        <v>LAKE CHELAN COMMUNITY HOSPITAL</v>
      </c>
      <c r="D76" s="6">
        <f>ROUND(+Laboratory!G71,0)</f>
        <v>369103</v>
      </c>
      <c r="E76" s="7">
        <f>ROUND(+Laboratory!E71,2)</f>
        <v>5.56</v>
      </c>
      <c r="F76" s="7">
        <f t="shared" si="3"/>
        <v>66385.43</v>
      </c>
      <c r="G76" s="6">
        <f>ROUND(+Laboratory!G171,0)</f>
        <v>384410</v>
      </c>
      <c r="H76" s="7">
        <f>ROUND(+Laboratory!E171,2)</f>
        <v>5.74</v>
      </c>
      <c r="I76" s="7">
        <f t="shared" si="4"/>
        <v>66970.38</v>
      </c>
      <c r="J76" s="7"/>
      <c r="K76" s="8">
        <f t="shared" si="5"/>
        <v>0.0088</v>
      </c>
    </row>
    <row r="77" spans="2:11" ht="12">
      <c r="B77">
        <f>+Laboratory!A72</f>
        <v>167</v>
      </c>
      <c r="C77" t="str">
        <f>+Laboratory!B72</f>
        <v>FERRY COUNTY MEMORIAL HOSPITAL</v>
      </c>
      <c r="D77" s="6">
        <f>ROUND(+Laboratory!G72,0)</f>
        <v>189259</v>
      </c>
      <c r="E77" s="7">
        <f>ROUND(+Laboratory!E72,2)</f>
        <v>5.16</v>
      </c>
      <c r="F77" s="7">
        <f t="shared" si="3"/>
        <v>36678.1</v>
      </c>
      <c r="G77" s="6">
        <f>ROUND(+Laboratory!G172,0)</f>
        <v>201146</v>
      </c>
      <c r="H77" s="7">
        <f>ROUND(+Laboratory!E172,2)</f>
        <v>4.85</v>
      </c>
      <c r="I77" s="7">
        <f t="shared" si="4"/>
        <v>41473.4</v>
      </c>
      <c r="J77" s="7"/>
      <c r="K77" s="8">
        <f t="shared" si="5"/>
        <v>0.1307</v>
      </c>
    </row>
    <row r="78" spans="2:11" ht="12">
      <c r="B78">
        <f>+Laboratory!A73</f>
        <v>168</v>
      </c>
      <c r="C78" t="str">
        <f>+Laboratory!B73</f>
        <v>CENTRAL WASHINGTON HOSPITAL</v>
      </c>
      <c r="D78" s="6">
        <f>ROUND(+Laboratory!G73,0)</f>
        <v>2322336</v>
      </c>
      <c r="E78" s="7">
        <f>ROUND(+Laboratory!E73,2)</f>
        <v>39.74</v>
      </c>
      <c r="F78" s="7">
        <f t="shared" si="3"/>
        <v>58438.25</v>
      </c>
      <c r="G78" s="6">
        <f>ROUND(+Laboratory!G173,0)</f>
        <v>2583519</v>
      </c>
      <c r="H78" s="7">
        <f>ROUND(+Laboratory!E173,2)</f>
        <v>40.7</v>
      </c>
      <c r="I78" s="7">
        <f t="shared" si="4"/>
        <v>63477.13</v>
      </c>
      <c r="J78" s="7"/>
      <c r="K78" s="8">
        <f t="shared" si="5"/>
        <v>0.0862</v>
      </c>
    </row>
    <row r="79" spans="2:11" ht="12">
      <c r="B79">
        <f>+Laboratory!A74</f>
        <v>169</v>
      </c>
      <c r="C79" t="str">
        <f>+Laboratory!B74</f>
        <v>GROUP HEALTH EASTSIDE</v>
      </c>
      <c r="D79" s="6">
        <f>ROUND(+Laboratory!G74,0)</f>
        <v>554633</v>
      </c>
      <c r="E79" s="7">
        <f>ROUND(+Laboratory!E74,2)</f>
        <v>23.73</v>
      </c>
      <c r="F79" s="7">
        <f t="shared" si="3"/>
        <v>23372.65</v>
      </c>
      <c r="G79" s="6">
        <f>ROUND(+Laboratory!G174,0)</f>
        <v>0</v>
      </c>
      <c r="H79" s="7">
        <f>ROUND(+Laboratory!E174,2)</f>
        <v>0</v>
      </c>
      <c r="I79" s="7">
        <f t="shared" si="4"/>
      </c>
      <c r="J79" s="7"/>
      <c r="K79" s="8">
        <f t="shared" si="5"/>
      </c>
    </row>
    <row r="80" spans="2:11" ht="12">
      <c r="B80">
        <f>+Laboratory!A75</f>
        <v>170</v>
      </c>
      <c r="C80" t="str">
        <f>+Laboratory!B75</f>
        <v>SOUTHWEST WASHINGTON MEDICAL CENTER</v>
      </c>
      <c r="D80" s="6">
        <f>ROUND(+Laboratory!G75,0)</f>
        <v>10257044</v>
      </c>
      <c r="E80" s="7">
        <f>ROUND(+Laboratory!E75,2)</f>
        <v>153.39</v>
      </c>
      <c r="F80" s="7">
        <f t="shared" si="3"/>
        <v>66869.05</v>
      </c>
      <c r="G80" s="6">
        <f>ROUND(+Laboratory!G175,0)</f>
        <v>10889910</v>
      </c>
      <c r="H80" s="7">
        <f>ROUND(+Laboratory!E175,2)</f>
        <v>161.34</v>
      </c>
      <c r="I80" s="7">
        <f t="shared" si="4"/>
        <v>67496.65</v>
      </c>
      <c r="J80" s="7"/>
      <c r="K80" s="8">
        <f t="shared" si="5"/>
        <v>0.0094</v>
      </c>
    </row>
    <row r="81" spans="2:11" ht="12">
      <c r="B81">
        <f>+Laboratory!A76</f>
        <v>172</v>
      </c>
      <c r="C81" t="str">
        <f>+Laboratory!B76</f>
        <v>PULLMAN REGIONAL HOSPITAL</v>
      </c>
      <c r="D81" s="6">
        <f>ROUND(+Laboratory!G76,0)</f>
        <v>840823</v>
      </c>
      <c r="E81" s="7">
        <f>ROUND(+Laboratory!E76,2)</f>
        <v>16.5</v>
      </c>
      <c r="F81" s="7">
        <f t="shared" si="3"/>
        <v>50958.97</v>
      </c>
      <c r="G81" s="6">
        <f>ROUND(+Laboratory!G176,0)</f>
        <v>911575</v>
      </c>
      <c r="H81" s="7">
        <f>ROUND(+Laboratory!E176,2)</f>
        <v>17.37</v>
      </c>
      <c r="I81" s="7">
        <f t="shared" si="4"/>
        <v>52479.85</v>
      </c>
      <c r="J81" s="7"/>
      <c r="K81" s="8">
        <f t="shared" si="5"/>
        <v>0.0298</v>
      </c>
    </row>
    <row r="82" spans="2:11" ht="12">
      <c r="B82">
        <f>+Laboratory!A77</f>
        <v>173</v>
      </c>
      <c r="C82" t="str">
        <f>+Laboratory!B77</f>
        <v>MORTON GENERAL HOSPITAL</v>
      </c>
      <c r="D82" s="6">
        <f>ROUND(+Laboratory!G77,0)</f>
        <v>398761</v>
      </c>
      <c r="E82" s="7">
        <f>ROUND(+Laboratory!E77,2)</f>
        <v>6.85</v>
      </c>
      <c r="F82" s="7">
        <f t="shared" si="3"/>
        <v>58213.28</v>
      </c>
      <c r="G82" s="6">
        <f>ROUND(+Laboratory!G177,0)</f>
        <v>436542</v>
      </c>
      <c r="H82" s="7">
        <f>ROUND(+Laboratory!E177,2)</f>
        <v>6.83</v>
      </c>
      <c r="I82" s="7">
        <f t="shared" si="4"/>
        <v>63915.37</v>
      </c>
      <c r="J82" s="7"/>
      <c r="K82" s="8">
        <f t="shared" si="5"/>
        <v>0.098</v>
      </c>
    </row>
    <row r="83" spans="2:11" ht="12">
      <c r="B83">
        <f>+Laboratory!A78</f>
        <v>175</v>
      </c>
      <c r="C83" t="str">
        <f>+Laboratory!B78</f>
        <v>MARY BRIDGE CHILDRENS HEALTH CENTER</v>
      </c>
      <c r="D83" s="6">
        <f>ROUND(+Laboratory!G78,0)</f>
        <v>0</v>
      </c>
      <c r="E83" s="7">
        <f>ROUND(+Laboratory!E78,2)</f>
        <v>0</v>
      </c>
      <c r="F83" s="7">
        <f t="shared" si="3"/>
      </c>
      <c r="G83" s="6">
        <f>ROUND(+Laboratory!G178,0)</f>
        <v>0</v>
      </c>
      <c r="H83" s="7">
        <f>ROUND(+Laboratory!E178,2)</f>
        <v>0</v>
      </c>
      <c r="I83" s="7">
        <f t="shared" si="4"/>
      </c>
      <c r="J83" s="7"/>
      <c r="K83" s="8">
        <f t="shared" si="5"/>
      </c>
    </row>
    <row r="84" spans="2:11" ht="12">
      <c r="B84">
        <f>+Laboratory!A79</f>
        <v>176</v>
      </c>
      <c r="C84" t="str">
        <f>+Laboratory!B79</f>
        <v>TACOMA GENERAL ALLENMORE HOSPITAL</v>
      </c>
      <c r="D84" s="6">
        <f>ROUND(+Laboratory!G79,0)</f>
        <v>12984975</v>
      </c>
      <c r="E84" s="7">
        <f>ROUND(+Laboratory!E79,2)</f>
        <v>244.34</v>
      </c>
      <c r="F84" s="7">
        <f t="shared" si="3"/>
        <v>53143.06</v>
      </c>
      <c r="G84" s="6">
        <f>ROUND(+Laboratory!G179,0)</f>
        <v>12940302</v>
      </c>
      <c r="H84" s="7">
        <f>ROUND(+Laboratory!E179,2)</f>
        <v>239.58</v>
      </c>
      <c r="I84" s="7">
        <f t="shared" si="4"/>
        <v>54012.45</v>
      </c>
      <c r="J84" s="7"/>
      <c r="K84" s="8">
        <f t="shared" si="5"/>
        <v>0.0164</v>
      </c>
    </row>
    <row r="85" spans="2:11" ht="12">
      <c r="B85">
        <f>+Laboratory!A80</f>
        <v>178</v>
      </c>
      <c r="C85" t="str">
        <f>+Laboratory!B80</f>
        <v>DEER PARK HOSPITAL</v>
      </c>
      <c r="D85" s="6">
        <f>ROUND(+Laboratory!G80,0)</f>
        <v>56415</v>
      </c>
      <c r="E85" s="7">
        <f>ROUND(+Laboratory!E80,2)</f>
        <v>0.77</v>
      </c>
      <c r="F85" s="7">
        <f t="shared" si="3"/>
        <v>73266.23</v>
      </c>
      <c r="G85" s="6">
        <f>ROUND(+Laboratory!G180,0)</f>
        <v>0</v>
      </c>
      <c r="H85" s="7">
        <f>ROUND(+Laboratory!E180,2)</f>
        <v>0</v>
      </c>
      <c r="I85" s="7">
        <f t="shared" si="4"/>
      </c>
      <c r="J85" s="7"/>
      <c r="K85" s="8">
        <f t="shared" si="5"/>
      </c>
    </row>
    <row r="86" spans="2:11" ht="12">
      <c r="B86">
        <f>+Laboratory!A81</f>
        <v>180</v>
      </c>
      <c r="C86" t="str">
        <f>+Laboratory!B81</f>
        <v>VALLEY HOSPITAL AND MEDICAL CENTER</v>
      </c>
      <c r="D86" s="6">
        <f>ROUND(+Laboratory!G81,0)</f>
        <v>717965</v>
      </c>
      <c r="E86" s="7">
        <f>ROUND(+Laboratory!E81,2)</f>
        <v>18.7</v>
      </c>
      <c r="F86" s="7">
        <f t="shared" si="3"/>
        <v>38393.85</v>
      </c>
      <c r="G86" s="6">
        <f>ROUND(+Laboratory!G181,0)</f>
        <v>1436846</v>
      </c>
      <c r="H86" s="7">
        <f>ROUND(+Laboratory!E181,2)</f>
        <v>21.68</v>
      </c>
      <c r="I86" s="7">
        <f t="shared" si="4"/>
        <v>66275.18</v>
      </c>
      <c r="J86" s="7"/>
      <c r="K86" s="8">
        <f t="shared" si="5"/>
        <v>0.7262</v>
      </c>
    </row>
    <row r="87" spans="2:11" ht="12">
      <c r="B87">
        <f>+Laboratory!A82</f>
        <v>183</v>
      </c>
      <c r="C87" t="str">
        <f>+Laboratory!B82</f>
        <v>AUBURN REGIONAL MEDICAL CENTER</v>
      </c>
      <c r="D87" s="6">
        <f>ROUND(+Laboratory!G82,0)</f>
        <v>1606988</v>
      </c>
      <c r="E87" s="7">
        <f>ROUND(+Laboratory!E82,2)</f>
        <v>28.73</v>
      </c>
      <c r="F87" s="7">
        <f t="shared" si="3"/>
        <v>55934.15</v>
      </c>
      <c r="G87" s="6">
        <f>ROUND(+Laboratory!G182,0)</f>
        <v>1776630</v>
      </c>
      <c r="H87" s="7">
        <f>ROUND(+Laboratory!E182,2)</f>
        <v>30.54</v>
      </c>
      <c r="I87" s="7">
        <f t="shared" si="4"/>
        <v>58173.87</v>
      </c>
      <c r="J87" s="7"/>
      <c r="K87" s="8">
        <f t="shared" si="5"/>
        <v>0.04</v>
      </c>
    </row>
    <row r="88" spans="2:11" ht="12">
      <c r="B88">
        <f>+Laboratory!A83</f>
        <v>186</v>
      </c>
      <c r="C88" t="str">
        <f>+Laboratory!B83</f>
        <v>MARK REED HOSPITAL</v>
      </c>
      <c r="D88" s="6">
        <f>ROUND(+Laboratory!G83,0)</f>
        <v>262375</v>
      </c>
      <c r="E88" s="7">
        <f>ROUND(+Laboratory!E83,2)</f>
        <v>3.88</v>
      </c>
      <c r="F88" s="7">
        <f t="shared" si="3"/>
        <v>67622.42</v>
      </c>
      <c r="G88" s="6">
        <f>ROUND(+Laboratory!G183,0)</f>
        <v>319575</v>
      </c>
      <c r="H88" s="7">
        <f>ROUND(+Laboratory!E183,2)</f>
        <v>4.15</v>
      </c>
      <c r="I88" s="7">
        <f t="shared" si="4"/>
        <v>77006.02</v>
      </c>
      <c r="J88" s="7"/>
      <c r="K88" s="8">
        <f t="shared" si="5"/>
        <v>0.1388</v>
      </c>
    </row>
    <row r="89" spans="2:11" ht="12">
      <c r="B89">
        <f>+Laboratory!A84</f>
        <v>191</v>
      </c>
      <c r="C89" t="str">
        <f>+Laboratory!B84</f>
        <v>PROVIDENCE CENTRALIA HOSPITAL</v>
      </c>
      <c r="D89" s="6">
        <f>ROUND(+Laboratory!G84,0)</f>
        <v>2227024</v>
      </c>
      <c r="E89" s="7">
        <f>ROUND(+Laboratory!E84,2)</f>
        <v>36.3</v>
      </c>
      <c r="F89" s="7">
        <f t="shared" si="3"/>
        <v>61350.52</v>
      </c>
      <c r="G89" s="6">
        <f>ROUND(+Laboratory!G184,0)</f>
        <v>1972508</v>
      </c>
      <c r="H89" s="7">
        <f>ROUND(+Laboratory!E184,2)</f>
        <v>40.16</v>
      </c>
      <c r="I89" s="7">
        <f t="shared" si="4"/>
        <v>49116.24</v>
      </c>
      <c r="J89" s="7"/>
      <c r="K89" s="8">
        <f t="shared" si="5"/>
        <v>-0.1994</v>
      </c>
    </row>
    <row r="90" spans="2:11" ht="12">
      <c r="B90">
        <f>+Laboratory!A85</f>
        <v>193</v>
      </c>
      <c r="C90" t="str">
        <f>+Laboratory!B85</f>
        <v>PROVIDENCE MOUNT CARMEL HOSPITAL</v>
      </c>
      <c r="D90" s="6">
        <f>ROUND(+Laboratory!G85,0)</f>
        <v>648123</v>
      </c>
      <c r="E90" s="7">
        <f>ROUND(+Laboratory!E85,2)</f>
        <v>10.64</v>
      </c>
      <c r="F90" s="7">
        <f t="shared" si="3"/>
        <v>60913.82</v>
      </c>
      <c r="G90" s="6">
        <f>ROUND(+Laboratory!G185,0)</f>
        <v>663782</v>
      </c>
      <c r="H90" s="7">
        <f>ROUND(+Laboratory!E185,2)</f>
        <v>10.68</v>
      </c>
      <c r="I90" s="7">
        <f t="shared" si="4"/>
        <v>62151.87</v>
      </c>
      <c r="J90" s="7"/>
      <c r="K90" s="8">
        <f t="shared" si="5"/>
        <v>0.0203</v>
      </c>
    </row>
    <row r="91" spans="2:11" ht="12">
      <c r="B91">
        <f>+Laboratory!A86</f>
        <v>194</v>
      </c>
      <c r="C91" t="str">
        <f>+Laboratory!B86</f>
        <v>PROVIDENCE SAINT JOSEPHS HOSPITAL</v>
      </c>
      <c r="D91" s="6">
        <f>ROUND(+Laboratory!G86,0)</f>
        <v>371049</v>
      </c>
      <c r="E91" s="7">
        <f>ROUND(+Laboratory!E86,2)</f>
        <v>7.41</v>
      </c>
      <c r="F91" s="7">
        <f t="shared" si="3"/>
        <v>50074.09</v>
      </c>
      <c r="G91" s="6">
        <f>ROUND(+Laboratory!G186,0)</f>
        <v>358305</v>
      </c>
      <c r="H91" s="7">
        <f>ROUND(+Laboratory!E186,2)</f>
        <v>0</v>
      </c>
      <c r="I91" s="7">
        <f t="shared" si="4"/>
      </c>
      <c r="J91" s="7"/>
      <c r="K91" s="8">
        <f t="shared" si="5"/>
      </c>
    </row>
    <row r="92" spans="2:11" ht="12">
      <c r="B92">
        <f>+Laboratory!A87</f>
        <v>195</v>
      </c>
      <c r="C92" t="str">
        <f>+Laboratory!B87</f>
        <v>SNOQUALMIE VALLEY HOSPITAL</v>
      </c>
      <c r="D92" s="6">
        <f>ROUND(+Laboratory!G87,0)</f>
        <v>296420</v>
      </c>
      <c r="E92" s="7">
        <f>ROUND(+Laboratory!E87,2)</f>
        <v>6.1</v>
      </c>
      <c r="F92" s="7">
        <f t="shared" si="3"/>
        <v>48593.44</v>
      </c>
      <c r="G92" s="6">
        <f>ROUND(+Laboratory!G187,0)</f>
        <v>363163</v>
      </c>
      <c r="H92" s="7">
        <f>ROUND(+Laboratory!E187,2)</f>
        <v>8</v>
      </c>
      <c r="I92" s="7">
        <f t="shared" si="4"/>
        <v>45395.38</v>
      </c>
      <c r="J92" s="7"/>
      <c r="K92" s="8">
        <f t="shared" si="5"/>
        <v>-0.0658</v>
      </c>
    </row>
    <row r="93" spans="2:11" ht="12">
      <c r="B93">
        <f>+Laboratory!A88</f>
        <v>197</v>
      </c>
      <c r="C93" t="str">
        <f>+Laboratory!B88</f>
        <v>CAPITAL MEDICAL CENTER</v>
      </c>
      <c r="D93" s="6">
        <f>ROUND(+Laboratory!G88,0)</f>
        <v>931014</v>
      </c>
      <c r="E93" s="7">
        <f>ROUND(+Laboratory!E88,2)</f>
        <v>17.18</v>
      </c>
      <c r="F93" s="7">
        <f t="shared" si="3"/>
        <v>54191.73</v>
      </c>
      <c r="G93" s="6">
        <f>ROUND(+Laboratory!G188,0)</f>
        <v>956986</v>
      </c>
      <c r="H93" s="7">
        <f>ROUND(+Laboratory!E188,2)</f>
        <v>15.94</v>
      </c>
      <c r="I93" s="7">
        <f t="shared" si="4"/>
        <v>60036.76</v>
      </c>
      <c r="J93" s="7"/>
      <c r="K93" s="8">
        <f t="shared" si="5"/>
        <v>0.1079</v>
      </c>
    </row>
    <row r="94" spans="2:11" ht="12">
      <c r="B94">
        <f>+Laboratory!A89</f>
        <v>198</v>
      </c>
      <c r="C94" t="str">
        <f>+Laboratory!B89</f>
        <v>SUNNYSIDE COMMUNITY HOSPITAL</v>
      </c>
      <c r="D94" s="6">
        <f>ROUND(+Laboratory!G89,0)</f>
        <v>961913</v>
      </c>
      <c r="E94" s="7">
        <f>ROUND(+Laboratory!E89,2)</f>
        <v>19.68</v>
      </c>
      <c r="F94" s="7">
        <f t="shared" si="3"/>
        <v>48877.69</v>
      </c>
      <c r="G94" s="6">
        <f>ROUND(+Laboratory!G189,0)</f>
        <v>1042769</v>
      </c>
      <c r="H94" s="7">
        <f>ROUND(+Laboratory!E189,2)</f>
        <v>21.71</v>
      </c>
      <c r="I94" s="7">
        <f t="shared" si="4"/>
        <v>48031.74</v>
      </c>
      <c r="J94" s="7"/>
      <c r="K94" s="8">
        <f t="shared" si="5"/>
        <v>-0.0173</v>
      </c>
    </row>
    <row r="95" spans="2:11" ht="12">
      <c r="B95">
        <f>+Laboratory!A90</f>
        <v>199</v>
      </c>
      <c r="C95" t="str">
        <f>+Laboratory!B90</f>
        <v>TOPPENISH COMMUNITY HOSPITAL</v>
      </c>
      <c r="D95" s="6">
        <f>ROUND(+Laboratory!G90,0)</f>
        <v>548448</v>
      </c>
      <c r="E95" s="7">
        <f>ROUND(+Laboratory!E90,2)</f>
        <v>10.2</v>
      </c>
      <c r="F95" s="7">
        <f t="shared" si="3"/>
        <v>53769.41</v>
      </c>
      <c r="G95" s="6">
        <f>ROUND(+Laboratory!G190,0)</f>
        <v>541605</v>
      </c>
      <c r="H95" s="7">
        <f>ROUND(+Laboratory!E190,2)</f>
        <v>9.6</v>
      </c>
      <c r="I95" s="7">
        <f t="shared" si="4"/>
        <v>56417.19</v>
      </c>
      <c r="J95" s="7"/>
      <c r="K95" s="8">
        <f t="shared" si="5"/>
        <v>0.0492</v>
      </c>
    </row>
    <row r="96" spans="2:11" ht="12">
      <c r="B96">
        <f>+Laboratory!A91</f>
        <v>201</v>
      </c>
      <c r="C96" t="str">
        <f>+Laboratory!B91</f>
        <v>SAINT FRANCIS COMMUNITY HOSPITAL</v>
      </c>
      <c r="D96" s="6">
        <f>ROUND(+Laboratory!G91,0)</f>
        <v>1331792</v>
      </c>
      <c r="E96" s="7">
        <f>ROUND(+Laboratory!E91,2)</f>
        <v>25.85</v>
      </c>
      <c r="F96" s="7">
        <f t="shared" si="3"/>
        <v>51520</v>
      </c>
      <c r="G96" s="6">
        <f>ROUND(+Laboratory!G191,0)</f>
        <v>1492670</v>
      </c>
      <c r="H96" s="7">
        <f>ROUND(+Laboratory!E191,2)</f>
        <v>27.16</v>
      </c>
      <c r="I96" s="7">
        <f t="shared" si="4"/>
        <v>54958.39</v>
      </c>
      <c r="J96" s="7"/>
      <c r="K96" s="8">
        <f t="shared" si="5"/>
        <v>0.0667</v>
      </c>
    </row>
    <row r="97" spans="2:11" ht="12">
      <c r="B97">
        <f>+Laboratory!A92</f>
        <v>202</v>
      </c>
      <c r="C97" t="str">
        <f>+Laboratory!B92</f>
        <v>REGIONAL HOSP. FOR RESP. &amp; COMPLEX CARE</v>
      </c>
      <c r="D97" s="6">
        <f>ROUND(+Laboratory!G92,0)</f>
        <v>0</v>
      </c>
      <c r="E97" s="7">
        <f>ROUND(+Laboratory!E92,2)</f>
        <v>0</v>
      </c>
      <c r="F97" s="7">
        <f t="shared" si="3"/>
      </c>
      <c r="G97" s="6">
        <f>ROUND(+Laboratory!G192,0)</f>
        <v>0</v>
      </c>
      <c r="H97" s="7">
        <f>ROUND(+Laboratory!E192,2)</f>
        <v>0</v>
      </c>
      <c r="I97" s="7">
        <f t="shared" si="4"/>
      </c>
      <c r="J97" s="7"/>
      <c r="K97" s="8">
        <f t="shared" si="5"/>
      </c>
    </row>
    <row r="98" spans="2:11" ht="12">
      <c r="B98">
        <f>+Laboratory!A93</f>
        <v>204</v>
      </c>
      <c r="C98" t="str">
        <f>+Laboratory!B93</f>
        <v>SEATTLE CANCER CARE ALLIANCE</v>
      </c>
      <c r="D98" s="6">
        <f>ROUND(+Laboratory!G93,0)</f>
        <v>6373690</v>
      </c>
      <c r="E98" s="7">
        <f>ROUND(+Laboratory!E93,2)</f>
        <v>121.39</v>
      </c>
      <c r="F98" s="7">
        <f t="shared" si="3"/>
        <v>52505.89</v>
      </c>
      <c r="G98" s="6">
        <f>ROUND(+Laboratory!G193,0)</f>
        <v>6784537</v>
      </c>
      <c r="H98" s="7">
        <f>ROUND(+Laboratory!E193,2)</f>
        <v>126.56</v>
      </c>
      <c r="I98" s="7">
        <f t="shared" si="4"/>
        <v>53607.28</v>
      </c>
      <c r="J98" s="7"/>
      <c r="K98" s="8">
        <f t="shared" si="5"/>
        <v>0.021</v>
      </c>
    </row>
    <row r="99" spans="2:11" ht="12">
      <c r="B99">
        <f>+Laboratory!A94</f>
        <v>205</v>
      </c>
      <c r="C99" t="str">
        <f>+Laboratory!B94</f>
        <v>WENATCHEE VALLEY MEDICAL CENTER</v>
      </c>
      <c r="D99" s="6">
        <f>ROUND(+Laboratory!G94,0)</f>
        <v>147417</v>
      </c>
      <c r="E99" s="7">
        <f>ROUND(+Laboratory!E94,2)</f>
        <v>2.25</v>
      </c>
      <c r="F99" s="7">
        <f t="shared" si="3"/>
        <v>65518.67</v>
      </c>
      <c r="G99" s="6">
        <f>ROUND(+Laboratory!G194,0)</f>
        <v>21508</v>
      </c>
      <c r="H99" s="7">
        <f>ROUND(+Laboratory!E194,2)</f>
        <v>10.45</v>
      </c>
      <c r="I99" s="7">
        <f t="shared" si="4"/>
        <v>2058.18</v>
      </c>
      <c r="J99" s="7"/>
      <c r="K99" s="8">
        <f t="shared" si="5"/>
        <v>-0.9686</v>
      </c>
    </row>
    <row r="100" spans="2:11" ht="12">
      <c r="B100">
        <f>+Laboratory!A95</f>
        <v>206</v>
      </c>
      <c r="C100" t="str">
        <f>+Laboratory!B95</f>
        <v>UNITED GENERAL HOSPITAL</v>
      </c>
      <c r="D100" s="6">
        <f>ROUND(+Laboratory!G95,0)</f>
        <v>0</v>
      </c>
      <c r="E100" s="7">
        <f>ROUND(+Laboratory!E95,2)</f>
        <v>0</v>
      </c>
      <c r="F100" s="7">
        <f t="shared" si="3"/>
      </c>
      <c r="G100" s="6">
        <f>ROUND(+Laboratory!G195,0)</f>
        <v>0</v>
      </c>
      <c r="H100" s="7">
        <f>ROUND(+Laboratory!E195,2)</f>
        <v>0</v>
      </c>
      <c r="I100" s="7">
        <f t="shared" si="4"/>
      </c>
      <c r="J100" s="7"/>
      <c r="K100" s="8">
        <f t="shared" si="5"/>
      </c>
    </row>
    <row r="101" spans="2:11" ht="12">
      <c r="B101">
        <f>+Laboratory!A96</f>
        <v>207</v>
      </c>
      <c r="C101" t="str">
        <f>+Laboratory!B96</f>
        <v>SKAGIT VALLEY HOSPITAL</v>
      </c>
      <c r="D101" s="6">
        <f>ROUND(+Laboratory!G96,0)</f>
        <v>0</v>
      </c>
      <c r="E101" s="7">
        <f>ROUND(+Laboratory!E96,2)</f>
        <v>0</v>
      </c>
      <c r="F101" s="7">
        <f t="shared" si="3"/>
      </c>
      <c r="G101" s="6">
        <f>ROUND(+Laboratory!G196,0)</f>
        <v>0</v>
      </c>
      <c r="H101" s="7">
        <f>ROUND(+Laboratory!E196,2)</f>
        <v>0</v>
      </c>
      <c r="I101" s="7">
        <f t="shared" si="4"/>
      </c>
      <c r="J101" s="7"/>
      <c r="K101" s="8">
        <f t="shared" si="5"/>
      </c>
    </row>
    <row r="102" spans="2:11" ht="12">
      <c r="B102">
        <f>+Laboratory!A97</f>
        <v>208</v>
      </c>
      <c r="C102" t="str">
        <f>+Laboratory!B97</f>
        <v>LEGACY SALMON CREEK HOSPITAL</v>
      </c>
      <c r="D102" s="6">
        <f>ROUND(+Laboratory!G97,0)</f>
        <v>1456534</v>
      </c>
      <c r="E102" s="7">
        <f>ROUND(+Laboratory!E97,2)</f>
        <v>27.14</v>
      </c>
      <c r="F102" s="7">
        <f t="shared" si="3"/>
        <v>53667.43</v>
      </c>
      <c r="G102" s="6">
        <f>ROUND(+Laboratory!G197,0)</f>
        <v>1724580</v>
      </c>
      <c r="H102" s="7">
        <f>ROUND(+Laboratory!E197,2)</f>
        <v>31.56</v>
      </c>
      <c r="I102" s="7">
        <f t="shared" si="4"/>
        <v>54644.49</v>
      </c>
      <c r="J102" s="7"/>
      <c r="K102" s="8">
        <f t="shared" si="5"/>
        <v>0.0182</v>
      </c>
    </row>
    <row r="103" spans="2:11" ht="12">
      <c r="B103">
        <f>+Laboratory!A98</f>
        <v>209</v>
      </c>
      <c r="C103" t="str">
        <f>+Laboratory!B98</f>
        <v>SAINT ANTHONY HOSPITAL</v>
      </c>
      <c r="D103" s="6">
        <f>ROUND(+Laboratory!G98,0)</f>
        <v>0</v>
      </c>
      <c r="E103" s="7">
        <f>ROUND(+Laboratory!E98,2)</f>
        <v>0</v>
      </c>
      <c r="F103" s="7">
        <f t="shared" si="3"/>
      </c>
      <c r="G103" s="6">
        <f>ROUND(+Laboratory!G198,0)</f>
        <v>412502</v>
      </c>
      <c r="H103" s="7">
        <f>ROUND(+Laboratory!E198,2)</f>
        <v>7.47</v>
      </c>
      <c r="I103" s="7">
        <f t="shared" si="4"/>
        <v>55221.15</v>
      </c>
      <c r="J103" s="7"/>
      <c r="K103" s="8">
        <f t="shared" si="5"/>
      </c>
    </row>
    <row r="104" spans="2:11" ht="12">
      <c r="B104">
        <f>+Laboratory!A99</f>
        <v>904</v>
      </c>
      <c r="C104" t="str">
        <f>+Laboratory!B99</f>
        <v>BHC FAIRFAX HOSPITAL</v>
      </c>
      <c r="D104" s="6">
        <f>ROUND(+Laboratory!G99,0)</f>
        <v>0</v>
      </c>
      <c r="E104" s="7">
        <f>ROUND(+Laboratory!E99,2)</f>
        <v>0</v>
      </c>
      <c r="F104" s="7">
        <f t="shared" si="3"/>
      </c>
      <c r="G104" s="6">
        <f>ROUND(+Laboratory!G199,0)</f>
        <v>0</v>
      </c>
      <c r="H104" s="7">
        <f>ROUND(+Laboratory!E199,2)</f>
        <v>0</v>
      </c>
      <c r="I104" s="7">
        <f t="shared" si="4"/>
      </c>
      <c r="J104" s="7"/>
      <c r="K104" s="8">
        <f t="shared" si="5"/>
      </c>
    </row>
    <row r="105" spans="2:11" ht="12">
      <c r="B105">
        <f>+Laboratory!A100</f>
        <v>915</v>
      </c>
      <c r="C105" t="str">
        <f>+Laboratory!B100</f>
        <v>LOURDES COUNSELING CENTER</v>
      </c>
      <c r="D105" s="6">
        <f>ROUND(+Laboratory!G100,0)</f>
        <v>0</v>
      </c>
      <c r="E105" s="7">
        <f>ROUND(+Laboratory!E100,2)</f>
        <v>0</v>
      </c>
      <c r="F105" s="7">
        <f t="shared" si="3"/>
      </c>
      <c r="G105" s="6">
        <f>ROUND(+Laboratory!G200,0)</f>
        <v>0</v>
      </c>
      <c r="H105" s="7">
        <f>ROUND(+Laboratory!E200,2)</f>
        <v>0</v>
      </c>
      <c r="I105" s="7">
        <f t="shared" si="4"/>
      </c>
      <c r="J105" s="7"/>
      <c r="K105" s="8">
        <f t="shared" si="5"/>
      </c>
    </row>
    <row r="106" spans="2:11" ht="12">
      <c r="B106">
        <f>+Laboratory!A101</f>
        <v>919</v>
      </c>
      <c r="C106" t="str">
        <f>+Laboratory!B101</f>
        <v>NAVOS</v>
      </c>
      <c r="D106" s="6">
        <f>ROUND(+Laboratory!G101,0)</f>
        <v>0</v>
      </c>
      <c r="E106" s="7">
        <f>ROUND(+Laboratory!E101,2)</f>
        <v>0</v>
      </c>
      <c r="F106" s="7">
        <f t="shared" si="3"/>
      </c>
      <c r="G106" s="6">
        <f>ROUND(+Laboratory!G201,0)</f>
        <v>0</v>
      </c>
      <c r="H106" s="7">
        <f>ROUND(+Laboratory!E201,2)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9.875" style="0" bestFit="1" customWidth="1"/>
    <col min="7" max="7" width="10.12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10.00390625" style="0" customWidth="1"/>
  </cols>
  <sheetData>
    <row r="1" spans="1:10" ht="12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228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ROUND(+Laboratory!D5,0)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10</v>
      </c>
      <c r="F8" s="1" t="s">
        <v>2</v>
      </c>
      <c r="G8" s="1" t="s">
        <v>10</v>
      </c>
      <c r="I8" s="1" t="s">
        <v>2</v>
      </c>
      <c r="J8" s="1"/>
      <c r="K8" s="2" t="s">
        <v>68</v>
      </c>
    </row>
    <row r="9" spans="1:11" ht="12">
      <c r="A9" s="2"/>
      <c r="B9" s="2" t="s">
        <v>32</v>
      </c>
      <c r="C9" s="2" t="s">
        <v>33</v>
      </c>
      <c r="D9" s="1" t="s">
        <v>11</v>
      </c>
      <c r="E9" s="1" t="s">
        <v>26</v>
      </c>
      <c r="F9" s="1" t="s">
        <v>27</v>
      </c>
      <c r="G9" s="1" t="s">
        <v>11</v>
      </c>
      <c r="H9" s="1" t="s">
        <v>26</v>
      </c>
      <c r="I9" s="1" t="s">
        <v>27</v>
      </c>
      <c r="J9" s="1"/>
      <c r="K9" s="2" t="s">
        <v>69</v>
      </c>
    </row>
    <row r="10" spans="2:11" ht="12">
      <c r="B10">
        <f>+Laboratory!A5</f>
        <v>1</v>
      </c>
      <c r="C10" t="str">
        <f>+Laboratory!B5</f>
        <v>SWEDISH HEALTH SERVICES</v>
      </c>
      <c r="D10" s="6">
        <f>ROUND(+Laboratory!H5,0)</f>
        <v>64557</v>
      </c>
      <c r="E10" s="7">
        <f>ROUND(+Laboratory!E5,2)</f>
        <v>3</v>
      </c>
      <c r="F10" s="7">
        <f>IF(D10=0,"",IF(E10=0,"",ROUND(D10/E10,2)))</f>
        <v>21519</v>
      </c>
      <c r="G10" s="6">
        <f>ROUND(+Laboratory!H105,0)</f>
        <v>91786</v>
      </c>
      <c r="H10" s="7">
        <f>ROUND(+Laboratory!E105,2)</f>
        <v>3</v>
      </c>
      <c r="I10" s="7">
        <f>IF(G10=0,"",IF(H10=0,"",ROUND(G10/H10,2)))</f>
        <v>30595.33</v>
      </c>
      <c r="J10" s="7"/>
      <c r="K10" s="8">
        <f>IF(D10=0,"",IF(E10=0,"",IF(G10=0,"",IF(H10=0,"",ROUND(I10/F10-1,4)))))</f>
        <v>0.4218</v>
      </c>
    </row>
    <row r="11" spans="2:11" ht="12">
      <c r="B11">
        <f>+Laboratory!A6</f>
        <v>3</v>
      </c>
      <c r="C11" t="str">
        <f>+Laboratory!B6</f>
        <v>SWEDISH MEDICAL CENTER CHERRY HILL</v>
      </c>
      <c r="D11" s="6">
        <f>ROUND(+Laboratory!H6,0)</f>
        <v>39866</v>
      </c>
      <c r="E11" s="7">
        <f>ROUND(+Laboratory!E6,2)</f>
        <v>2</v>
      </c>
      <c r="F11" s="7">
        <f aca="true" t="shared" si="0" ref="F11:F74">IF(D11=0,"",IF(E11=0,"",ROUND(D11/E11,2)))</f>
        <v>19933</v>
      </c>
      <c r="G11" s="6">
        <f>ROUND(+Laboratory!H106,0)</f>
        <v>62901</v>
      </c>
      <c r="H11" s="7">
        <f>ROUND(+Laboratory!E106,2)</f>
        <v>2</v>
      </c>
      <c r="I11" s="7">
        <f aca="true" t="shared" si="1" ref="I11:I74">IF(G11=0,"",IF(H11=0,"",ROUND(G11/H11,2)))</f>
        <v>31450.5</v>
      </c>
      <c r="J11" s="7"/>
      <c r="K11" s="8">
        <f aca="true" t="shared" si="2" ref="K11:K74">IF(D11=0,"",IF(E11=0,"",IF(G11=0,"",IF(H11=0,"",ROUND(I11/F11-1,4)))))</f>
        <v>0.5778</v>
      </c>
    </row>
    <row r="12" spans="2:11" ht="12">
      <c r="B12">
        <f>+Laboratory!A7</f>
        <v>8</v>
      </c>
      <c r="C12" t="str">
        <f>+Laboratory!B7</f>
        <v>KLICKITAT VALLEY HOSPITAL</v>
      </c>
      <c r="D12" s="6">
        <f>ROUND(+Laboratory!H7,0)</f>
        <v>79834</v>
      </c>
      <c r="E12" s="7">
        <f>ROUND(+Laboratory!E7,2)</f>
        <v>6.6</v>
      </c>
      <c r="F12" s="7">
        <f t="shared" si="0"/>
        <v>12096.06</v>
      </c>
      <c r="G12" s="6">
        <f>ROUND(+Laboratory!H107,0)</f>
        <v>89896</v>
      </c>
      <c r="H12" s="7">
        <f>ROUND(+Laboratory!E107,2)</f>
        <v>8.25</v>
      </c>
      <c r="I12" s="7">
        <f t="shared" si="1"/>
        <v>10896.48</v>
      </c>
      <c r="J12" s="7"/>
      <c r="K12" s="8">
        <f t="shared" si="2"/>
        <v>-0.0992</v>
      </c>
    </row>
    <row r="13" spans="2:11" ht="12">
      <c r="B13">
        <f>+Laboratory!A8</f>
        <v>10</v>
      </c>
      <c r="C13" t="str">
        <f>+Laboratory!B8</f>
        <v>VIRGINIA MASON MEDICAL CENTER</v>
      </c>
      <c r="D13" s="6">
        <f>ROUND(+Laboratory!H8,0)</f>
        <v>3096385</v>
      </c>
      <c r="E13" s="7">
        <f>ROUND(+Laboratory!E8,2)</f>
        <v>188.29</v>
      </c>
      <c r="F13" s="7">
        <f t="shared" si="0"/>
        <v>16444.77</v>
      </c>
      <c r="G13" s="6">
        <f>ROUND(+Laboratory!H108,0)</f>
        <v>3811280</v>
      </c>
      <c r="H13" s="7">
        <f>ROUND(+Laboratory!E108,2)</f>
        <v>195.43</v>
      </c>
      <c r="I13" s="7">
        <f t="shared" si="1"/>
        <v>19502.02</v>
      </c>
      <c r="J13" s="7"/>
      <c r="K13" s="8">
        <f t="shared" si="2"/>
        <v>0.1859</v>
      </c>
    </row>
    <row r="14" spans="2:11" ht="12">
      <c r="B14">
        <f>+Laboratory!A9</f>
        <v>14</v>
      </c>
      <c r="C14" t="str">
        <f>+Laboratory!B9</f>
        <v>SEATTLE CHILDRENS HOSPITAL</v>
      </c>
      <c r="D14" s="6">
        <f>ROUND(+Laboratory!H9,0)</f>
        <v>2767933</v>
      </c>
      <c r="E14" s="7">
        <f>ROUND(+Laboratory!E9,2)</f>
        <v>138.76</v>
      </c>
      <c r="F14" s="7">
        <f t="shared" si="0"/>
        <v>19947.63</v>
      </c>
      <c r="G14" s="6">
        <f>ROUND(+Laboratory!H109,0)</f>
        <v>2957020</v>
      </c>
      <c r="H14" s="7">
        <f>ROUND(+Laboratory!E109,2)</f>
        <v>140.12</v>
      </c>
      <c r="I14" s="7">
        <f t="shared" si="1"/>
        <v>21103.48</v>
      </c>
      <c r="J14" s="7"/>
      <c r="K14" s="8">
        <f t="shared" si="2"/>
        <v>0.0579</v>
      </c>
    </row>
    <row r="15" spans="2:11" ht="12">
      <c r="B15">
        <f>+Laboratory!A10</f>
        <v>20</v>
      </c>
      <c r="C15" t="str">
        <f>+Laboratory!B10</f>
        <v>GROUP HEALTH CENTRAL</v>
      </c>
      <c r="D15" s="6">
        <f>ROUND(+Laboratory!H10,0)</f>
        <v>599091</v>
      </c>
      <c r="E15" s="7">
        <f>ROUND(+Laboratory!E10,2)</f>
        <v>41.94</v>
      </c>
      <c r="F15" s="7">
        <f t="shared" si="0"/>
        <v>14284.48</v>
      </c>
      <c r="G15" s="6">
        <f>ROUND(+Laboratory!H110,0)</f>
        <v>0</v>
      </c>
      <c r="H15" s="7">
        <f>ROUND(+Laboratory!E110,2)</f>
        <v>0</v>
      </c>
      <c r="I15" s="7">
        <f t="shared" si="1"/>
      </c>
      <c r="J15" s="7"/>
      <c r="K15" s="8">
        <f t="shared" si="2"/>
      </c>
    </row>
    <row r="16" spans="2:11" ht="12">
      <c r="B16">
        <f>+Laboratory!A11</f>
        <v>21</v>
      </c>
      <c r="C16" t="str">
        <f>+Laboratory!B11</f>
        <v>NEWPORT COMMUNITY HOSPITAL</v>
      </c>
      <c r="D16" s="6">
        <f>ROUND(+Laboratory!H11,0)</f>
        <v>146782</v>
      </c>
      <c r="E16" s="7">
        <f>ROUND(+Laboratory!E11,2)</f>
        <v>12.24</v>
      </c>
      <c r="F16" s="7">
        <f t="shared" si="0"/>
        <v>11991.99</v>
      </c>
      <c r="G16" s="6">
        <f>ROUND(+Laboratory!H111,0)</f>
        <v>150962</v>
      </c>
      <c r="H16" s="7">
        <f>ROUND(+Laboratory!E111,2)</f>
        <v>12.1</v>
      </c>
      <c r="I16" s="7">
        <f t="shared" si="1"/>
        <v>12476.2</v>
      </c>
      <c r="J16" s="7"/>
      <c r="K16" s="8">
        <f t="shared" si="2"/>
        <v>0.0404</v>
      </c>
    </row>
    <row r="17" spans="2:11" ht="12">
      <c r="B17">
        <f>+Laboratory!A12</f>
        <v>22</v>
      </c>
      <c r="C17" t="str">
        <f>+Laboratory!B12</f>
        <v>LOURDES MEDICAL CENTER</v>
      </c>
      <c r="D17" s="6">
        <f>ROUND(+Laboratory!H12,0)</f>
        <v>1253</v>
      </c>
      <c r="E17" s="7">
        <f>ROUND(+Laboratory!E12,2)</f>
        <v>0</v>
      </c>
      <c r="F17" s="7">
        <f t="shared" si="0"/>
      </c>
      <c r="G17" s="6">
        <f>ROUND(+Laboratory!H112,0)</f>
        <v>1475</v>
      </c>
      <c r="H17" s="7">
        <f>ROUND(+Laboratory!E112,2)</f>
        <v>0.04</v>
      </c>
      <c r="I17" s="7">
        <f t="shared" si="1"/>
        <v>36875</v>
      </c>
      <c r="J17" s="7"/>
      <c r="K17" s="8">
        <f t="shared" si="2"/>
      </c>
    </row>
    <row r="18" spans="2:11" ht="12">
      <c r="B18">
        <f>+Laboratory!A13</f>
        <v>23</v>
      </c>
      <c r="C18" t="str">
        <f>+Laboratory!B13</f>
        <v>OKANOGAN-DOUGLAS DISTRICT HOSPITAL</v>
      </c>
      <c r="D18" s="6">
        <f>ROUND(+Laboratory!H13,0)</f>
        <v>79360</v>
      </c>
      <c r="E18" s="7">
        <f>ROUND(+Laboratory!E13,2)</f>
        <v>7.64</v>
      </c>
      <c r="F18" s="7">
        <f t="shared" si="0"/>
        <v>10387.43</v>
      </c>
      <c r="G18" s="6">
        <f>ROUND(+Laboratory!H113,0)</f>
        <v>84417</v>
      </c>
      <c r="H18" s="7">
        <f>ROUND(+Laboratory!E113,2)</f>
        <v>7.65</v>
      </c>
      <c r="I18" s="7">
        <f t="shared" si="1"/>
        <v>11034.9</v>
      </c>
      <c r="J18" s="7"/>
      <c r="K18" s="8">
        <f t="shared" si="2"/>
        <v>0.0623</v>
      </c>
    </row>
    <row r="19" spans="2:11" ht="12">
      <c r="B19">
        <f>+Laboratory!A14</f>
        <v>26</v>
      </c>
      <c r="C19" t="str">
        <f>+Laboratory!B14</f>
        <v>PEACEHEALTH SAINT JOHN MEDICAL CENTER</v>
      </c>
      <c r="D19" s="6">
        <f>ROUND(+Laboratory!H14,0)</f>
        <v>590524</v>
      </c>
      <c r="E19" s="7">
        <f>ROUND(+Laboratory!E14,2)</f>
        <v>45.48</v>
      </c>
      <c r="F19" s="7">
        <f t="shared" si="0"/>
        <v>12984.26</v>
      </c>
      <c r="G19" s="6">
        <f>ROUND(+Laboratory!H114,0)</f>
        <v>652138</v>
      </c>
      <c r="H19" s="7">
        <f>ROUND(+Laboratory!E114,2)</f>
        <v>47.02</v>
      </c>
      <c r="I19" s="7">
        <f t="shared" si="1"/>
        <v>13869.37</v>
      </c>
      <c r="J19" s="7"/>
      <c r="K19" s="8">
        <f t="shared" si="2"/>
        <v>0.0682</v>
      </c>
    </row>
    <row r="20" spans="2:11" ht="12">
      <c r="B20">
        <f>+Laboratory!A15</f>
        <v>29</v>
      </c>
      <c r="C20" t="str">
        <f>+Laboratory!B15</f>
        <v>HARBORVIEW MEDICAL CENTER</v>
      </c>
      <c r="D20" s="6">
        <f>ROUND(+Laboratory!H15,0)</f>
        <v>2462058</v>
      </c>
      <c r="E20" s="7">
        <f>ROUND(+Laboratory!E15,2)</f>
        <v>154.67</v>
      </c>
      <c r="F20" s="7">
        <f t="shared" si="0"/>
        <v>15918.14</v>
      </c>
      <c r="G20" s="6">
        <f>ROUND(+Laboratory!H115,0)</f>
        <v>2450074</v>
      </c>
      <c r="H20" s="7">
        <f>ROUND(+Laboratory!E115,2)</f>
        <v>156.17</v>
      </c>
      <c r="I20" s="7">
        <f t="shared" si="1"/>
        <v>15688.51</v>
      </c>
      <c r="J20" s="7"/>
      <c r="K20" s="8">
        <f t="shared" si="2"/>
        <v>-0.0144</v>
      </c>
    </row>
    <row r="21" spans="2:11" ht="12">
      <c r="B21">
        <f>+Laboratory!A16</f>
        <v>32</v>
      </c>
      <c r="C21" t="str">
        <f>+Laboratory!B16</f>
        <v>SAINT JOSEPH MEDICAL CENTER</v>
      </c>
      <c r="D21" s="6">
        <f>ROUND(+Laboratory!H16,0)</f>
        <v>2190135</v>
      </c>
      <c r="E21" s="7">
        <f>ROUND(+Laboratory!E16,2)</f>
        <v>155</v>
      </c>
      <c r="F21" s="7">
        <f t="shared" si="0"/>
        <v>14129.9</v>
      </c>
      <c r="G21" s="6">
        <f>ROUND(+Laboratory!H116,0)</f>
        <v>2435306</v>
      </c>
      <c r="H21" s="7">
        <f>ROUND(+Laboratory!E116,2)</f>
        <v>160</v>
      </c>
      <c r="I21" s="7">
        <f t="shared" si="1"/>
        <v>15220.66</v>
      </c>
      <c r="J21" s="7"/>
      <c r="K21" s="8">
        <f t="shared" si="2"/>
        <v>0.0772</v>
      </c>
    </row>
    <row r="22" spans="2:11" ht="12">
      <c r="B22">
        <f>+Laboratory!A17</f>
        <v>35</v>
      </c>
      <c r="C22" t="str">
        <f>+Laboratory!B17</f>
        <v>ENUMCLAW REGIONAL HOSPITAL</v>
      </c>
      <c r="D22" s="6">
        <f>ROUND(+Laboratory!H17,0)</f>
        <v>159416</v>
      </c>
      <c r="E22" s="7">
        <f>ROUND(+Laboratory!E17,2)</f>
        <v>10.66</v>
      </c>
      <c r="F22" s="7">
        <f t="shared" si="0"/>
        <v>14954.6</v>
      </c>
      <c r="G22" s="6">
        <f>ROUND(+Laboratory!H117,0)</f>
        <v>165570</v>
      </c>
      <c r="H22" s="7">
        <f>ROUND(+Laboratory!E117,2)</f>
        <v>11.77</v>
      </c>
      <c r="I22" s="7">
        <f t="shared" si="1"/>
        <v>14067.12</v>
      </c>
      <c r="J22" s="7"/>
      <c r="K22" s="8">
        <f t="shared" si="2"/>
        <v>-0.0593</v>
      </c>
    </row>
    <row r="23" spans="2:11" ht="12">
      <c r="B23">
        <f>+Laboratory!A18</f>
        <v>37</v>
      </c>
      <c r="C23" t="str">
        <f>+Laboratory!B18</f>
        <v>DEACONESS MEDICAL CENTER</v>
      </c>
      <c r="D23" s="6">
        <f>ROUND(+Laboratory!H18,0)</f>
        <v>782535</v>
      </c>
      <c r="E23" s="7">
        <f>ROUND(+Laboratory!E18,2)</f>
        <v>83.26</v>
      </c>
      <c r="F23" s="7">
        <f t="shared" si="0"/>
        <v>9398.69</v>
      </c>
      <c r="G23" s="6">
        <f>ROUND(+Laboratory!H118,0)</f>
        <v>855780</v>
      </c>
      <c r="H23" s="7">
        <f>ROUND(+Laboratory!E118,2)</f>
        <v>70.52</v>
      </c>
      <c r="I23" s="7">
        <f t="shared" si="1"/>
        <v>12135.28</v>
      </c>
      <c r="J23" s="7"/>
      <c r="K23" s="8">
        <f t="shared" si="2"/>
        <v>0.2912</v>
      </c>
    </row>
    <row r="24" spans="2:11" ht="12">
      <c r="B24">
        <f>+Laboratory!A19</f>
        <v>38</v>
      </c>
      <c r="C24" t="str">
        <f>+Laboratory!B19</f>
        <v>OLYMPIC MEDICAL CENTER</v>
      </c>
      <c r="D24" s="6">
        <f>ROUND(+Laboratory!H19,0)</f>
        <v>862839</v>
      </c>
      <c r="E24" s="7">
        <f>ROUND(+Laboratory!E19,2)</f>
        <v>66</v>
      </c>
      <c r="F24" s="7">
        <f t="shared" si="0"/>
        <v>13073.32</v>
      </c>
      <c r="G24" s="6">
        <f>ROUND(+Laboratory!H119,0)</f>
        <v>902464</v>
      </c>
      <c r="H24" s="7">
        <f>ROUND(+Laboratory!E119,2)</f>
        <v>67.9</v>
      </c>
      <c r="I24" s="7">
        <f t="shared" si="1"/>
        <v>13291.08</v>
      </c>
      <c r="J24" s="7"/>
      <c r="K24" s="8">
        <f t="shared" si="2"/>
        <v>0.0167</v>
      </c>
    </row>
    <row r="25" spans="2:11" ht="12">
      <c r="B25">
        <f>+Laboratory!A20</f>
        <v>39</v>
      </c>
      <c r="C25" t="str">
        <f>+Laboratory!B20</f>
        <v>KENNEWICK GENERAL HOSPITAL</v>
      </c>
      <c r="D25" s="6">
        <f>ROUND(+Laboratory!H20,0)</f>
        <v>0</v>
      </c>
      <c r="E25" s="7">
        <f>ROUND(+Laboratory!E20,2)</f>
        <v>0</v>
      </c>
      <c r="F25" s="7">
        <f t="shared" si="0"/>
      </c>
      <c r="G25" s="6">
        <f>ROUND(+Laboratory!H120,0)</f>
        <v>-52</v>
      </c>
      <c r="H25" s="7">
        <f>ROUND(+Laboratory!E120,2)</f>
        <v>0</v>
      </c>
      <c r="I25" s="7">
        <f t="shared" si="1"/>
      </c>
      <c r="J25" s="7"/>
      <c r="K25" s="8">
        <f t="shared" si="2"/>
      </c>
    </row>
    <row r="26" spans="2:11" ht="12">
      <c r="B26">
        <f>+Laboratory!A21</f>
        <v>43</v>
      </c>
      <c r="C26" t="str">
        <f>+Laboratory!B21</f>
        <v>WALLA WALLA GENERAL HOSPITAL</v>
      </c>
      <c r="D26" s="6">
        <f>ROUND(+Laboratory!H21,0)</f>
        <v>149522</v>
      </c>
      <c r="E26" s="7">
        <f>ROUND(+Laboratory!E21,2)</f>
        <v>12.09</v>
      </c>
      <c r="F26" s="7">
        <f t="shared" si="0"/>
        <v>12367.41</v>
      </c>
      <c r="G26" s="6">
        <f>ROUND(+Laboratory!H121,0)</f>
        <v>212872</v>
      </c>
      <c r="H26" s="7">
        <f>ROUND(+Laboratory!E121,2)</f>
        <v>12.28</v>
      </c>
      <c r="I26" s="7">
        <f t="shared" si="1"/>
        <v>17334.85</v>
      </c>
      <c r="J26" s="7"/>
      <c r="K26" s="8">
        <f t="shared" si="2"/>
        <v>0.4017</v>
      </c>
    </row>
    <row r="27" spans="2:11" ht="12">
      <c r="B27">
        <f>+Laboratory!A22</f>
        <v>45</v>
      </c>
      <c r="C27" t="str">
        <f>+Laboratory!B22</f>
        <v>COLUMBIA BASIN HOSPITAL</v>
      </c>
      <c r="D27" s="6">
        <f>ROUND(+Laboratory!H22,0)</f>
        <v>49896</v>
      </c>
      <c r="E27" s="7">
        <f>ROUND(+Laboratory!E22,2)</f>
        <v>4.65</v>
      </c>
      <c r="F27" s="7">
        <f t="shared" si="0"/>
        <v>10730.32</v>
      </c>
      <c r="G27" s="6">
        <f>ROUND(+Laboratory!H122,0)</f>
        <v>61823</v>
      </c>
      <c r="H27" s="7">
        <f>ROUND(+Laboratory!E122,2)</f>
        <v>5.81</v>
      </c>
      <c r="I27" s="7">
        <f t="shared" si="1"/>
        <v>10640.79</v>
      </c>
      <c r="J27" s="7"/>
      <c r="K27" s="8">
        <f t="shared" si="2"/>
        <v>-0.0083</v>
      </c>
    </row>
    <row r="28" spans="2:11" ht="12">
      <c r="B28">
        <f>+Laboratory!A23</f>
        <v>46</v>
      </c>
      <c r="C28" t="str">
        <f>+Laboratory!B23</f>
        <v>PROSSER MEMORIAL HOSPITAL</v>
      </c>
      <c r="D28" s="6">
        <f>ROUND(+Laboratory!H23,0)</f>
        <v>135211</v>
      </c>
      <c r="E28" s="7">
        <f>ROUND(+Laboratory!E23,2)</f>
        <v>13.24</v>
      </c>
      <c r="F28" s="7">
        <f t="shared" si="0"/>
        <v>10212.31</v>
      </c>
      <c r="G28" s="6">
        <f>ROUND(+Laboratory!H123,0)</f>
        <v>169956</v>
      </c>
      <c r="H28" s="7">
        <f>ROUND(+Laboratory!E123,2)</f>
        <v>15.18</v>
      </c>
      <c r="I28" s="7">
        <f t="shared" si="1"/>
        <v>11196.05</v>
      </c>
      <c r="J28" s="7"/>
      <c r="K28" s="8">
        <f t="shared" si="2"/>
        <v>0.0963</v>
      </c>
    </row>
    <row r="29" spans="2:11" ht="12">
      <c r="B29">
        <f>+Laboratory!A24</f>
        <v>50</v>
      </c>
      <c r="C29" t="str">
        <f>+Laboratory!B24</f>
        <v>PROVIDENCE SAINT MARY MEDICAL CENTER</v>
      </c>
      <c r="D29" s="6">
        <f>ROUND(+Laboratory!H24,0)</f>
        <v>357102</v>
      </c>
      <c r="E29" s="7">
        <f>ROUND(+Laboratory!E24,2)</f>
        <v>27.42</v>
      </c>
      <c r="F29" s="7">
        <f t="shared" si="0"/>
        <v>13023.41</v>
      </c>
      <c r="G29" s="6">
        <f>ROUND(+Laboratory!H124,0)</f>
        <v>55606</v>
      </c>
      <c r="H29" s="7">
        <f>ROUND(+Laboratory!E124,2)</f>
        <v>26.49</v>
      </c>
      <c r="I29" s="7">
        <f t="shared" si="1"/>
        <v>2099.13</v>
      </c>
      <c r="J29" s="7"/>
      <c r="K29" s="8">
        <f t="shared" si="2"/>
        <v>-0.8388</v>
      </c>
    </row>
    <row r="30" spans="2:11" ht="12">
      <c r="B30">
        <f>+Laboratory!A25</f>
        <v>54</v>
      </c>
      <c r="C30" t="str">
        <f>+Laboratory!B25</f>
        <v>FORKS COMMUNITY HOSPITAL</v>
      </c>
      <c r="D30" s="6">
        <f>ROUND(+Laboratory!H25,0)</f>
        <v>85280</v>
      </c>
      <c r="E30" s="7">
        <f>ROUND(+Laboratory!E25,2)</f>
        <v>4.89</v>
      </c>
      <c r="F30" s="7">
        <f t="shared" si="0"/>
        <v>17439.67</v>
      </c>
      <c r="G30" s="6">
        <f>ROUND(+Laboratory!H125,0)</f>
        <v>92412</v>
      </c>
      <c r="H30" s="7">
        <f>ROUND(+Laboratory!E125,2)</f>
        <v>4.69</v>
      </c>
      <c r="I30" s="7">
        <f t="shared" si="1"/>
        <v>19704.05</v>
      </c>
      <c r="J30" s="7"/>
      <c r="K30" s="8">
        <f t="shared" si="2"/>
        <v>0.1298</v>
      </c>
    </row>
    <row r="31" spans="2:11" ht="12">
      <c r="B31">
        <f>+Laboratory!A26</f>
        <v>56</v>
      </c>
      <c r="C31" t="str">
        <f>+Laboratory!B26</f>
        <v>WILLAPA HARBOR HOSPITAL</v>
      </c>
      <c r="D31" s="6">
        <f>ROUND(+Laboratory!H26,0)</f>
        <v>112638</v>
      </c>
      <c r="E31" s="7">
        <f>ROUND(+Laboratory!E26,2)</f>
        <v>7.02</v>
      </c>
      <c r="F31" s="7">
        <f t="shared" si="0"/>
        <v>16045.3</v>
      </c>
      <c r="G31" s="6">
        <f>ROUND(+Laboratory!H126,0)</f>
        <v>139256</v>
      </c>
      <c r="H31" s="7">
        <f>ROUND(+Laboratory!E126,2)</f>
        <v>7.69</v>
      </c>
      <c r="I31" s="7">
        <f t="shared" si="1"/>
        <v>18108.71</v>
      </c>
      <c r="J31" s="7"/>
      <c r="K31" s="8">
        <f t="shared" si="2"/>
        <v>0.1286</v>
      </c>
    </row>
    <row r="32" spans="2:11" ht="12">
      <c r="B32">
        <f>+Laboratory!A27</f>
        <v>58</v>
      </c>
      <c r="C32" t="str">
        <f>+Laboratory!B27</f>
        <v>YAKIMA VALLEY MEMORIAL HOSPITAL</v>
      </c>
      <c r="D32" s="6">
        <f>ROUND(+Laboratory!H27,0)</f>
        <v>836035</v>
      </c>
      <c r="E32" s="7">
        <f>ROUND(+Laboratory!E27,2)</f>
        <v>62.16</v>
      </c>
      <c r="F32" s="7">
        <f t="shared" si="0"/>
        <v>13449.73</v>
      </c>
      <c r="G32" s="6">
        <f>ROUND(+Laboratory!H127,0)</f>
        <v>902825</v>
      </c>
      <c r="H32" s="7">
        <f>ROUND(+Laboratory!E127,2)</f>
        <v>65.53</v>
      </c>
      <c r="I32" s="7">
        <f t="shared" si="1"/>
        <v>13777.28</v>
      </c>
      <c r="J32" s="7"/>
      <c r="K32" s="8">
        <f t="shared" si="2"/>
        <v>0.0244</v>
      </c>
    </row>
    <row r="33" spans="2:11" ht="12">
      <c r="B33">
        <f>+Laboratory!A28</f>
        <v>63</v>
      </c>
      <c r="C33" t="str">
        <f>+Laboratory!B28</f>
        <v>GRAYS HARBOR COMMUNITY HOSPITAL</v>
      </c>
      <c r="D33" s="6">
        <f>ROUND(+Laboratory!H28,0)</f>
        <v>477244</v>
      </c>
      <c r="E33" s="7">
        <f>ROUND(+Laboratory!E28,2)</f>
        <v>24.48</v>
      </c>
      <c r="F33" s="7">
        <f t="shared" si="0"/>
        <v>19495.26</v>
      </c>
      <c r="G33" s="6">
        <f>ROUND(+Laboratory!H128,0)</f>
        <v>524424</v>
      </c>
      <c r="H33" s="7">
        <f>ROUND(+Laboratory!E128,2)</f>
        <v>25.38</v>
      </c>
      <c r="I33" s="7">
        <f t="shared" si="1"/>
        <v>20662.88</v>
      </c>
      <c r="J33" s="7"/>
      <c r="K33" s="8">
        <f t="shared" si="2"/>
        <v>0.0599</v>
      </c>
    </row>
    <row r="34" spans="2:11" ht="12">
      <c r="B34">
        <f>+Laboratory!A29</f>
        <v>78</v>
      </c>
      <c r="C34" t="str">
        <f>+Laboratory!B29</f>
        <v>SAMARITAN HOSPITAL</v>
      </c>
      <c r="D34" s="6">
        <f>ROUND(+Laboratory!H29,0)</f>
        <v>268714</v>
      </c>
      <c r="E34" s="7">
        <f>ROUND(+Laboratory!E29,2)</f>
        <v>18.92</v>
      </c>
      <c r="F34" s="7">
        <f t="shared" si="0"/>
        <v>14202.64</v>
      </c>
      <c r="G34" s="6">
        <f>ROUND(+Laboratory!H129,0)</f>
        <v>292729</v>
      </c>
      <c r="H34" s="7">
        <f>ROUND(+Laboratory!E129,2)</f>
        <v>18.97</v>
      </c>
      <c r="I34" s="7">
        <f t="shared" si="1"/>
        <v>15431.15</v>
      </c>
      <c r="J34" s="7"/>
      <c r="K34" s="8">
        <f t="shared" si="2"/>
        <v>0.0865</v>
      </c>
    </row>
    <row r="35" spans="2:11" ht="12">
      <c r="B35">
        <f>+Laboratory!A30</f>
        <v>79</v>
      </c>
      <c r="C35" t="str">
        <f>+Laboratory!B30</f>
        <v>OCEAN BEACH HOSPITAL</v>
      </c>
      <c r="D35" s="6">
        <f>ROUND(+Laboratory!H30,0)</f>
        <v>160606</v>
      </c>
      <c r="E35" s="7">
        <f>ROUND(+Laboratory!E30,2)</f>
        <v>10.55</v>
      </c>
      <c r="F35" s="7">
        <f t="shared" si="0"/>
        <v>15223.32</v>
      </c>
      <c r="G35" s="6">
        <f>ROUND(+Laboratory!H130,0)</f>
        <v>190071</v>
      </c>
      <c r="H35" s="7">
        <f>ROUND(+Laboratory!E130,2)</f>
        <v>10.5</v>
      </c>
      <c r="I35" s="7">
        <f t="shared" si="1"/>
        <v>18102</v>
      </c>
      <c r="J35" s="7"/>
      <c r="K35" s="8">
        <f t="shared" si="2"/>
        <v>0.1891</v>
      </c>
    </row>
    <row r="36" spans="2:11" ht="12">
      <c r="B36">
        <f>+Laboratory!A31</f>
        <v>80</v>
      </c>
      <c r="C36" t="str">
        <f>+Laboratory!B31</f>
        <v>ODESSA MEMORIAL HOSPITAL</v>
      </c>
      <c r="D36" s="6">
        <f>ROUND(+Laboratory!H31,0)</f>
        <v>8495</v>
      </c>
      <c r="E36" s="7">
        <f>ROUND(+Laboratory!E31,2)</f>
        <v>0.78</v>
      </c>
      <c r="F36" s="7">
        <f t="shared" si="0"/>
        <v>10891.03</v>
      </c>
      <c r="G36" s="6">
        <f>ROUND(+Laboratory!H131,0)</f>
        <v>9917</v>
      </c>
      <c r="H36" s="7">
        <f>ROUND(+Laboratory!E131,2)</f>
        <v>0.8</v>
      </c>
      <c r="I36" s="7">
        <f t="shared" si="1"/>
        <v>12396.25</v>
      </c>
      <c r="J36" s="7"/>
      <c r="K36" s="8">
        <f t="shared" si="2"/>
        <v>0.1382</v>
      </c>
    </row>
    <row r="37" spans="2:11" ht="12">
      <c r="B37">
        <f>+Laboratory!A32</f>
        <v>81</v>
      </c>
      <c r="C37" t="str">
        <f>+Laboratory!B32</f>
        <v>GOOD SAMARITAN HOSPITAL</v>
      </c>
      <c r="D37" s="6">
        <f>ROUND(+Laboratory!H32,0)</f>
        <v>917360</v>
      </c>
      <c r="E37" s="7">
        <f>ROUND(+Laboratory!E32,2)</f>
        <v>73.5</v>
      </c>
      <c r="F37" s="7">
        <f t="shared" si="0"/>
        <v>12481.09</v>
      </c>
      <c r="G37" s="6">
        <f>ROUND(+Laboratory!H132,0)</f>
        <v>1008491</v>
      </c>
      <c r="H37" s="7">
        <f>ROUND(+Laboratory!E132,2)</f>
        <v>79.91</v>
      </c>
      <c r="I37" s="7">
        <f t="shared" si="1"/>
        <v>12620.34</v>
      </c>
      <c r="J37" s="7"/>
      <c r="K37" s="8">
        <f t="shared" si="2"/>
        <v>0.0112</v>
      </c>
    </row>
    <row r="38" spans="2:11" ht="12">
      <c r="B38">
        <f>+Laboratory!A33</f>
        <v>82</v>
      </c>
      <c r="C38" t="str">
        <f>+Laboratory!B33</f>
        <v>GARFIELD COUNTY MEMORIAL HOSPITAL</v>
      </c>
      <c r="D38" s="6">
        <f>ROUND(+Laboratory!H33,0)</f>
        <v>16062</v>
      </c>
      <c r="E38" s="7">
        <f>ROUND(+Laboratory!E33,2)</f>
        <v>1.39</v>
      </c>
      <c r="F38" s="7">
        <f t="shared" si="0"/>
        <v>11555.4</v>
      </c>
      <c r="G38" s="6">
        <f>ROUND(+Laboratory!H133,0)</f>
        <v>19773</v>
      </c>
      <c r="H38" s="7">
        <f>ROUND(+Laboratory!E133,2)</f>
        <v>1.57</v>
      </c>
      <c r="I38" s="7">
        <f t="shared" si="1"/>
        <v>12594.27</v>
      </c>
      <c r="J38" s="7"/>
      <c r="K38" s="8">
        <f t="shared" si="2"/>
        <v>0.0899</v>
      </c>
    </row>
    <row r="39" spans="2:11" ht="12">
      <c r="B39">
        <f>+Laboratory!A34</f>
        <v>84</v>
      </c>
      <c r="C39" t="str">
        <f>+Laboratory!B34</f>
        <v>PROVIDENCE REGIONAL MEDICAL CENTER EVERETT</v>
      </c>
      <c r="D39" s="6">
        <f>ROUND(+Laboratory!H34,0)</f>
        <v>3176748</v>
      </c>
      <c r="E39" s="7">
        <f>ROUND(+Laboratory!E34,2)</f>
        <v>199.32</v>
      </c>
      <c r="F39" s="7">
        <f t="shared" si="0"/>
        <v>15937.93</v>
      </c>
      <c r="G39" s="6">
        <f>ROUND(+Laboratory!H134,0)</f>
        <v>2358237</v>
      </c>
      <c r="H39" s="7">
        <f>ROUND(+Laboratory!E134,2)</f>
        <v>154.79</v>
      </c>
      <c r="I39" s="7">
        <f t="shared" si="1"/>
        <v>15235.07</v>
      </c>
      <c r="J39" s="7"/>
      <c r="K39" s="8">
        <f t="shared" si="2"/>
        <v>-0.0441</v>
      </c>
    </row>
    <row r="40" spans="2:11" ht="12">
      <c r="B40">
        <f>+Laboratory!A35</f>
        <v>85</v>
      </c>
      <c r="C40" t="str">
        <f>+Laboratory!B35</f>
        <v>JEFFERSON HEALTHCARE HOSPITAL</v>
      </c>
      <c r="D40" s="6">
        <f>ROUND(+Laboratory!H35,0)</f>
        <v>200140</v>
      </c>
      <c r="E40" s="7">
        <f>ROUND(+Laboratory!E35,2)</f>
        <v>16.25</v>
      </c>
      <c r="F40" s="7">
        <f t="shared" si="0"/>
        <v>12316.31</v>
      </c>
      <c r="G40" s="6">
        <f>ROUND(+Laboratory!H135,0)</f>
        <v>252952</v>
      </c>
      <c r="H40" s="7">
        <f>ROUND(+Laboratory!E135,2)</f>
        <v>18.26</v>
      </c>
      <c r="I40" s="7">
        <f t="shared" si="1"/>
        <v>13852.79</v>
      </c>
      <c r="J40" s="7"/>
      <c r="K40" s="8">
        <f t="shared" si="2"/>
        <v>0.1248</v>
      </c>
    </row>
    <row r="41" spans="2:11" ht="12">
      <c r="B41">
        <f>+Laboratory!A36</f>
        <v>96</v>
      </c>
      <c r="C41" t="str">
        <f>+Laboratory!B36</f>
        <v>SKYLINE HOSPITAL</v>
      </c>
      <c r="D41" s="6">
        <f>ROUND(+Laboratory!H36,0)</f>
        <v>86462</v>
      </c>
      <c r="E41" s="7">
        <f>ROUND(+Laboratory!E36,2)</f>
        <v>6.43</v>
      </c>
      <c r="F41" s="7">
        <f t="shared" si="0"/>
        <v>13446.66</v>
      </c>
      <c r="G41" s="6">
        <f>ROUND(+Laboratory!H136,0)</f>
        <v>96403</v>
      </c>
      <c r="H41" s="7">
        <f>ROUND(+Laboratory!E136,2)</f>
        <v>7.09</v>
      </c>
      <c r="I41" s="7">
        <f t="shared" si="1"/>
        <v>13597.04</v>
      </c>
      <c r="J41" s="7"/>
      <c r="K41" s="8">
        <f t="shared" si="2"/>
        <v>0.0112</v>
      </c>
    </row>
    <row r="42" spans="2:11" ht="12">
      <c r="B42">
        <f>+Laboratory!A37</f>
        <v>102</v>
      </c>
      <c r="C42" t="str">
        <f>+Laboratory!B37</f>
        <v>YAKIMA REGIONAL MEDICAL AND CARDIAC CENTER</v>
      </c>
      <c r="D42" s="6">
        <f>ROUND(+Laboratory!H37,0)</f>
        <v>514927</v>
      </c>
      <c r="E42" s="7">
        <f>ROUND(+Laboratory!E37,2)</f>
        <v>35.75</v>
      </c>
      <c r="F42" s="7">
        <f t="shared" si="0"/>
        <v>14403.55</v>
      </c>
      <c r="G42" s="6">
        <f>ROUND(+Laboratory!H137,0)</f>
        <v>530012</v>
      </c>
      <c r="H42" s="7">
        <f>ROUND(+Laboratory!E137,2)</f>
        <v>34.79</v>
      </c>
      <c r="I42" s="7">
        <f t="shared" si="1"/>
        <v>15234.61</v>
      </c>
      <c r="J42" s="7"/>
      <c r="K42" s="8">
        <f t="shared" si="2"/>
        <v>0.0577</v>
      </c>
    </row>
    <row r="43" spans="2:11" ht="12">
      <c r="B43">
        <f>+Laboratory!A38</f>
        <v>104</v>
      </c>
      <c r="C43" t="str">
        <f>+Laboratory!B38</f>
        <v>VALLEY GENERAL HOSPITAL</v>
      </c>
      <c r="D43" s="6">
        <f>ROUND(+Laboratory!H38,0)</f>
        <v>248073</v>
      </c>
      <c r="E43" s="7">
        <f>ROUND(+Laboratory!E38,2)</f>
        <v>16.18</v>
      </c>
      <c r="F43" s="7">
        <f t="shared" si="0"/>
        <v>15332.08</v>
      </c>
      <c r="G43" s="6">
        <f>ROUND(+Laboratory!H138,0)</f>
        <v>264047</v>
      </c>
      <c r="H43" s="7">
        <f>ROUND(+Laboratory!E138,2)</f>
        <v>15.35</v>
      </c>
      <c r="I43" s="7">
        <f t="shared" si="1"/>
        <v>17201.76</v>
      </c>
      <c r="J43" s="7"/>
      <c r="K43" s="8">
        <f t="shared" si="2"/>
        <v>0.1219</v>
      </c>
    </row>
    <row r="44" spans="2:11" ht="12">
      <c r="B44">
        <f>+Laboratory!A39</f>
        <v>106</v>
      </c>
      <c r="C44" t="str">
        <f>+Laboratory!B39</f>
        <v>CASCADE VALLEY HOSPITAL</v>
      </c>
      <c r="D44" s="6">
        <f>ROUND(+Laboratory!H39,0)</f>
        <v>183676</v>
      </c>
      <c r="E44" s="7">
        <f>ROUND(+Laboratory!E39,2)</f>
        <v>13.74</v>
      </c>
      <c r="F44" s="7">
        <f t="shared" si="0"/>
        <v>13367.98</v>
      </c>
      <c r="G44" s="6">
        <f>ROUND(+Laboratory!H139,0)</f>
        <v>179275</v>
      </c>
      <c r="H44" s="7">
        <f>ROUND(+Laboratory!E139,2)</f>
        <v>13.9</v>
      </c>
      <c r="I44" s="7">
        <f t="shared" si="1"/>
        <v>12897.48</v>
      </c>
      <c r="J44" s="7"/>
      <c r="K44" s="8">
        <f t="shared" si="2"/>
        <v>-0.0352</v>
      </c>
    </row>
    <row r="45" spans="2:11" ht="12">
      <c r="B45">
        <f>+Laboratory!A40</f>
        <v>107</v>
      </c>
      <c r="C45" t="str">
        <f>+Laboratory!B40</f>
        <v>NORTH VALLEY HOSPITAL</v>
      </c>
      <c r="D45" s="6">
        <f>ROUND(+Laboratory!H40,0)</f>
        <v>53916</v>
      </c>
      <c r="E45" s="7">
        <f>ROUND(+Laboratory!E40,2)</f>
        <v>4.72</v>
      </c>
      <c r="F45" s="7">
        <f t="shared" si="0"/>
        <v>11422.88</v>
      </c>
      <c r="G45" s="6">
        <f>ROUND(+Laboratory!H140,0)</f>
        <v>57993</v>
      </c>
      <c r="H45" s="7">
        <f>ROUND(+Laboratory!E140,2)</f>
        <v>4.6</v>
      </c>
      <c r="I45" s="7">
        <f t="shared" si="1"/>
        <v>12607.17</v>
      </c>
      <c r="J45" s="7"/>
      <c r="K45" s="8">
        <f t="shared" si="2"/>
        <v>0.1037</v>
      </c>
    </row>
    <row r="46" spans="2:11" ht="12">
      <c r="B46">
        <f>+Laboratory!A41</f>
        <v>108</v>
      </c>
      <c r="C46" t="str">
        <f>+Laboratory!B41</f>
        <v>TRI-STATE MEMORIAL HOSPITAL</v>
      </c>
      <c r="D46" s="6">
        <f>ROUND(+Laboratory!H41,0)</f>
        <v>0</v>
      </c>
      <c r="E46" s="7">
        <f>ROUND(+Laboratory!E41,2)</f>
        <v>0</v>
      </c>
      <c r="F46" s="7">
        <f t="shared" si="0"/>
      </c>
      <c r="G46" s="6">
        <f>ROUND(+Laboratory!H141,0)</f>
        <v>0</v>
      </c>
      <c r="H46" s="7">
        <f>ROUND(+Laboratory!E141,2)</f>
        <v>0</v>
      </c>
      <c r="I46" s="7">
        <f t="shared" si="1"/>
      </c>
      <c r="J46" s="7"/>
      <c r="K46" s="8">
        <f t="shared" si="2"/>
      </c>
    </row>
    <row r="47" spans="2:11" ht="12">
      <c r="B47">
        <f>+Laboratory!A42</f>
        <v>111</v>
      </c>
      <c r="C47" t="str">
        <f>+Laboratory!B42</f>
        <v>EAST ADAMS RURAL HOSPITAL</v>
      </c>
      <c r="D47" s="6">
        <f>ROUND(+Laboratory!H42,0)</f>
        <v>27193</v>
      </c>
      <c r="E47" s="7">
        <f>ROUND(+Laboratory!E42,2)</f>
        <v>2.13</v>
      </c>
      <c r="F47" s="7">
        <f t="shared" si="0"/>
        <v>12766.67</v>
      </c>
      <c r="G47" s="6">
        <f>ROUND(+Laboratory!H142,0)</f>
        <v>28832</v>
      </c>
      <c r="H47" s="7">
        <f>ROUND(+Laboratory!E142,2)</f>
        <v>2.37</v>
      </c>
      <c r="I47" s="7">
        <f t="shared" si="1"/>
        <v>12165.4</v>
      </c>
      <c r="J47" s="7"/>
      <c r="K47" s="8">
        <f t="shared" si="2"/>
        <v>-0.0471</v>
      </c>
    </row>
    <row r="48" spans="2:11" ht="12">
      <c r="B48">
        <f>+Laboratory!A43</f>
        <v>125</v>
      </c>
      <c r="C48" t="str">
        <f>+Laboratory!B43</f>
        <v>OTHELLO COMMUNITY HOSPITAL</v>
      </c>
      <c r="D48" s="6">
        <f>ROUND(+Laboratory!H43,0)</f>
        <v>91336</v>
      </c>
      <c r="E48" s="7">
        <f>ROUND(+Laboratory!E43,2)</f>
        <v>5.71</v>
      </c>
      <c r="F48" s="7">
        <f t="shared" si="0"/>
        <v>15995.8</v>
      </c>
      <c r="G48" s="6">
        <f>ROUND(+Laboratory!H143,0)</f>
        <v>95804</v>
      </c>
      <c r="H48" s="7">
        <f>ROUND(+Laboratory!E143,2)</f>
        <v>6.1</v>
      </c>
      <c r="I48" s="7">
        <f t="shared" si="1"/>
        <v>15705.57</v>
      </c>
      <c r="J48" s="7"/>
      <c r="K48" s="8">
        <f t="shared" si="2"/>
        <v>-0.0181</v>
      </c>
    </row>
    <row r="49" spans="2:11" ht="12">
      <c r="B49">
        <f>+Laboratory!A44</f>
        <v>126</v>
      </c>
      <c r="C49" t="str">
        <f>+Laboratory!B44</f>
        <v>HIGHLINE MEDICAL CENTER</v>
      </c>
      <c r="D49" s="6">
        <f>ROUND(+Laboratory!H44,0)</f>
        <v>775767</v>
      </c>
      <c r="E49" s="7">
        <f>ROUND(+Laboratory!E44,2)</f>
        <v>61.36</v>
      </c>
      <c r="F49" s="7">
        <f t="shared" si="0"/>
        <v>12642.88</v>
      </c>
      <c r="G49" s="6">
        <f>ROUND(+Laboratory!H144,0)</f>
        <v>916874</v>
      </c>
      <c r="H49" s="7">
        <f>ROUND(+Laboratory!E144,2)</f>
        <v>58.91</v>
      </c>
      <c r="I49" s="7">
        <f t="shared" si="1"/>
        <v>15563.98</v>
      </c>
      <c r="J49" s="7"/>
      <c r="K49" s="8">
        <f t="shared" si="2"/>
        <v>0.231</v>
      </c>
    </row>
    <row r="50" spans="2:11" ht="12">
      <c r="B50">
        <f>+Laboratory!A45</f>
        <v>128</v>
      </c>
      <c r="C50" t="str">
        <f>+Laboratory!B45</f>
        <v>UNIVERSITY OF WASHINGTON MEDICAL CENTER</v>
      </c>
      <c r="D50" s="6">
        <f>ROUND(+Laboratory!H45,0)</f>
        <v>3820880</v>
      </c>
      <c r="E50" s="7">
        <f>ROUND(+Laboratory!E45,2)</f>
        <v>225.11</v>
      </c>
      <c r="F50" s="7">
        <f t="shared" si="0"/>
        <v>16973.39</v>
      </c>
      <c r="G50" s="6">
        <f>ROUND(+Laboratory!H145,0)</f>
        <v>3712783</v>
      </c>
      <c r="H50" s="7">
        <f>ROUND(+Laboratory!E145,2)</f>
        <v>226.45</v>
      </c>
      <c r="I50" s="7">
        <f t="shared" si="1"/>
        <v>16395.6</v>
      </c>
      <c r="J50" s="7"/>
      <c r="K50" s="8">
        <f t="shared" si="2"/>
        <v>-0.034</v>
      </c>
    </row>
    <row r="51" spans="2:11" ht="12">
      <c r="B51">
        <f>+Laboratory!A46</f>
        <v>129</v>
      </c>
      <c r="C51" t="str">
        <f>+Laboratory!B46</f>
        <v>QUINCY VALLEY MEDICAL CENTER</v>
      </c>
      <c r="D51" s="6">
        <f>ROUND(+Laboratory!H46,0)</f>
        <v>52051</v>
      </c>
      <c r="E51" s="7">
        <f>ROUND(+Laboratory!E46,2)</f>
        <v>4.5</v>
      </c>
      <c r="F51" s="7">
        <f t="shared" si="0"/>
        <v>11566.89</v>
      </c>
      <c r="G51" s="6">
        <f>ROUND(+Laboratory!H146,0)</f>
        <v>62953</v>
      </c>
      <c r="H51" s="7">
        <f>ROUND(+Laboratory!E146,2)</f>
        <v>4.95</v>
      </c>
      <c r="I51" s="7">
        <f t="shared" si="1"/>
        <v>12717.78</v>
      </c>
      <c r="J51" s="7"/>
      <c r="K51" s="8">
        <f t="shared" si="2"/>
        <v>0.0995</v>
      </c>
    </row>
    <row r="52" spans="2:11" ht="12">
      <c r="B52">
        <f>+Laboratory!A47</f>
        <v>130</v>
      </c>
      <c r="C52" t="str">
        <f>+Laboratory!B47</f>
        <v>NORTHWEST HOSPITAL &amp; MEDICAL CENTER</v>
      </c>
      <c r="D52" s="6">
        <f>ROUND(+Laboratory!H47,0)</f>
        <v>1549541</v>
      </c>
      <c r="E52" s="7">
        <f>ROUND(+Laboratory!E47,2)</f>
        <v>124.86</v>
      </c>
      <c r="F52" s="7">
        <f t="shared" si="0"/>
        <v>12410.23</v>
      </c>
      <c r="G52" s="6">
        <f>ROUND(+Laboratory!H147,0)</f>
        <v>1597768</v>
      </c>
      <c r="H52" s="7">
        <f>ROUND(+Laboratory!E147,2)</f>
        <v>116.33</v>
      </c>
      <c r="I52" s="7">
        <f t="shared" si="1"/>
        <v>13734.79</v>
      </c>
      <c r="J52" s="7"/>
      <c r="K52" s="8">
        <f t="shared" si="2"/>
        <v>0.1067</v>
      </c>
    </row>
    <row r="53" spans="2:11" ht="12">
      <c r="B53">
        <f>+Laboratory!A48</f>
        <v>131</v>
      </c>
      <c r="C53" t="str">
        <f>+Laboratory!B48</f>
        <v>OVERLAKE HOSPITAL MEDICAL CENTER</v>
      </c>
      <c r="D53" s="6">
        <f>ROUND(+Laboratory!H48,0)</f>
        <v>1056043</v>
      </c>
      <c r="E53" s="7">
        <f>ROUND(+Laboratory!E48,2)</f>
        <v>78.83</v>
      </c>
      <c r="F53" s="7">
        <f t="shared" si="0"/>
        <v>13396.46</v>
      </c>
      <c r="G53" s="6">
        <f>ROUND(+Laboratory!H148,0)</f>
        <v>1254271</v>
      </c>
      <c r="H53" s="7">
        <f>ROUND(+Laboratory!E148,2)</f>
        <v>85.39</v>
      </c>
      <c r="I53" s="7">
        <f t="shared" si="1"/>
        <v>14688.73</v>
      </c>
      <c r="J53" s="7"/>
      <c r="K53" s="8">
        <f t="shared" si="2"/>
        <v>0.0965</v>
      </c>
    </row>
    <row r="54" spans="2:11" ht="12">
      <c r="B54">
        <f>+Laboratory!A49</f>
        <v>132</v>
      </c>
      <c r="C54" t="str">
        <f>+Laboratory!B49</f>
        <v>SAINT CLARE HOSPITAL</v>
      </c>
      <c r="D54" s="6">
        <f>ROUND(+Laboratory!H49,0)</f>
        <v>323739</v>
      </c>
      <c r="E54" s="7">
        <f>ROUND(+Laboratory!E49,2)</f>
        <v>23.51</v>
      </c>
      <c r="F54" s="7">
        <f t="shared" si="0"/>
        <v>13770.27</v>
      </c>
      <c r="G54" s="6">
        <f>ROUND(+Laboratory!H149,0)</f>
        <v>379014</v>
      </c>
      <c r="H54" s="7">
        <f>ROUND(+Laboratory!E149,2)</f>
        <v>26.6</v>
      </c>
      <c r="I54" s="7">
        <f t="shared" si="1"/>
        <v>14248.65</v>
      </c>
      <c r="J54" s="7"/>
      <c r="K54" s="8">
        <f t="shared" si="2"/>
        <v>0.0347</v>
      </c>
    </row>
    <row r="55" spans="2:11" ht="12">
      <c r="B55">
        <f>+Laboratory!A50</f>
        <v>134</v>
      </c>
      <c r="C55" t="str">
        <f>+Laboratory!B50</f>
        <v>ISLAND HOSPITAL</v>
      </c>
      <c r="D55" s="6">
        <f>ROUND(+Laboratory!H50,0)</f>
        <v>251328</v>
      </c>
      <c r="E55" s="7">
        <f>ROUND(+Laboratory!E50,2)</f>
        <v>22.63</v>
      </c>
      <c r="F55" s="7">
        <f t="shared" si="0"/>
        <v>11105.97</v>
      </c>
      <c r="G55" s="6">
        <f>ROUND(+Laboratory!H150,0)</f>
        <v>296613</v>
      </c>
      <c r="H55" s="7">
        <f>ROUND(+Laboratory!E150,2)</f>
        <v>25.32</v>
      </c>
      <c r="I55" s="7">
        <f t="shared" si="1"/>
        <v>11714.57</v>
      </c>
      <c r="J55" s="7"/>
      <c r="K55" s="8">
        <f t="shared" si="2"/>
        <v>0.0548</v>
      </c>
    </row>
    <row r="56" spans="2:11" ht="12">
      <c r="B56">
        <f>+Laboratory!A51</f>
        <v>137</v>
      </c>
      <c r="C56" t="str">
        <f>+Laboratory!B51</f>
        <v>LINCOLN HOSPITAL</v>
      </c>
      <c r="D56" s="6">
        <f>ROUND(+Laboratory!H51,0)</f>
        <v>86815</v>
      </c>
      <c r="E56" s="7">
        <f>ROUND(+Laboratory!E51,2)</f>
        <v>6.05</v>
      </c>
      <c r="F56" s="7">
        <f t="shared" si="0"/>
        <v>14349.59</v>
      </c>
      <c r="G56" s="6">
        <f>ROUND(+Laboratory!H151,0)</f>
        <v>76307</v>
      </c>
      <c r="H56" s="7">
        <f>ROUND(+Laboratory!E151,2)</f>
        <v>6.31</v>
      </c>
      <c r="I56" s="7">
        <f t="shared" si="1"/>
        <v>12093.03</v>
      </c>
      <c r="J56" s="7"/>
      <c r="K56" s="8">
        <f t="shared" si="2"/>
        <v>-0.1573</v>
      </c>
    </row>
    <row r="57" spans="2:11" ht="12">
      <c r="B57">
        <f>+Laboratory!A52</f>
        <v>138</v>
      </c>
      <c r="C57" t="str">
        <f>+Laboratory!B52</f>
        <v>SWEDISH EDMONDS</v>
      </c>
      <c r="D57" s="6">
        <f>ROUND(+Laboratory!H52,0)</f>
        <v>538014</v>
      </c>
      <c r="E57" s="7">
        <f>ROUND(+Laboratory!E52,2)</f>
        <v>67.48</v>
      </c>
      <c r="F57" s="7">
        <f t="shared" si="0"/>
        <v>7972.94</v>
      </c>
      <c r="G57" s="6">
        <f>ROUND(+Laboratory!H152,0)</f>
        <v>586803</v>
      </c>
      <c r="H57" s="7">
        <f>ROUND(+Laboratory!E152,2)</f>
        <v>65.8</v>
      </c>
      <c r="I57" s="7">
        <f t="shared" si="1"/>
        <v>8917.98</v>
      </c>
      <c r="J57" s="7"/>
      <c r="K57" s="8">
        <f t="shared" si="2"/>
        <v>0.1185</v>
      </c>
    </row>
    <row r="58" spans="2:11" ht="12">
      <c r="B58">
        <f>+Laboratory!A53</f>
        <v>139</v>
      </c>
      <c r="C58" t="str">
        <f>+Laboratory!B53</f>
        <v>PROVIDENCE HOLY FAMILY HOSPITAL</v>
      </c>
      <c r="D58" s="6">
        <f>ROUND(+Laboratory!H53,0)</f>
        <v>397615</v>
      </c>
      <c r="E58" s="7">
        <f>ROUND(+Laboratory!E53,2)</f>
        <v>32.3</v>
      </c>
      <c r="F58" s="7">
        <f t="shared" si="0"/>
        <v>12310.06</v>
      </c>
      <c r="G58" s="6">
        <f>ROUND(+Laboratory!H153,0)</f>
        <v>468574</v>
      </c>
      <c r="H58" s="7">
        <f>ROUND(+Laboratory!E153,2)</f>
        <v>33.56</v>
      </c>
      <c r="I58" s="7">
        <f t="shared" si="1"/>
        <v>13962.28</v>
      </c>
      <c r="J58" s="7"/>
      <c r="K58" s="8">
        <f t="shared" si="2"/>
        <v>0.1342</v>
      </c>
    </row>
    <row r="59" spans="2:11" ht="12">
      <c r="B59">
        <f>+Laboratory!A54</f>
        <v>140</v>
      </c>
      <c r="C59" t="str">
        <f>+Laboratory!B54</f>
        <v>KITTITAS VALLEY HOSPITAL</v>
      </c>
      <c r="D59" s="6">
        <f>ROUND(+Laboratory!H54,0)</f>
        <v>199665</v>
      </c>
      <c r="E59" s="7">
        <f>ROUND(+Laboratory!E54,2)</f>
        <v>15.61</v>
      </c>
      <c r="F59" s="7">
        <f t="shared" si="0"/>
        <v>12790.84</v>
      </c>
      <c r="G59" s="6">
        <f>ROUND(+Laboratory!H154,0)</f>
        <v>220351</v>
      </c>
      <c r="H59" s="7">
        <f>ROUND(+Laboratory!E154,2)</f>
        <v>16.48</v>
      </c>
      <c r="I59" s="7">
        <f t="shared" si="1"/>
        <v>13370.81</v>
      </c>
      <c r="J59" s="7"/>
      <c r="K59" s="8">
        <f t="shared" si="2"/>
        <v>0.0453</v>
      </c>
    </row>
    <row r="60" spans="2:11" ht="12">
      <c r="B60">
        <f>+Laboratory!A55</f>
        <v>141</v>
      </c>
      <c r="C60" t="str">
        <f>+Laboratory!B55</f>
        <v>DAYTON GENERAL HOSPITAL</v>
      </c>
      <c r="D60" s="6">
        <f>ROUND(+Laboratory!H55,0)</f>
        <v>45494</v>
      </c>
      <c r="E60" s="7">
        <f>ROUND(+Laboratory!E55,2)</f>
        <v>4.32</v>
      </c>
      <c r="F60" s="7">
        <f t="shared" si="0"/>
        <v>10531.02</v>
      </c>
      <c r="G60" s="6">
        <f>ROUND(+Laboratory!H155,0)</f>
        <v>0</v>
      </c>
      <c r="H60" s="7">
        <f>ROUND(+Laboratory!E155,2)</f>
        <v>0</v>
      </c>
      <c r="I60" s="7">
        <f t="shared" si="1"/>
      </c>
      <c r="J60" s="7"/>
      <c r="K60" s="8">
        <f t="shared" si="2"/>
      </c>
    </row>
    <row r="61" spans="2:11" ht="12">
      <c r="B61">
        <f>+Laboratory!A56</f>
        <v>142</v>
      </c>
      <c r="C61" t="str">
        <f>+Laboratory!B56</f>
        <v>HARRISON MEDICAL CENTER</v>
      </c>
      <c r="D61" s="6">
        <f>ROUND(+Laboratory!H56,0)</f>
        <v>0</v>
      </c>
      <c r="E61" s="7">
        <f>ROUND(+Laboratory!E56,2)</f>
        <v>0</v>
      </c>
      <c r="F61" s="7">
        <f t="shared" si="0"/>
      </c>
      <c r="G61" s="6">
        <f>ROUND(+Laboratory!H156,0)</f>
        <v>0</v>
      </c>
      <c r="H61" s="7">
        <f>ROUND(+Laboratory!E156,2)</f>
        <v>0</v>
      </c>
      <c r="I61" s="7">
        <f t="shared" si="1"/>
      </c>
      <c r="J61" s="7"/>
      <c r="K61" s="8">
        <f t="shared" si="2"/>
      </c>
    </row>
    <row r="62" spans="2:11" ht="12">
      <c r="B62">
        <f>+Laboratory!A57</f>
        <v>145</v>
      </c>
      <c r="C62" t="str">
        <f>+Laboratory!B57</f>
        <v>PEACEHEALTH SAINT JOSEPH HOSPITAL</v>
      </c>
      <c r="D62" s="6">
        <f>ROUND(+Laboratory!H57,0)</f>
        <v>1687642</v>
      </c>
      <c r="E62" s="7">
        <f>ROUND(+Laboratory!E57,2)</f>
        <v>116.09</v>
      </c>
      <c r="F62" s="7">
        <f t="shared" si="0"/>
        <v>14537.36</v>
      </c>
      <c r="G62" s="6">
        <f>ROUND(+Laboratory!H157,0)</f>
        <v>534</v>
      </c>
      <c r="H62" s="7">
        <f>ROUND(+Laboratory!E157,2)</f>
        <v>-0.14</v>
      </c>
      <c r="I62" s="7">
        <f t="shared" si="1"/>
        <v>-3814.29</v>
      </c>
      <c r="J62" s="7"/>
      <c r="K62" s="8">
        <f t="shared" si="2"/>
        <v>-1.2624</v>
      </c>
    </row>
    <row r="63" spans="2:11" ht="12">
      <c r="B63">
        <f>+Laboratory!A58</f>
        <v>147</v>
      </c>
      <c r="C63" t="str">
        <f>+Laboratory!B58</f>
        <v>MID VALLEY HOSPITAL</v>
      </c>
      <c r="D63" s="6">
        <f>ROUND(+Laboratory!H58,0)</f>
        <v>121025</v>
      </c>
      <c r="E63" s="7">
        <f>ROUND(+Laboratory!E58,2)</f>
        <v>9.19</v>
      </c>
      <c r="F63" s="7">
        <f t="shared" si="0"/>
        <v>13169.21</v>
      </c>
      <c r="G63" s="6">
        <f>ROUND(+Laboratory!H158,0)</f>
        <v>149674</v>
      </c>
      <c r="H63" s="7">
        <f>ROUND(+Laboratory!E158,2)</f>
        <v>9.03</v>
      </c>
      <c r="I63" s="7">
        <f t="shared" si="1"/>
        <v>16575.19</v>
      </c>
      <c r="J63" s="7"/>
      <c r="K63" s="8">
        <f t="shared" si="2"/>
        <v>0.2586</v>
      </c>
    </row>
    <row r="64" spans="2:11" ht="12">
      <c r="B64">
        <f>+Laboratory!A59</f>
        <v>148</v>
      </c>
      <c r="C64" t="str">
        <f>+Laboratory!B59</f>
        <v>KINDRED HOSPITAL - SEATTLE</v>
      </c>
      <c r="D64" s="6">
        <f>ROUND(+Laboratory!H59,0)</f>
        <v>7965</v>
      </c>
      <c r="E64" s="7">
        <f>ROUND(+Laboratory!E59,2)</f>
        <v>1</v>
      </c>
      <c r="F64" s="7">
        <f t="shared" si="0"/>
        <v>7965</v>
      </c>
      <c r="G64" s="6">
        <f>ROUND(+Laboratory!H159,0)</f>
        <v>7323</v>
      </c>
      <c r="H64" s="7">
        <f>ROUND(+Laboratory!E159,2)</f>
        <v>1</v>
      </c>
      <c r="I64" s="7">
        <f t="shared" si="1"/>
        <v>7323</v>
      </c>
      <c r="J64" s="7"/>
      <c r="K64" s="8">
        <f t="shared" si="2"/>
        <v>-0.0806</v>
      </c>
    </row>
    <row r="65" spans="2:11" ht="12">
      <c r="B65">
        <f>+Laboratory!A60</f>
        <v>150</v>
      </c>
      <c r="C65" t="str">
        <f>+Laboratory!B60</f>
        <v>COULEE COMMUNITY HOSPITAL</v>
      </c>
      <c r="D65" s="6">
        <f>ROUND(+Laboratory!H60,0)</f>
        <v>92434</v>
      </c>
      <c r="E65" s="7">
        <f>ROUND(+Laboratory!E60,2)</f>
        <v>6.7</v>
      </c>
      <c r="F65" s="7">
        <f t="shared" si="0"/>
        <v>13796.12</v>
      </c>
      <c r="G65" s="6">
        <f>ROUND(+Laboratory!H160,0)</f>
        <v>96207</v>
      </c>
      <c r="H65" s="7">
        <f>ROUND(+Laboratory!E160,2)</f>
        <v>6.8</v>
      </c>
      <c r="I65" s="7">
        <f t="shared" si="1"/>
        <v>14148.09</v>
      </c>
      <c r="J65" s="7"/>
      <c r="K65" s="8">
        <f t="shared" si="2"/>
        <v>0.0255</v>
      </c>
    </row>
    <row r="66" spans="2:11" ht="12">
      <c r="B66">
        <f>+Laboratory!A61</f>
        <v>152</v>
      </c>
      <c r="C66" t="str">
        <f>+Laboratory!B61</f>
        <v>MASON GENERAL HOSPITAL</v>
      </c>
      <c r="D66" s="6">
        <f>ROUND(+Laboratory!H61,0)</f>
        <v>434206</v>
      </c>
      <c r="E66" s="7">
        <f>ROUND(+Laboratory!E61,2)</f>
        <v>21.22</v>
      </c>
      <c r="F66" s="7">
        <f t="shared" si="0"/>
        <v>20462.11</v>
      </c>
      <c r="G66" s="6">
        <f>ROUND(+Laboratory!H161,0)</f>
        <v>448900</v>
      </c>
      <c r="H66" s="7">
        <f>ROUND(+Laboratory!E161,2)</f>
        <v>21.28</v>
      </c>
      <c r="I66" s="7">
        <f t="shared" si="1"/>
        <v>21094.92</v>
      </c>
      <c r="J66" s="7"/>
      <c r="K66" s="8">
        <f t="shared" si="2"/>
        <v>0.0309</v>
      </c>
    </row>
    <row r="67" spans="2:11" ht="12">
      <c r="B67">
        <f>+Laboratory!A62</f>
        <v>153</v>
      </c>
      <c r="C67" t="str">
        <f>+Laboratory!B62</f>
        <v>WHITMAN HOSPITAL AND MEDICAL CENTER</v>
      </c>
      <c r="D67" s="6">
        <f>ROUND(+Laboratory!H62,0)</f>
        <v>126750</v>
      </c>
      <c r="E67" s="7">
        <f>ROUND(+Laboratory!E62,2)</f>
        <v>10.35</v>
      </c>
      <c r="F67" s="7">
        <f t="shared" si="0"/>
        <v>12246.38</v>
      </c>
      <c r="G67" s="6">
        <f>ROUND(+Laboratory!H162,0)</f>
        <v>152287</v>
      </c>
      <c r="H67" s="7">
        <f>ROUND(+Laboratory!E162,2)</f>
        <v>9.98</v>
      </c>
      <c r="I67" s="7">
        <f t="shared" si="1"/>
        <v>15259.22</v>
      </c>
      <c r="J67" s="7"/>
      <c r="K67" s="8">
        <f t="shared" si="2"/>
        <v>0.246</v>
      </c>
    </row>
    <row r="68" spans="2:11" ht="12">
      <c r="B68">
        <f>+Laboratory!A63</f>
        <v>155</v>
      </c>
      <c r="C68" t="str">
        <f>+Laboratory!B63</f>
        <v>VALLEY MEDICAL CENTER</v>
      </c>
      <c r="D68" s="6">
        <f>ROUND(+Laboratory!H63,0)</f>
        <v>936139</v>
      </c>
      <c r="E68" s="7">
        <f>ROUND(+Laboratory!E63,2)</f>
        <v>49.69</v>
      </c>
      <c r="F68" s="7">
        <f t="shared" si="0"/>
        <v>18839.59</v>
      </c>
      <c r="G68" s="6">
        <f>ROUND(+Laboratory!H163,0)</f>
        <v>988660</v>
      </c>
      <c r="H68" s="7">
        <f>ROUND(+Laboratory!E163,2)</f>
        <v>48.21</v>
      </c>
      <c r="I68" s="7">
        <f t="shared" si="1"/>
        <v>20507.36</v>
      </c>
      <c r="J68" s="7"/>
      <c r="K68" s="8">
        <f t="shared" si="2"/>
        <v>0.0885</v>
      </c>
    </row>
    <row r="69" spans="2:11" ht="12">
      <c r="B69">
        <f>+Laboratory!A64</f>
        <v>156</v>
      </c>
      <c r="C69" t="str">
        <f>+Laboratory!B64</f>
        <v>WHIDBEY GENERAL HOSPITAL</v>
      </c>
      <c r="D69" s="6">
        <f>ROUND(+Laboratory!H64,0)</f>
        <v>314003</v>
      </c>
      <c r="E69" s="7">
        <f>ROUND(+Laboratory!E64,2)</f>
        <v>30.88</v>
      </c>
      <c r="F69" s="7">
        <f t="shared" si="0"/>
        <v>10168.49</v>
      </c>
      <c r="G69" s="6">
        <f>ROUND(+Laboratory!H164,0)</f>
        <v>371984</v>
      </c>
      <c r="H69" s="7">
        <f>ROUND(+Laboratory!E164,2)</f>
        <v>33.96</v>
      </c>
      <c r="I69" s="7">
        <f t="shared" si="1"/>
        <v>10953.59</v>
      </c>
      <c r="J69" s="7"/>
      <c r="K69" s="8">
        <f t="shared" si="2"/>
        <v>0.0772</v>
      </c>
    </row>
    <row r="70" spans="2:11" ht="12">
      <c r="B70">
        <f>+Laboratory!A65</f>
        <v>157</v>
      </c>
      <c r="C70" t="str">
        <f>+Laboratory!B65</f>
        <v>SAINT LUKES REHABILIATION INSTITUTE</v>
      </c>
      <c r="D70" s="6">
        <f>ROUND(+Laboratory!H65,0)</f>
        <v>0</v>
      </c>
      <c r="E70" s="7">
        <f>ROUND(+Laboratory!E65,2)</f>
        <v>0</v>
      </c>
      <c r="F70" s="7">
        <f t="shared" si="0"/>
      </c>
      <c r="G70" s="6">
        <f>ROUND(+Laboratory!H165,0)</f>
        <v>0</v>
      </c>
      <c r="H70" s="7">
        <f>ROUND(+Laboratory!E165,2)</f>
        <v>0</v>
      </c>
      <c r="I70" s="7">
        <f t="shared" si="1"/>
      </c>
      <c r="J70" s="7"/>
      <c r="K70" s="8">
        <f t="shared" si="2"/>
      </c>
    </row>
    <row r="71" spans="2:11" ht="12">
      <c r="B71">
        <f>+Laboratory!A66</f>
        <v>158</v>
      </c>
      <c r="C71" t="str">
        <f>+Laboratory!B66</f>
        <v>CASCADE MEDICAL CENTER</v>
      </c>
      <c r="D71" s="6">
        <f>ROUND(+Laboratory!H66,0)</f>
        <v>36453</v>
      </c>
      <c r="E71" s="7">
        <f>ROUND(+Laboratory!E66,2)</f>
        <v>5.27</v>
      </c>
      <c r="F71" s="7">
        <f t="shared" si="0"/>
        <v>6917.08</v>
      </c>
      <c r="G71" s="6">
        <f>ROUND(+Laboratory!H166,0)</f>
        <v>38927</v>
      </c>
      <c r="H71" s="7">
        <f>ROUND(+Laboratory!E166,2)</f>
        <v>3.3</v>
      </c>
      <c r="I71" s="7">
        <f t="shared" si="1"/>
        <v>11796.06</v>
      </c>
      <c r="J71" s="7"/>
      <c r="K71" s="8">
        <f t="shared" si="2"/>
        <v>0.7054</v>
      </c>
    </row>
    <row r="72" spans="2:11" ht="12">
      <c r="B72">
        <f>+Laboratory!A67</f>
        <v>159</v>
      </c>
      <c r="C72" t="str">
        <f>+Laboratory!B67</f>
        <v>PROVIDENCE SAINT PETER HOSPITAL</v>
      </c>
      <c r="D72" s="6">
        <f>ROUND(+Laboratory!H67,0)</f>
        <v>1110014</v>
      </c>
      <c r="E72" s="7">
        <f>ROUND(+Laboratory!E67,2)</f>
        <v>56</v>
      </c>
      <c r="F72" s="7">
        <f t="shared" si="0"/>
        <v>19821.68</v>
      </c>
      <c r="G72" s="6">
        <f>ROUND(+Laboratory!H167,0)</f>
        <v>972092</v>
      </c>
      <c r="H72" s="7">
        <f>ROUND(+Laboratory!E167,2)</f>
        <v>63</v>
      </c>
      <c r="I72" s="7">
        <f t="shared" si="1"/>
        <v>15430.03</v>
      </c>
      <c r="J72" s="7"/>
      <c r="K72" s="8">
        <f t="shared" si="2"/>
        <v>-0.2216</v>
      </c>
    </row>
    <row r="73" spans="2:11" ht="12">
      <c r="B73">
        <f>+Laboratory!A68</f>
        <v>161</v>
      </c>
      <c r="C73" t="str">
        <f>+Laboratory!B68</f>
        <v>KADLEC REGIONAL MEDICAL CENTER</v>
      </c>
      <c r="D73" s="6">
        <f>ROUND(+Laboratory!H68,0)</f>
        <v>509515</v>
      </c>
      <c r="E73" s="7">
        <f>ROUND(+Laboratory!E68,2)</f>
        <v>50.15</v>
      </c>
      <c r="F73" s="7">
        <f t="shared" si="0"/>
        <v>10159.82</v>
      </c>
      <c r="G73" s="6">
        <f>ROUND(+Laboratory!H168,0)</f>
        <v>614516</v>
      </c>
      <c r="H73" s="7">
        <f>ROUND(+Laboratory!E168,2)</f>
        <v>54.08</v>
      </c>
      <c r="I73" s="7">
        <f t="shared" si="1"/>
        <v>11363.09</v>
      </c>
      <c r="J73" s="7"/>
      <c r="K73" s="8">
        <f t="shared" si="2"/>
        <v>0.1184</v>
      </c>
    </row>
    <row r="74" spans="2:11" ht="12">
      <c r="B74">
        <f>+Laboratory!A69</f>
        <v>162</v>
      </c>
      <c r="C74" t="str">
        <f>+Laboratory!B69</f>
        <v>PROVIDENCE SACRED HEART MEDICAL CENTER</v>
      </c>
      <c r="D74" s="6">
        <f>ROUND(+Laboratory!H69,0)</f>
        <v>4601318</v>
      </c>
      <c r="E74" s="7">
        <f>ROUND(+Laboratory!E69,2)</f>
        <v>267</v>
      </c>
      <c r="F74" s="7">
        <f t="shared" si="0"/>
        <v>17233.4</v>
      </c>
      <c r="G74" s="6">
        <f>ROUND(+Laboratory!H169,0)</f>
        <v>4980236</v>
      </c>
      <c r="H74" s="7">
        <f>ROUND(+Laboratory!E169,2)</f>
        <v>266.38</v>
      </c>
      <c r="I74" s="7">
        <f t="shared" si="1"/>
        <v>18695.98</v>
      </c>
      <c r="J74" s="7"/>
      <c r="K74" s="8">
        <f t="shared" si="2"/>
        <v>0.0849</v>
      </c>
    </row>
    <row r="75" spans="2:11" ht="12">
      <c r="B75">
        <f>+Laboratory!A70</f>
        <v>164</v>
      </c>
      <c r="C75" t="str">
        <f>+Laboratory!B70</f>
        <v>EVERGREEN HOSPITAL MEDICAL CENTER</v>
      </c>
      <c r="D75" s="6">
        <f>ROUND(+Laboratory!H70,0)</f>
        <v>1232038</v>
      </c>
      <c r="E75" s="7">
        <f>ROUND(+Laboratory!E70,2)</f>
        <v>94.46</v>
      </c>
      <c r="F75" s="7">
        <f aca="true" t="shared" si="3" ref="F75:F106">IF(D75=0,"",IF(E75=0,"",ROUND(D75/E75,2)))</f>
        <v>13042.96</v>
      </c>
      <c r="G75" s="6">
        <f>ROUND(+Laboratory!H170,0)</f>
        <v>1371045</v>
      </c>
      <c r="H75" s="7">
        <f>ROUND(+Laboratory!E170,2)</f>
        <v>101.78</v>
      </c>
      <c r="I75" s="7">
        <f aca="true" t="shared" si="4" ref="I75:I106">IF(G75=0,"",IF(H75=0,"",ROUND(G75/H75,2)))</f>
        <v>13470.67</v>
      </c>
      <c r="J75" s="7"/>
      <c r="K75" s="8">
        <f aca="true" t="shared" si="5" ref="K75:K106">IF(D75=0,"",IF(E75=0,"",IF(G75=0,"",IF(H75=0,"",ROUND(I75/F75-1,4)))))</f>
        <v>0.0328</v>
      </c>
    </row>
    <row r="76" spans="2:11" ht="12">
      <c r="B76">
        <f>+Laboratory!A71</f>
        <v>165</v>
      </c>
      <c r="C76" t="str">
        <f>+Laboratory!B71</f>
        <v>LAKE CHELAN COMMUNITY HOSPITAL</v>
      </c>
      <c r="D76" s="6">
        <f>ROUND(+Laboratory!H71,0)</f>
        <v>86041</v>
      </c>
      <c r="E76" s="7">
        <f>ROUND(+Laboratory!E71,2)</f>
        <v>5.56</v>
      </c>
      <c r="F76" s="7">
        <f t="shared" si="3"/>
        <v>15475</v>
      </c>
      <c r="G76" s="6">
        <f>ROUND(+Laboratory!H171,0)</f>
        <v>82477</v>
      </c>
      <c r="H76" s="7">
        <f>ROUND(+Laboratory!E171,2)</f>
        <v>5.74</v>
      </c>
      <c r="I76" s="7">
        <f t="shared" si="4"/>
        <v>14368.82</v>
      </c>
      <c r="J76" s="7"/>
      <c r="K76" s="8">
        <f t="shared" si="5"/>
        <v>-0.0715</v>
      </c>
    </row>
    <row r="77" spans="2:11" ht="12">
      <c r="B77">
        <f>+Laboratory!A72</f>
        <v>167</v>
      </c>
      <c r="C77" t="str">
        <f>+Laboratory!B72</f>
        <v>FERRY COUNTY MEMORIAL HOSPITAL</v>
      </c>
      <c r="D77" s="6">
        <f>ROUND(+Laboratory!H72,0)</f>
        <v>45110</v>
      </c>
      <c r="E77" s="7">
        <f>ROUND(+Laboratory!E72,2)</f>
        <v>5.16</v>
      </c>
      <c r="F77" s="7">
        <f t="shared" si="3"/>
        <v>8742.25</v>
      </c>
      <c r="G77" s="6">
        <f>ROUND(+Laboratory!H172,0)</f>
        <v>46566</v>
      </c>
      <c r="H77" s="7">
        <f>ROUND(+Laboratory!E172,2)</f>
        <v>4.85</v>
      </c>
      <c r="I77" s="7">
        <f t="shared" si="4"/>
        <v>9601.24</v>
      </c>
      <c r="J77" s="7"/>
      <c r="K77" s="8">
        <f t="shared" si="5"/>
        <v>0.0983</v>
      </c>
    </row>
    <row r="78" spans="2:11" ht="12">
      <c r="B78">
        <f>+Laboratory!A73</f>
        <v>168</v>
      </c>
      <c r="C78" t="str">
        <f>+Laboratory!B73</f>
        <v>CENTRAL WASHINGTON HOSPITAL</v>
      </c>
      <c r="D78" s="6">
        <f>ROUND(+Laboratory!H73,0)</f>
        <v>610661</v>
      </c>
      <c r="E78" s="7">
        <f>ROUND(+Laboratory!E73,2)</f>
        <v>39.74</v>
      </c>
      <c r="F78" s="7">
        <f t="shared" si="3"/>
        <v>15366.41</v>
      </c>
      <c r="G78" s="6">
        <f>ROUND(+Laboratory!H173,0)</f>
        <v>573365</v>
      </c>
      <c r="H78" s="7">
        <f>ROUND(+Laboratory!E173,2)</f>
        <v>40.7</v>
      </c>
      <c r="I78" s="7">
        <f t="shared" si="4"/>
        <v>14087.59</v>
      </c>
      <c r="J78" s="7"/>
      <c r="K78" s="8">
        <f t="shared" si="5"/>
        <v>-0.0832</v>
      </c>
    </row>
    <row r="79" spans="2:11" ht="12">
      <c r="B79">
        <f>+Laboratory!A74</f>
        <v>169</v>
      </c>
      <c r="C79" t="str">
        <f>+Laboratory!B74</f>
        <v>GROUP HEALTH EASTSIDE</v>
      </c>
      <c r="D79" s="6">
        <f>ROUND(+Laboratory!H74,0)</f>
        <v>103472</v>
      </c>
      <c r="E79" s="7">
        <f>ROUND(+Laboratory!E74,2)</f>
        <v>23.73</v>
      </c>
      <c r="F79" s="7">
        <f t="shared" si="3"/>
        <v>4360.39</v>
      </c>
      <c r="G79" s="6">
        <f>ROUND(+Laboratory!H174,0)</f>
        <v>0</v>
      </c>
      <c r="H79" s="7">
        <f>ROUND(+Laboratory!E174,2)</f>
        <v>0</v>
      </c>
      <c r="I79" s="7">
        <f t="shared" si="4"/>
      </c>
      <c r="J79" s="7"/>
      <c r="K79" s="8">
        <f t="shared" si="5"/>
      </c>
    </row>
    <row r="80" spans="2:11" ht="12">
      <c r="B80">
        <f>+Laboratory!A75</f>
        <v>170</v>
      </c>
      <c r="C80" t="str">
        <f>+Laboratory!B75</f>
        <v>SOUTHWEST WASHINGTON MEDICAL CENTER</v>
      </c>
      <c r="D80" s="6">
        <f>ROUND(+Laboratory!H75,0)</f>
        <v>2914311</v>
      </c>
      <c r="E80" s="7">
        <f>ROUND(+Laboratory!E75,2)</f>
        <v>153.39</v>
      </c>
      <c r="F80" s="7">
        <f t="shared" si="3"/>
        <v>18999.35</v>
      </c>
      <c r="G80" s="6">
        <f>ROUND(+Laboratory!H175,0)</f>
        <v>3288245</v>
      </c>
      <c r="H80" s="7">
        <f>ROUND(+Laboratory!E175,2)</f>
        <v>161.34</v>
      </c>
      <c r="I80" s="7">
        <f t="shared" si="4"/>
        <v>20380.84</v>
      </c>
      <c r="J80" s="7"/>
      <c r="K80" s="8">
        <f t="shared" si="5"/>
        <v>0.0727</v>
      </c>
    </row>
    <row r="81" spans="2:11" ht="12">
      <c r="B81">
        <f>+Laboratory!A76</f>
        <v>172</v>
      </c>
      <c r="C81" t="str">
        <f>+Laboratory!B76</f>
        <v>PULLMAN REGIONAL HOSPITAL</v>
      </c>
      <c r="D81" s="6">
        <f>ROUND(+Laboratory!H76,0)</f>
        <v>204316</v>
      </c>
      <c r="E81" s="7">
        <f>ROUND(+Laboratory!E76,2)</f>
        <v>16.5</v>
      </c>
      <c r="F81" s="7">
        <f t="shared" si="3"/>
        <v>12382.79</v>
      </c>
      <c r="G81" s="6">
        <f>ROUND(+Laboratory!H176,0)</f>
        <v>225746</v>
      </c>
      <c r="H81" s="7">
        <f>ROUND(+Laboratory!E176,2)</f>
        <v>17.37</v>
      </c>
      <c r="I81" s="7">
        <f t="shared" si="4"/>
        <v>12996.32</v>
      </c>
      <c r="J81" s="7"/>
      <c r="K81" s="8">
        <f t="shared" si="5"/>
        <v>0.0495</v>
      </c>
    </row>
    <row r="82" spans="2:11" ht="12">
      <c r="B82">
        <f>+Laboratory!A77</f>
        <v>173</v>
      </c>
      <c r="C82" t="str">
        <f>+Laboratory!B77</f>
        <v>MORTON GENERAL HOSPITAL</v>
      </c>
      <c r="D82" s="6">
        <f>ROUND(+Laboratory!H77,0)</f>
        <v>85072</v>
      </c>
      <c r="E82" s="7">
        <f>ROUND(+Laboratory!E77,2)</f>
        <v>6.85</v>
      </c>
      <c r="F82" s="7">
        <f t="shared" si="3"/>
        <v>12419.27</v>
      </c>
      <c r="G82" s="6">
        <f>ROUND(+Laboratory!H177,0)</f>
        <v>100571</v>
      </c>
      <c r="H82" s="7">
        <f>ROUND(+Laboratory!E177,2)</f>
        <v>6.83</v>
      </c>
      <c r="I82" s="7">
        <f t="shared" si="4"/>
        <v>14724.89</v>
      </c>
      <c r="J82" s="7"/>
      <c r="K82" s="8">
        <f t="shared" si="5"/>
        <v>0.1856</v>
      </c>
    </row>
    <row r="83" spans="2:11" ht="12">
      <c r="B83">
        <f>+Laboratory!A78</f>
        <v>175</v>
      </c>
      <c r="C83" t="str">
        <f>+Laboratory!B78</f>
        <v>MARY BRIDGE CHILDRENS HEALTH CENTER</v>
      </c>
      <c r="D83" s="6">
        <f>ROUND(+Laboratory!H78,0)</f>
        <v>0</v>
      </c>
      <c r="E83" s="7">
        <f>ROUND(+Laboratory!E78,2)</f>
        <v>0</v>
      </c>
      <c r="F83" s="7">
        <f t="shared" si="3"/>
      </c>
      <c r="G83" s="6">
        <f>ROUND(+Laboratory!H178,0)</f>
        <v>0</v>
      </c>
      <c r="H83" s="7">
        <f>ROUND(+Laboratory!E178,2)</f>
        <v>0</v>
      </c>
      <c r="I83" s="7">
        <f t="shared" si="4"/>
      </c>
      <c r="J83" s="7"/>
      <c r="K83" s="8">
        <f t="shared" si="5"/>
      </c>
    </row>
    <row r="84" spans="2:11" ht="12">
      <c r="B84">
        <f>+Laboratory!A79</f>
        <v>176</v>
      </c>
      <c r="C84" t="str">
        <f>+Laboratory!B79</f>
        <v>TACOMA GENERAL ALLENMORE HOSPITAL</v>
      </c>
      <c r="D84" s="6">
        <f>ROUND(+Laboratory!H79,0)</f>
        <v>3463154</v>
      </c>
      <c r="E84" s="7">
        <f>ROUND(+Laboratory!E79,2)</f>
        <v>244.34</v>
      </c>
      <c r="F84" s="7">
        <f t="shared" si="3"/>
        <v>14173.5</v>
      </c>
      <c r="G84" s="6">
        <f>ROUND(+Laboratory!H179,0)</f>
        <v>4349832</v>
      </c>
      <c r="H84" s="7">
        <f>ROUND(+Laboratory!E179,2)</f>
        <v>239.58</v>
      </c>
      <c r="I84" s="7">
        <f t="shared" si="4"/>
        <v>18156.07</v>
      </c>
      <c r="J84" s="7"/>
      <c r="K84" s="8">
        <f t="shared" si="5"/>
        <v>0.281</v>
      </c>
    </row>
    <row r="85" spans="2:11" ht="12">
      <c r="B85">
        <f>+Laboratory!A80</f>
        <v>178</v>
      </c>
      <c r="C85" t="str">
        <f>+Laboratory!B80</f>
        <v>DEER PARK HOSPITAL</v>
      </c>
      <c r="D85" s="6">
        <f>ROUND(+Laboratory!H80,0)</f>
        <v>31262</v>
      </c>
      <c r="E85" s="7">
        <f>ROUND(+Laboratory!E80,2)</f>
        <v>0.77</v>
      </c>
      <c r="F85" s="7">
        <f t="shared" si="3"/>
        <v>40600</v>
      </c>
      <c r="G85" s="6">
        <f>ROUND(+Laboratory!H180,0)</f>
        <v>0</v>
      </c>
      <c r="H85" s="7">
        <f>ROUND(+Laboratory!E180,2)</f>
        <v>0</v>
      </c>
      <c r="I85" s="7">
        <f t="shared" si="4"/>
      </c>
      <c r="J85" s="7"/>
      <c r="K85" s="8">
        <f t="shared" si="5"/>
      </c>
    </row>
    <row r="86" spans="2:11" ht="12">
      <c r="B86">
        <f>+Laboratory!A81</f>
        <v>180</v>
      </c>
      <c r="C86" t="str">
        <f>+Laboratory!B81</f>
        <v>VALLEY HOSPITAL AND MEDICAL CENTER</v>
      </c>
      <c r="D86" s="6">
        <f>ROUND(+Laboratory!H81,0)</f>
        <v>179013</v>
      </c>
      <c r="E86" s="7">
        <f>ROUND(+Laboratory!E81,2)</f>
        <v>18.7</v>
      </c>
      <c r="F86" s="7">
        <f t="shared" si="3"/>
        <v>9572.89</v>
      </c>
      <c r="G86" s="6">
        <f>ROUND(+Laboratory!H181,0)</f>
        <v>315115</v>
      </c>
      <c r="H86" s="7">
        <f>ROUND(+Laboratory!E181,2)</f>
        <v>21.68</v>
      </c>
      <c r="I86" s="7">
        <f t="shared" si="4"/>
        <v>14534.82</v>
      </c>
      <c r="J86" s="7"/>
      <c r="K86" s="8">
        <f t="shared" si="5"/>
        <v>0.5183</v>
      </c>
    </row>
    <row r="87" spans="2:11" ht="12">
      <c r="B87">
        <f>+Laboratory!A82</f>
        <v>183</v>
      </c>
      <c r="C87" t="str">
        <f>+Laboratory!B82</f>
        <v>AUBURN REGIONAL MEDICAL CENTER</v>
      </c>
      <c r="D87" s="6">
        <f>ROUND(+Laboratory!H82,0)</f>
        <v>325362</v>
      </c>
      <c r="E87" s="7">
        <f>ROUND(+Laboratory!E82,2)</f>
        <v>28.73</v>
      </c>
      <c r="F87" s="7">
        <f t="shared" si="3"/>
        <v>11324.82</v>
      </c>
      <c r="G87" s="6">
        <f>ROUND(+Laboratory!H182,0)</f>
        <v>361265</v>
      </c>
      <c r="H87" s="7">
        <f>ROUND(+Laboratory!E182,2)</f>
        <v>30.54</v>
      </c>
      <c r="I87" s="7">
        <f t="shared" si="4"/>
        <v>11829.24</v>
      </c>
      <c r="J87" s="7"/>
      <c r="K87" s="8">
        <f t="shared" si="5"/>
        <v>0.0445</v>
      </c>
    </row>
    <row r="88" spans="2:11" ht="12">
      <c r="B88">
        <f>+Laboratory!A83</f>
        <v>186</v>
      </c>
      <c r="C88" t="str">
        <f>+Laboratory!B83</f>
        <v>MARK REED HOSPITAL</v>
      </c>
      <c r="D88" s="6">
        <f>ROUND(+Laboratory!H83,0)</f>
        <v>44864</v>
      </c>
      <c r="E88" s="7">
        <f>ROUND(+Laboratory!E83,2)</f>
        <v>3.88</v>
      </c>
      <c r="F88" s="7">
        <f t="shared" si="3"/>
        <v>11562.89</v>
      </c>
      <c r="G88" s="6">
        <f>ROUND(+Laboratory!H183,0)</f>
        <v>57460</v>
      </c>
      <c r="H88" s="7">
        <f>ROUND(+Laboratory!E183,2)</f>
        <v>4.15</v>
      </c>
      <c r="I88" s="7">
        <f t="shared" si="4"/>
        <v>13845.78</v>
      </c>
      <c r="J88" s="7"/>
      <c r="K88" s="8">
        <f t="shared" si="5"/>
        <v>0.1974</v>
      </c>
    </row>
    <row r="89" spans="2:11" ht="12">
      <c r="B89">
        <f>+Laboratory!A84</f>
        <v>191</v>
      </c>
      <c r="C89" t="str">
        <f>+Laboratory!B84</f>
        <v>PROVIDENCE CENTRALIA HOSPITAL</v>
      </c>
      <c r="D89" s="6">
        <f>ROUND(+Laboratory!H84,0)</f>
        <v>762646</v>
      </c>
      <c r="E89" s="7">
        <f>ROUND(+Laboratory!E84,2)</f>
        <v>36.3</v>
      </c>
      <c r="F89" s="7">
        <f t="shared" si="3"/>
        <v>21009.53</v>
      </c>
      <c r="G89" s="6">
        <f>ROUND(+Laboratory!H184,0)</f>
        <v>512375</v>
      </c>
      <c r="H89" s="7">
        <f>ROUND(+Laboratory!E184,2)</f>
        <v>40.16</v>
      </c>
      <c r="I89" s="7">
        <f t="shared" si="4"/>
        <v>12758.34</v>
      </c>
      <c r="J89" s="7"/>
      <c r="K89" s="8">
        <f t="shared" si="5"/>
        <v>-0.3927</v>
      </c>
    </row>
    <row r="90" spans="2:11" ht="12">
      <c r="B90">
        <f>+Laboratory!A85</f>
        <v>193</v>
      </c>
      <c r="C90" t="str">
        <f>+Laboratory!B85</f>
        <v>PROVIDENCE MOUNT CARMEL HOSPITAL</v>
      </c>
      <c r="D90" s="6">
        <f>ROUND(+Laboratory!H85,0)</f>
        <v>167598</v>
      </c>
      <c r="E90" s="7">
        <f>ROUND(+Laboratory!E85,2)</f>
        <v>10.64</v>
      </c>
      <c r="F90" s="7">
        <f t="shared" si="3"/>
        <v>15751.69</v>
      </c>
      <c r="G90" s="6">
        <f>ROUND(+Laboratory!H185,0)</f>
        <v>173321</v>
      </c>
      <c r="H90" s="7">
        <f>ROUND(+Laboratory!E185,2)</f>
        <v>10.68</v>
      </c>
      <c r="I90" s="7">
        <f t="shared" si="4"/>
        <v>16228.56</v>
      </c>
      <c r="J90" s="7"/>
      <c r="K90" s="8">
        <f t="shared" si="5"/>
        <v>0.0303</v>
      </c>
    </row>
    <row r="91" spans="2:11" ht="12">
      <c r="B91">
        <f>+Laboratory!A86</f>
        <v>194</v>
      </c>
      <c r="C91" t="str">
        <f>+Laboratory!B86</f>
        <v>PROVIDENCE SAINT JOSEPHS HOSPITAL</v>
      </c>
      <c r="D91" s="6">
        <f>ROUND(+Laboratory!H86,0)</f>
        <v>93063</v>
      </c>
      <c r="E91" s="7">
        <f>ROUND(+Laboratory!E86,2)</f>
        <v>7.41</v>
      </c>
      <c r="F91" s="7">
        <f t="shared" si="3"/>
        <v>12559.11</v>
      </c>
      <c r="G91" s="6">
        <f>ROUND(+Laboratory!H186,0)</f>
        <v>109585</v>
      </c>
      <c r="H91" s="7">
        <f>ROUND(+Laboratory!E186,2)</f>
        <v>0</v>
      </c>
      <c r="I91" s="7">
        <f t="shared" si="4"/>
      </c>
      <c r="J91" s="7"/>
      <c r="K91" s="8">
        <f t="shared" si="5"/>
      </c>
    </row>
    <row r="92" spans="2:11" ht="12">
      <c r="B92">
        <f>+Laboratory!A87</f>
        <v>195</v>
      </c>
      <c r="C92" t="str">
        <f>+Laboratory!B87</f>
        <v>SNOQUALMIE VALLEY HOSPITAL</v>
      </c>
      <c r="D92" s="6">
        <f>ROUND(+Laboratory!H87,0)</f>
        <v>62782</v>
      </c>
      <c r="E92" s="7">
        <f>ROUND(+Laboratory!E87,2)</f>
        <v>6.1</v>
      </c>
      <c r="F92" s="7">
        <f t="shared" si="3"/>
        <v>10292.13</v>
      </c>
      <c r="G92" s="6">
        <f>ROUND(+Laboratory!H187,0)</f>
        <v>85783</v>
      </c>
      <c r="H92" s="7">
        <f>ROUND(+Laboratory!E187,2)</f>
        <v>8</v>
      </c>
      <c r="I92" s="7">
        <f t="shared" si="4"/>
        <v>10722.88</v>
      </c>
      <c r="J92" s="7"/>
      <c r="K92" s="8">
        <f t="shared" si="5"/>
        <v>0.0419</v>
      </c>
    </row>
    <row r="93" spans="2:11" ht="12">
      <c r="B93">
        <f>+Laboratory!A88</f>
        <v>197</v>
      </c>
      <c r="C93" t="str">
        <f>+Laboratory!B88</f>
        <v>CAPITAL MEDICAL CENTER</v>
      </c>
      <c r="D93" s="6">
        <f>ROUND(+Laboratory!H88,0)</f>
        <v>76018</v>
      </c>
      <c r="E93" s="7">
        <f>ROUND(+Laboratory!E88,2)</f>
        <v>17.18</v>
      </c>
      <c r="F93" s="7">
        <f t="shared" si="3"/>
        <v>4424.8</v>
      </c>
      <c r="G93" s="6">
        <f>ROUND(+Laboratory!H188,0)</f>
        <v>79582</v>
      </c>
      <c r="H93" s="7">
        <f>ROUND(+Laboratory!E188,2)</f>
        <v>15.94</v>
      </c>
      <c r="I93" s="7">
        <f t="shared" si="4"/>
        <v>4992.6</v>
      </c>
      <c r="J93" s="7"/>
      <c r="K93" s="8">
        <f t="shared" si="5"/>
        <v>0.1283</v>
      </c>
    </row>
    <row r="94" spans="2:11" ht="12">
      <c r="B94">
        <f>+Laboratory!A89</f>
        <v>198</v>
      </c>
      <c r="C94" t="str">
        <f>+Laboratory!B89</f>
        <v>SUNNYSIDE COMMUNITY HOSPITAL</v>
      </c>
      <c r="D94" s="6">
        <f>ROUND(+Laboratory!H89,0)</f>
        <v>224992</v>
      </c>
      <c r="E94" s="7">
        <f>ROUND(+Laboratory!E89,2)</f>
        <v>19.68</v>
      </c>
      <c r="F94" s="7">
        <f t="shared" si="3"/>
        <v>11432.52</v>
      </c>
      <c r="G94" s="6">
        <f>ROUND(+Laboratory!H189,0)</f>
        <v>248955</v>
      </c>
      <c r="H94" s="7">
        <f>ROUND(+Laboratory!E189,2)</f>
        <v>21.71</v>
      </c>
      <c r="I94" s="7">
        <f t="shared" si="4"/>
        <v>11467.3</v>
      </c>
      <c r="J94" s="7"/>
      <c r="K94" s="8">
        <f t="shared" si="5"/>
        <v>0.003</v>
      </c>
    </row>
    <row r="95" spans="2:11" ht="12">
      <c r="B95">
        <f>+Laboratory!A90</f>
        <v>199</v>
      </c>
      <c r="C95" t="str">
        <f>+Laboratory!B90</f>
        <v>TOPPENISH COMMUNITY HOSPITAL</v>
      </c>
      <c r="D95" s="6">
        <f>ROUND(+Laboratory!H90,0)</f>
        <v>116943</v>
      </c>
      <c r="E95" s="7">
        <f>ROUND(+Laboratory!E90,2)</f>
        <v>10.2</v>
      </c>
      <c r="F95" s="7">
        <f t="shared" si="3"/>
        <v>11465</v>
      </c>
      <c r="G95" s="6">
        <f>ROUND(+Laboratory!H190,0)</f>
        <v>127131</v>
      </c>
      <c r="H95" s="7">
        <f>ROUND(+Laboratory!E190,2)</f>
        <v>9.6</v>
      </c>
      <c r="I95" s="7">
        <f t="shared" si="4"/>
        <v>13242.81</v>
      </c>
      <c r="J95" s="7"/>
      <c r="K95" s="8">
        <f t="shared" si="5"/>
        <v>0.1551</v>
      </c>
    </row>
    <row r="96" spans="2:11" ht="12">
      <c r="B96">
        <f>+Laboratory!A91</f>
        <v>201</v>
      </c>
      <c r="C96" t="str">
        <f>+Laboratory!B91</f>
        <v>SAINT FRANCIS COMMUNITY HOSPITAL</v>
      </c>
      <c r="D96" s="6">
        <f>ROUND(+Laboratory!H91,0)</f>
        <v>366772</v>
      </c>
      <c r="E96" s="7">
        <f>ROUND(+Laboratory!E91,2)</f>
        <v>25.85</v>
      </c>
      <c r="F96" s="7">
        <f t="shared" si="3"/>
        <v>14188.47</v>
      </c>
      <c r="G96" s="6">
        <f>ROUND(+Laboratory!H191,0)</f>
        <v>409767</v>
      </c>
      <c r="H96" s="7">
        <f>ROUND(+Laboratory!E191,2)</f>
        <v>27.16</v>
      </c>
      <c r="I96" s="7">
        <f t="shared" si="4"/>
        <v>15087.15</v>
      </c>
      <c r="J96" s="7"/>
      <c r="K96" s="8">
        <f t="shared" si="5"/>
        <v>0.0633</v>
      </c>
    </row>
    <row r="97" spans="2:11" ht="12">
      <c r="B97">
        <f>+Laboratory!A92</f>
        <v>202</v>
      </c>
      <c r="C97" t="str">
        <f>+Laboratory!B92</f>
        <v>REGIONAL HOSP. FOR RESP. &amp; COMPLEX CARE</v>
      </c>
      <c r="D97" s="6">
        <f>ROUND(+Laboratory!H92,0)</f>
        <v>0</v>
      </c>
      <c r="E97" s="7">
        <f>ROUND(+Laboratory!E92,2)</f>
        <v>0</v>
      </c>
      <c r="F97" s="7">
        <f t="shared" si="3"/>
      </c>
      <c r="G97" s="6">
        <f>ROUND(+Laboratory!H192,0)</f>
        <v>0</v>
      </c>
      <c r="H97" s="7">
        <f>ROUND(+Laboratory!E192,2)</f>
        <v>0</v>
      </c>
      <c r="I97" s="7">
        <f t="shared" si="4"/>
      </c>
      <c r="J97" s="7"/>
      <c r="K97" s="8">
        <f t="shared" si="5"/>
      </c>
    </row>
    <row r="98" spans="2:11" ht="12">
      <c r="B98">
        <f>+Laboratory!A93</f>
        <v>204</v>
      </c>
      <c r="C98" t="str">
        <f>+Laboratory!B93</f>
        <v>SEATTLE CANCER CARE ALLIANCE</v>
      </c>
      <c r="D98" s="6">
        <f>ROUND(+Laboratory!H93,0)</f>
        <v>1943784</v>
      </c>
      <c r="E98" s="7">
        <f>ROUND(+Laboratory!E93,2)</f>
        <v>121.39</v>
      </c>
      <c r="F98" s="7">
        <f t="shared" si="3"/>
        <v>16012.72</v>
      </c>
      <c r="G98" s="6">
        <f>ROUND(+Laboratory!H193,0)</f>
        <v>2100722</v>
      </c>
      <c r="H98" s="7">
        <f>ROUND(+Laboratory!E193,2)</f>
        <v>126.56</v>
      </c>
      <c r="I98" s="7">
        <f t="shared" si="4"/>
        <v>16598.63</v>
      </c>
      <c r="J98" s="7"/>
      <c r="K98" s="8">
        <f t="shared" si="5"/>
        <v>0.0366</v>
      </c>
    </row>
    <row r="99" spans="2:11" ht="12">
      <c r="B99">
        <f>+Laboratory!A94</f>
        <v>205</v>
      </c>
      <c r="C99" t="str">
        <f>+Laboratory!B94</f>
        <v>WENATCHEE VALLEY MEDICAL CENTER</v>
      </c>
      <c r="D99" s="6">
        <f>ROUND(+Laboratory!H94,0)</f>
        <v>21926</v>
      </c>
      <c r="E99" s="7">
        <f>ROUND(+Laboratory!E94,2)</f>
        <v>2.25</v>
      </c>
      <c r="F99" s="7">
        <f t="shared" si="3"/>
        <v>9744.89</v>
      </c>
      <c r="G99" s="6">
        <f>ROUND(+Laboratory!H194,0)</f>
        <v>8209</v>
      </c>
      <c r="H99" s="7">
        <f>ROUND(+Laboratory!E194,2)</f>
        <v>10.45</v>
      </c>
      <c r="I99" s="7">
        <f t="shared" si="4"/>
        <v>785.55</v>
      </c>
      <c r="J99" s="7"/>
      <c r="K99" s="8">
        <f t="shared" si="5"/>
        <v>-0.9194</v>
      </c>
    </row>
    <row r="100" spans="2:11" ht="12">
      <c r="B100">
        <f>+Laboratory!A95</f>
        <v>206</v>
      </c>
      <c r="C100" t="str">
        <f>+Laboratory!B95</f>
        <v>UNITED GENERAL HOSPITAL</v>
      </c>
      <c r="D100" s="6">
        <f>ROUND(+Laboratory!H95,0)</f>
        <v>0</v>
      </c>
      <c r="E100" s="7">
        <f>ROUND(+Laboratory!E95,2)</f>
        <v>0</v>
      </c>
      <c r="F100" s="7">
        <f t="shared" si="3"/>
      </c>
      <c r="G100" s="6">
        <f>ROUND(+Laboratory!H195,0)</f>
        <v>0</v>
      </c>
      <c r="H100" s="7">
        <f>ROUND(+Laboratory!E195,2)</f>
        <v>0</v>
      </c>
      <c r="I100" s="7">
        <f t="shared" si="4"/>
      </c>
      <c r="J100" s="7"/>
      <c r="K100" s="8">
        <f t="shared" si="5"/>
      </c>
    </row>
    <row r="101" spans="2:11" ht="12">
      <c r="B101">
        <f>+Laboratory!A96</f>
        <v>207</v>
      </c>
      <c r="C101" t="str">
        <f>+Laboratory!B96</f>
        <v>SKAGIT VALLEY HOSPITAL</v>
      </c>
      <c r="D101" s="6">
        <f>ROUND(+Laboratory!H96,0)</f>
        <v>0</v>
      </c>
      <c r="E101" s="7">
        <f>ROUND(+Laboratory!E96,2)</f>
        <v>0</v>
      </c>
      <c r="F101" s="7">
        <f t="shared" si="3"/>
      </c>
      <c r="G101" s="6">
        <f>ROUND(+Laboratory!H196,0)</f>
        <v>0</v>
      </c>
      <c r="H101" s="7">
        <f>ROUND(+Laboratory!E196,2)</f>
        <v>0</v>
      </c>
      <c r="I101" s="7">
        <f t="shared" si="4"/>
      </c>
      <c r="J101" s="7"/>
      <c r="K101" s="8">
        <f t="shared" si="5"/>
      </c>
    </row>
    <row r="102" spans="2:11" ht="12">
      <c r="B102">
        <f>+Laboratory!A97</f>
        <v>208</v>
      </c>
      <c r="C102" t="str">
        <f>+Laboratory!B97</f>
        <v>LEGACY SALMON CREEK HOSPITAL</v>
      </c>
      <c r="D102" s="6">
        <f>ROUND(+Laboratory!H97,0)</f>
        <v>313087</v>
      </c>
      <c r="E102" s="7">
        <f>ROUND(+Laboratory!E97,2)</f>
        <v>27.14</v>
      </c>
      <c r="F102" s="7">
        <f t="shared" si="3"/>
        <v>11536</v>
      </c>
      <c r="G102" s="6">
        <f>ROUND(+Laboratory!H197,0)</f>
        <v>353999</v>
      </c>
      <c r="H102" s="7">
        <f>ROUND(+Laboratory!E197,2)</f>
        <v>31.56</v>
      </c>
      <c r="I102" s="7">
        <f t="shared" si="4"/>
        <v>11216.7</v>
      </c>
      <c r="J102" s="7"/>
      <c r="K102" s="8">
        <f t="shared" si="5"/>
        <v>-0.0277</v>
      </c>
    </row>
    <row r="103" spans="2:11" ht="12">
      <c r="B103">
        <f>+Laboratory!A98</f>
        <v>209</v>
      </c>
      <c r="C103" t="str">
        <f>+Laboratory!B98</f>
        <v>SAINT ANTHONY HOSPITAL</v>
      </c>
      <c r="D103" s="6">
        <f>ROUND(+Laboratory!H98,0)</f>
        <v>0</v>
      </c>
      <c r="E103" s="7">
        <f>ROUND(+Laboratory!E98,2)</f>
        <v>0</v>
      </c>
      <c r="F103" s="7">
        <f t="shared" si="3"/>
      </c>
      <c r="G103" s="6">
        <f>ROUND(+Laboratory!H198,0)</f>
        <v>87393</v>
      </c>
      <c r="H103" s="7">
        <f>ROUND(+Laboratory!E198,2)</f>
        <v>7.47</v>
      </c>
      <c r="I103" s="7">
        <f t="shared" si="4"/>
        <v>11699.2</v>
      </c>
      <c r="J103" s="7"/>
      <c r="K103" s="8">
        <f t="shared" si="5"/>
      </c>
    </row>
    <row r="104" spans="2:11" ht="12">
      <c r="B104">
        <f>+Laboratory!A99</f>
        <v>904</v>
      </c>
      <c r="C104" t="str">
        <f>+Laboratory!B99</f>
        <v>BHC FAIRFAX HOSPITAL</v>
      </c>
      <c r="D104" s="6">
        <f>ROUND(+Laboratory!H99,0)</f>
        <v>0</v>
      </c>
      <c r="E104" s="7">
        <f>ROUND(+Laboratory!E99,2)</f>
        <v>0</v>
      </c>
      <c r="F104" s="7">
        <f t="shared" si="3"/>
      </c>
      <c r="G104" s="6">
        <f>ROUND(+Laboratory!H199,0)</f>
        <v>0</v>
      </c>
      <c r="H104" s="7">
        <f>ROUND(+Laboratory!E199,2)</f>
        <v>0</v>
      </c>
      <c r="I104" s="7">
        <f t="shared" si="4"/>
      </c>
      <c r="J104" s="7"/>
      <c r="K104" s="8">
        <f t="shared" si="5"/>
      </c>
    </row>
    <row r="105" spans="2:11" ht="12">
      <c r="B105">
        <f>+Laboratory!A100</f>
        <v>915</v>
      </c>
      <c r="C105" t="str">
        <f>+Laboratory!B100</f>
        <v>LOURDES COUNSELING CENTER</v>
      </c>
      <c r="D105" s="6">
        <f>ROUND(+Laboratory!H100,0)</f>
        <v>0</v>
      </c>
      <c r="E105" s="7">
        <f>ROUND(+Laboratory!E100,2)</f>
        <v>0</v>
      </c>
      <c r="F105" s="7">
        <f t="shared" si="3"/>
      </c>
      <c r="G105" s="6">
        <f>ROUND(+Laboratory!H200,0)</f>
        <v>0</v>
      </c>
      <c r="H105" s="7">
        <f>ROUND(+Laboratory!E200,2)</f>
        <v>0</v>
      </c>
      <c r="I105" s="7">
        <f t="shared" si="4"/>
      </c>
      <c r="J105" s="7"/>
      <c r="K105" s="8">
        <f t="shared" si="5"/>
      </c>
    </row>
    <row r="106" spans="2:11" ht="12">
      <c r="B106">
        <f>+Laboratory!A101</f>
        <v>919</v>
      </c>
      <c r="C106" t="str">
        <f>+Laboratory!B101</f>
        <v>NAVOS</v>
      </c>
      <c r="D106" s="6">
        <f>ROUND(+Laboratory!H101,0)</f>
        <v>0</v>
      </c>
      <c r="E106" s="7">
        <f>ROUND(+Laboratory!E101,2)</f>
        <v>0</v>
      </c>
      <c r="F106" s="7">
        <f t="shared" si="3"/>
      </c>
      <c r="G106" s="6">
        <f>ROUND(+Laboratory!H201,0)</f>
        <v>0</v>
      </c>
      <c r="H106" s="7">
        <f>ROUND(+Laboratory!E201,2)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7.875" style="0" bestFit="1" customWidth="1"/>
    <col min="5" max="5" width="10.875" style="0" bestFit="1" customWidth="1"/>
    <col min="6" max="6" width="5.875" style="0" bestFit="1" customWidth="1"/>
    <col min="7" max="7" width="9.875" style="0" bestFit="1" customWidth="1"/>
    <col min="8" max="8" width="10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230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ROUND(+Laboratory!D5,0)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30</v>
      </c>
      <c r="F8" s="1" t="s">
        <v>2</v>
      </c>
      <c r="G8" s="1" t="s">
        <v>30</v>
      </c>
      <c r="I8" s="1" t="s">
        <v>2</v>
      </c>
      <c r="J8" s="1"/>
      <c r="K8" s="2" t="s">
        <v>68</v>
      </c>
    </row>
    <row r="9" spans="1:11" ht="12">
      <c r="A9" s="2"/>
      <c r="B9" s="2" t="s">
        <v>32</v>
      </c>
      <c r="C9" s="2" t="s">
        <v>33</v>
      </c>
      <c r="D9" s="1" t="s">
        <v>31</v>
      </c>
      <c r="E9" s="1" t="s">
        <v>4</v>
      </c>
      <c r="F9" s="1" t="s">
        <v>4</v>
      </c>
      <c r="G9" s="1" t="s">
        <v>31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+Laboratory!A5</f>
        <v>1</v>
      </c>
      <c r="C10" t="str">
        <f>+Laboratory!B5</f>
        <v>SWEDISH HEALTH SERVICES</v>
      </c>
      <c r="D10" s="6">
        <f>ROUND(+Laboratory!E5*2080,0)</f>
        <v>6240</v>
      </c>
      <c r="E10" s="6">
        <f>ROUND(+Laboratory!F5,0)</f>
        <v>924165</v>
      </c>
      <c r="F10" s="7">
        <f>IF(D10=0,"",IF(E10=0,"",ROUND(D10/E10,2)))</f>
        <v>0.01</v>
      </c>
      <c r="G10" s="6">
        <f>ROUND(+Laboratory!E105*2080,0)</f>
        <v>6240</v>
      </c>
      <c r="H10" s="6">
        <f>ROUND(+Laboratory!F105,0)</f>
        <v>1369602</v>
      </c>
      <c r="I10" s="7">
        <f>IF(G10=0,"",IF(H10=0,"",ROUND(G10/H10,2)))</f>
        <v>0</v>
      </c>
      <c r="J10" s="7"/>
      <c r="K10" s="8">
        <f>IF(D10=0,"",IF(E10=0,"",IF(G10=0,"",IF(H10=0,"",ROUND(I10/F10-1,4)))))</f>
        <v>-1</v>
      </c>
    </row>
    <row r="11" spans="2:11" ht="12">
      <c r="B11">
        <f>+Laboratory!A6</f>
        <v>3</v>
      </c>
      <c r="C11" t="str">
        <f>+Laboratory!B6</f>
        <v>SWEDISH MEDICAL CENTER CHERRY HILL</v>
      </c>
      <c r="D11" s="6">
        <f>ROUND(+Laboratory!E6*2080,0)</f>
        <v>4160</v>
      </c>
      <c r="E11" s="6">
        <f>ROUND(+Laboratory!F6,0)</f>
        <v>437418</v>
      </c>
      <c r="F11" s="7">
        <f aca="true" t="shared" si="0" ref="F11:F74">IF(D11=0,"",IF(E11=0,"",ROUND(D11/E11,2)))</f>
        <v>0.01</v>
      </c>
      <c r="G11" s="6">
        <f>ROUND(+Laboratory!E106*2080,0)</f>
        <v>4160</v>
      </c>
      <c r="H11" s="6">
        <f>ROUND(+Laboratory!F106,0)</f>
        <v>374199</v>
      </c>
      <c r="I11" s="7">
        <f aca="true" t="shared" si="1" ref="I11:I74">IF(G11=0,"",IF(H11=0,"",ROUND(G11/H11,2)))</f>
        <v>0.01</v>
      </c>
      <c r="J11" s="7"/>
      <c r="K11" s="8">
        <f aca="true" t="shared" si="2" ref="K11:K74">IF(D11=0,"",IF(E11=0,"",IF(G11=0,"",IF(H11=0,"",ROUND(I11/F11-1,4)))))</f>
        <v>0</v>
      </c>
    </row>
    <row r="12" spans="2:11" ht="12">
      <c r="B12">
        <f>+Laboratory!A7</f>
        <v>8</v>
      </c>
      <c r="C12" t="str">
        <f>+Laboratory!B7</f>
        <v>KLICKITAT VALLEY HOSPITAL</v>
      </c>
      <c r="D12" s="6">
        <f>ROUND(+Laboratory!E7*2080,0)</f>
        <v>13728</v>
      </c>
      <c r="E12" s="6">
        <f>ROUND(+Laboratory!F7,0)</f>
        <v>53472</v>
      </c>
      <c r="F12" s="7">
        <f t="shared" si="0"/>
        <v>0.26</v>
      </c>
      <c r="G12" s="6">
        <f>ROUND(+Laboratory!E107*2080,0)</f>
        <v>17160</v>
      </c>
      <c r="H12" s="6">
        <f>ROUND(+Laboratory!F107,0)</f>
        <v>58245</v>
      </c>
      <c r="I12" s="7">
        <f t="shared" si="1"/>
        <v>0.29</v>
      </c>
      <c r="J12" s="7"/>
      <c r="K12" s="8">
        <f t="shared" si="2"/>
        <v>0.1154</v>
      </c>
    </row>
    <row r="13" spans="2:11" ht="12">
      <c r="B13">
        <f>+Laboratory!A8</f>
        <v>10</v>
      </c>
      <c r="C13" t="str">
        <f>+Laboratory!B8</f>
        <v>VIRGINIA MASON MEDICAL CENTER</v>
      </c>
      <c r="D13" s="6">
        <f>ROUND(+Laboratory!E8*2080,0)</f>
        <v>391643</v>
      </c>
      <c r="E13" s="6">
        <f>ROUND(+Laboratory!F8,0)</f>
        <v>2571000</v>
      </c>
      <c r="F13" s="7">
        <f t="shared" si="0"/>
        <v>0.15</v>
      </c>
      <c r="G13" s="6">
        <f>ROUND(+Laboratory!E108*2080,0)</f>
        <v>406494</v>
      </c>
      <c r="H13" s="6">
        <f>ROUND(+Laboratory!F108,0)</f>
        <v>2612000</v>
      </c>
      <c r="I13" s="7">
        <f t="shared" si="1"/>
        <v>0.16</v>
      </c>
      <c r="J13" s="7"/>
      <c r="K13" s="8">
        <f t="shared" si="2"/>
        <v>0.0667</v>
      </c>
    </row>
    <row r="14" spans="2:11" ht="12">
      <c r="B14">
        <f>+Laboratory!A9</f>
        <v>14</v>
      </c>
      <c r="C14" t="str">
        <f>+Laboratory!B9</f>
        <v>SEATTLE CHILDRENS HOSPITAL</v>
      </c>
      <c r="D14" s="6">
        <f>ROUND(+Laboratory!E9*2080,0)</f>
        <v>288621</v>
      </c>
      <c r="E14" s="6">
        <f>ROUND(+Laboratory!F9,0)</f>
        <v>941486</v>
      </c>
      <c r="F14" s="7">
        <f t="shared" si="0"/>
        <v>0.31</v>
      </c>
      <c r="G14" s="6">
        <f>ROUND(+Laboratory!E109*2080,0)</f>
        <v>291450</v>
      </c>
      <c r="H14" s="6">
        <f>ROUND(+Laboratory!F109,0)</f>
        <v>1155348</v>
      </c>
      <c r="I14" s="7">
        <f t="shared" si="1"/>
        <v>0.25</v>
      </c>
      <c r="J14" s="7"/>
      <c r="K14" s="8">
        <f t="shared" si="2"/>
        <v>-0.1935</v>
      </c>
    </row>
    <row r="15" spans="2:11" ht="12">
      <c r="B15">
        <f>+Laboratory!A10</f>
        <v>20</v>
      </c>
      <c r="C15" t="str">
        <f>+Laboratory!B10</f>
        <v>GROUP HEALTH CENTRAL</v>
      </c>
      <c r="D15" s="6">
        <f>ROUND(+Laboratory!E10*2080,0)</f>
        <v>87235</v>
      </c>
      <c r="E15" s="6">
        <f>ROUND(+Laboratory!F10,0)</f>
        <v>176866</v>
      </c>
      <c r="F15" s="7">
        <f t="shared" si="0"/>
        <v>0.49</v>
      </c>
      <c r="G15" s="6">
        <f>ROUND(+Laboratory!E110*2080,0)</f>
        <v>0</v>
      </c>
      <c r="H15" s="6">
        <f>ROUND(+Laboratory!F110,0)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+Laboratory!A11</f>
        <v>21</v>
      </c>
      <c r="C16" t="str">
        <f>+Laboratory!B11</f>
        <v>NEWPORT COMMUNITY HOSPITAL</v>
      </c>
      <c r="D16" s="6">
        <f>ROUND(+Laboratory!E11*2080,0)</f>
        <v>25459</v>
      </c>
      <c r="E16" s="6">
        <f>ROUND(+Laboratory!F11,0)</f>
        <v>80594</v>
      </c>
      <c r="F16" s="7">
        <f t="shared" si="0"/>
        <v>0.32</v>
      </c>
      <c r="G16" s="6">
        <f>ROUND(+Laboratory!E111*2080,0)</f>
        <v>25168</v>
      </c>
      <c r="H16" s="6">
        <f>ROUND(+Laboratory!F111,0)</f>
        <v>88989</v>
      </c>
      <c r="I16" s="7">
        <f t="shared" si="1"/>
        <v>0.28</v>
      </c>
      <c r="J16" s="7"/>
      <c r="K16" s="8">
        <f t="shared" si="2"/>
        <v>-0.125</v>
      </c>
    </row>
    <row r="17" spans="2:11" ht="12">
      <c r="B17">
        <f>+Laboratory!A12</f>
        <v>22</v>
      </c>
      <c r="C17" t="str">
        <f>+Laboratory!B12</f>
        <v>LOURDES MEDICAL CENTER</v>
      </c>
      <c r="D17" s="6">
        <f>ROUND(+Laboratory!E12*2080,0)</f>
        <v>0</v>
      </c>
      <c r="E17" s="6">
        <f>ROUND(+Laboratory!F12,0)</f>
        <v>124265</v>
      </c>
      <c r="F17" s="7">
        <f t="shared" si="0"/>
      </c>
      <c r="G17" s="6">
        <f>ROUND(+Laboratory!E112*2080,0)</f>
        <v>83</v>
      </c>
      <c r="H17" s="6">
        <f>ROUND(+Laboratory!F112,0)</f>
        <v>129362</v>
      </c>
      <c r="I17" s="7">
        <f t="shared" si="1"/>
        <v>0</v>
      </c>
      <c r="J17" s="7"/>
      <c r="K17" s="8">
        <f t="shared" si="2"/>
      </c>
    </row>
    <row r="18" spans="2:11" ht="12">
      <c r="B18">
        <f>+Laboratory!A13</f>
        <v>23</v>
      </c>
      <c r="C18" t="str">
        <f>+Laboratory!B13</f>
        <v>OKANOGAN-DOUGLAS DISTRICT HOSPITAL</v>
      </c>
      <c r="D18" s="6">
        <f>ROUND(+Laboratory!E13*2080,0)</f>
        <v>15891</v>
      </c>
      <c r="E18" s="6">
        <f>ROUND(+Laboratory!F13,0)</f>
        <v>43618</v>
      </c>
      <c r="F18" s="7">
        <f t="shared" si="0"/>
        <v>0.36</v>
      </c>
      <c r="G18" s="6">
        <f>ROUND(+Laboratory!E113*2080,0)</f>
        <v>15912</v>
      </c>
      <c r="H18" s="6">
        <f>ROUND(+Laboratory!F113,0)</f>
        <v>28600</v>
      </c>
      <c r="I18" s="7">
        <f t="shared" si="1"/>
        <v>0.56</v>
      </c>
      <c r="J18" s="7"/>
      <c r="K18" s="8">
        <f t="shared" si="2"/>
        <v>0.5556</v>
      </c>
    </row>
    <row r="19" spans="2:11" ht="12">
      <c r="B19">
        <f>+Laboratory!A14</f>
        <v>26</v>
      </c>
      <c r="C19" t="str">
        <f>+Laboratory!B14</f>
        <v>PEACEHEALTH SAINT JOHN MEDICAL CENTER</v>
      </c>
      <c r="D19" s="6">
        <f>ROUND(+Laboratory!E14*2080,0)</f>
        <v>94598</v>
      </c>
      <c r="E19" s="6">
        <f>ROUND(+Laboratory!F14,0)</f>
        <v>722597</v>
      </c>
      <c r="F19" s="7">
        <f t="shared" si="0"/>
        <v>0.13</v>
      </c>
      <c r="G19" s="6">
        <f>ROUND(+Laboratory!E114*2080,0)</f>
        <v>97802</v>
      </c>
      <c r="H19" s="6">
        <f>ROUND(+Laboratory!F114,0)</f>
        <v>743601</v>
      </c>
      <c r="I19" s="7">
        <f t="shared" si="1"/>
        <v>0.13</v>
      </c>
      <c r="J19" s="7"/>
      <c r="K19" s="8">
        <f t="shared" si="2"/>
        <v>0</v>
      </c>
    </row>
    <row r="20" spans="2:11" ht="12">
      <c r="B20">
        <f>+Laboratory!A15</f>
        <v>29</v>
      </c>
      <c r="C20" t="str">
        <f>+Laboratory!B15</f>
        <v>HARBORVIEW MEDICAL CENTER</v>
      </c>
      <c r="D20" s="6">
        <f>ROUND(+Laboratory!E15*2080,0)</f>
        <v>321714</v>
      </c>
      <c r="E20" s="6">
        <f>ROUND(+Laboratory!F15,0)</f>
        <v>1729583</v>
      </c>
      <c r="F20" s="7">
        <f t="shared" si="0"/>
        <v>0.19</v>
      </c>
      <c r="G20" s="6">
        <f>ROUND(+Laboratory!E115*2080,0)</f>
        <v>324834</v>
      </c>
      <c r="H20" s="6">
        <f>ROUND(+Laboratory!F115,0)</f>
        <v>1744796</v>
      </c>
      <c r="I20" s="7">
        <f t="shared" si="1"/>
        <v>0.19</v>
      </c>
      <c r="J20" s="7"/>
      <c r="K20" s="8">
        <f t="shared" si="2"/>
        <v>0</v>
      </c>
    </row>
    <row r="21" spans="2:11" ht="12">
      <c r="B21">
        <f>+Laboratory!A16</f>
        <v>32</v>
      </c>
      <c r="C21" t="str">
        <f>+Laboratory!B16</f>
        <v>SAINT JOSEPH MEDICAL CENTER</v>
      </c>
      <c r="D21" s="6">
        <f>ROUND(+Laboratory!E16*2080,0)</f>
        <v>322400</v>
      </c>
      <c r="E21" s="6">
        <f>ROUND(+Laboratory!F16,0)</f>
        <v>1864638</v>
      </c>
      <c r="F21" s="7">
        <f t="shared" si="0"/>
        <v>0.17</v>
      </c>
      <c r="G21" s="6">
        <f>ROUND(+Laboratory!E116*2080,0)</f>
        <v>332800</v>
      </c>
      <c r="H21" s="6">
        <f>ROUND(+Laboratory!F116,0)</f>
        <v>1914549</v>
      </c>
      <c r="I21" s="7">
        <f t="shared" si="1"/>
        <v>0.17</v>
      </c>
      <c r="J21" s="7"/>
      <c r="K21" s="8">
        <f t="shared" si="2"/>
        <v>0</v>
      </c>
    </row>
    <row r="22" spans="2:11" ht="12">
      <c r="B22">
        <f>+Laboratory!A17</f>
        <v>35</v>
      </c>
      <c r="C22" t="str">
        <f>+Laboratory!B17</f>
        <v>ENUMCLAW REGIONAL HOSPITAL</v>
      </c>
      <c r="D22" s="6">
        <f>ROUND(+Laboratory!E17*2080,0)</f>
        <v>22173</v>
      </c>
      <c r="E22" s="6">
        <f>ROUND(+Laboratory!F17,0)</f>
        <v>787578</v>
      </c>
      <c r="F22" s="7">
        <f t="shared" si="0"/>
        <v>0.03</v>
      </c>
      <c r="G22" s="6">
        <f>ROUND(+Laboratory!E117*2080,0)</f>
        <v>24482</v>
      </c>
      <c r="H22" s="6">
        <f>ROUND(+Laboratory!F117,0)</f>
        <v>99071</v>
      </c>
      <c r="I22" s="7">
        <f t="shared" si="1"/>
        <v>0.25</v>
      </c>
      <c r="J22" s="7"/>
      <c r="K22" s="8">
        <f t="shared" si="2"/>
        <v>7.3333</v>
      </c>
    </row>
    <row r="23" spans="2:11" ht="12">
      <c r="B23">
        <f>+Laboratory!A18</f>
        <v>37</v>
      </c>
      <c r="C23" t="str">
        <f>+Laboratory!B18</f>
        <v>DEACONESS MEDICAL CENTER</v>
      </c>
      <c r="D23" s="6">
        <f>ROUND(+Laboratory!E18*2080,0)</f>
        <v>173181</v>
      </c>
      <c r="E23" s="6">
        <f>ROUND(+Laboratory!F18,0)</f>
        <v>47858</v>
      </c>
      <c r="F23" s="7">
        <f t="shared" si="0"/>
        <v>3.62</v>
      </c>
      <c r="G23" s="6">
        <f>ROUND(+Laboratory!E118*2080,0)</f>
        <v>146682</v>
      </c>
      <c r="H23" s="6">
        <f>ROUND(+Laboratory!F118,0)</f>
        <v>711853</v>
      </c>
      <c r="I23" s="7">
        <f t="shared" si="1"/>
        <v>0.21</v>
      </c>
      <c r="J23" s="7"/>
      <c r="K23" s="8">
        <f t="shared" si="2"/>
        <v>-0.942</v>
      </c>
    </row>
    <row r="24" spans="2:11" ht="12">
      <c r="B24">
        <f>+Laboratory!A19</f>
        <v>38</v>
      </c>
      <c r="C24" t="str">
        <f>+Laboratory!B19</f>
        <v>OLYMPIC MEDICAL CENTER</v>
      </c>
      <c r="D24" s="6">
        <f>ROUND(+Laboratory!E19*2080,0)</f>
        <v>137280</v>
      </c>
      <c r="E24" s="6">
        <f>ROUND(+Laboratory!F19,0)</f>
        <v>1145774</v>
      </c>
      <c r="F24" s="7">
        <f t="shared" si="0"/>
        <v>0.12</v>
      </c>
      <c r="G24" s="6">
        <f>ROUND(+Laboratory!E119*2080,0)</f>
        <v>141232</v>
      </c>
      <c r="H24" s="6">
        <f>ROUND(+Laboratory!F119,0)</f>
        <v>1165917</v>
      </c>
      <c r="I24" s="7">
        <f t="shared" si="1"/>
        <v>0.12</v>
      </c>
      <c r="J24" s="7"/>
      <c r="K24" s="8">
        <f t="shared" si="2"/>
        <v>0</v>
      </c>
    </row>
    <row r="25" spans="2:11" ht="12">
      <c r="B25">
        <f>+Laboratory!A20</f>
        <v>39</v>
      </c>
      <c r="C25" t="str">
        <f>+Laboratory!B20</f>
        <v>KENNEWICK GENERAL HOSPITAL</v>
      </c>
      <c r="D25" s="6">
        <f>ROUND(+Laboratory!E20*2080,0)</f>
        <v>0</v>
      </c>
      <c r="E25" s="6">
        <f>ROUND(+Laboratory!F20,0)</f>
        <v>203685</v>
      </c>
      <c r="F25" s="7">
        <f t="shared" si="0"/>
      </c>
      <c r="G25" s="6">
        <f>ROUND(+Laboratory!E120*2080,0)</f>
        <v>0</v>
      </c>
      <c r="H25" s="6">
        <f>ROUND(+Laboratory!F120,0)</f>
        <v>262086</v>
      </c>
      <c r="I25" s="7">
        <f t="shared" si="1"/>
      </c>
      <c r="J25" s="7"/>
      <c r="K25" s="8">
        <f t="shared" si="2"/>
      </c>
    </row>
    <row r="26" spans="2:11" ht="12">
      <c r="B26">
        <f>+Laboratory!A21</f>
        <v>43</v>
      </c>
      <c r="C26" t="str">
        <f>+Laboratory!B21</f>
        <v>WALLA WALLA GENERAL HOSPITAL</v>
      </c>
      <c r="D26" s="6">
        <f>ROUND(+Laboratory!E21*2080,0)</f>
        <v>25147</v>
      </c>
      <c r="E26" s="6">
        <f>ROUND(+Laboratory!F21,0)</f>
        <v>165138</v>
      </c>
      <c r="F26" s="7">
        <f t="shared" si="0"/>
        <v>0.15</v>
      </c>
      <c r="G26" s="6">
        <f>ROUND(+Laboratory!E121*2080,0)</f>
        <v>25542</v>
      </c>
      <c r="H26" s="6">
        <f>ROUND(+Laboratory!F121,0)</f>
        <v>169584</v>
      </c>
      <c r="I26" s="7">
        <f t="shared" si="1"/>
        <v>0.15</v>
      </c>
      <c r="J26" s="7"/>
      <c r="K26" s="8">
        <f t="shared" si="2"/>
        <v>0</v>
      </c>
    </row>
    <row r="27" spans="2:11" ht="12">
      <c r="B27">
        <f>+Laboratory!A22</f>
        <v>45</v>
      </c>
      <c r="C27" t="str">
        <f>+Laboratory!B22</f>
        <v>COLUMBIA BASIN HOSPITAL</v>
      </c>
      <c r="D27" s="6">
        <f>ROUND(+Laboratory!E22*2080,0)</f>
        <v>9672</v>
      </c>
      <c r="E27" s="6">
        <f>ROUND(+Laboratory!F22,0)</f>
        <v>106032</v>
      </c>
      <c r="F27" s="7">
        <f t="shared" si="0"/>
        <v>0.09</v>
      </c>
      <c r="G27" s="6">
        <f>ROUND(+Laboratory!E122*2080,0)</f>
        <v>12085</v>
      </c>
      <c r="H27" s="6">
        <f>ROUND(+Laboratory!F122,0)</f>
        <v>113484</v>
      </c>
      <c r="I27" s="7">
        <f t="shared" si="1"/>
        <v>0.11</v>
      </c>
      <c r="J27" s="7"/>
      <c r="K27" s="8">
        <f t="shared" si="2"/>
        <v>0.2222</v>
      </c>
    </row>
    <row r="28" spans="2:11" ht="12">
      <c r="B28">
        <f>+Laboratory!A23</f>
        <v>46</v>
      </c>
      <c r="C28" t="str">
        <f>+Laboratory!B23</f>
        <v>PROSSER MEMORIAL HOSPITAL</v>
      </c>
      <c r="D28" s="6">
        <f>ROUND(+Laboratory!E23*2080,0)</f>
        <v>27539</v>
      </c>
      <c r="E28" s="6">
        <f>ROUND(+Laboratory!F23,0)</f>
        <v>108032</v>
      </c>
      <c r="F28" s="7">
        <f t="shared" si="0"/>
        <v>0.25</v>
      </c>
      <c r="G28" s="6">
        <f>ROUND(+Laboratory!E123*2080,0)</f>
        <v>31574</v>
      </c>
      <c r="H28" s="6">
        <f>ROUND(+Laboratory!F123,0)</f>
        <v>109831</v>
      </c>
      <c r="I28" s="7">
        <f t="shared" si="1"/>
        <v>0.29</v>
      </c>
      <c r="J28" s="7"/>
      <c r="K28" s="8">
        <f t="shared" si="2"/>
        <v>0.16</v>
      </c>
    </row>
    <row r="29" spans="2:11" ht="12">
      <c r="B29">
        <f>+Laboratory!A24</f>
        <v>50</v>
      </c>
      <c r="C29" t="str">
        <f>+Laboratory!B24</f>
        <v>PROVIDENCE SAINT MARY MEDICAL CENTER</v>
      </c>
      <c r="D29" s="6">
        <f>ROUND(+Laboratory!E24*2080,0)</f>
        <v>57034</v>
      </c>
      <c r="E29" s="6">
        <f>ROUND(+Laboratory!F24,0)</f>
        <v>267067</v>
      </c>
      <c r="F29" s="7">
        <f t="shared" si="0"/>
        <v>0.21</v>
      </c>
      <c r="G29" s="6">
        <f>ROUND(+Laboratory!E124*2080,0)</f>
        <v>55099</v>
      </c>
      <c r="H29" s="6">
        <f>ROUND(+Laboratory!F124,0)</f>
        <v>271695</v>
      </c>
      <c r="I29" s="7">
        <f t="shared" si="1"/>
        <v>0.2</v>
      </c>
      <c r="J29" s="7"/>
      <c r="K29" s="8">
        <f t="shared" si="2"/>
        <v>-0.0476</v>
      </c>
    </row>
    <row r="30" spans="2:11" ht="12">
      <c r="B30">
        <f>+Laboratory!A25</f>
        <v>54</v>
      </c>
      <c r="C30" t="str">
        <f>+Laboratory!B25</f>
        <v>FORKS COMMUNITY HOSPITAL</v>
      </c>
      <c r="D30" s="6">
        <f>ROUND(+Laboratory!E25*2080,0)</f>
        <v>10171</v>
      </c>
      <c r="E30" s="6">
        <f>ROUND(+Laboratory!F25,0)</f>
        <v>0</v>
      </c>
      <c r="F30" s="7">
        <f t="shared" si="0"/>
      </c>
      <c r="G30" s="6">
        <f>ROUND(+Laboratory!E125*2080,0)</f>
        <v>9755</v>
      </c>
      <c r="H30" s="6">
        <f>ROUND(+Laboratory!F125,0)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+Laboratory!A26</f>
        <v>56</v>
      </c>
      <c r="C31" t="str">
        <f>+Laboratory!B26</f>
        <v>WILLAPA HARBOR HOSPITAL</v>
      </c>
      <c r="D31" s="6">
        <f>ROUND(+Laboratory!E26*2080,0)</f>
        <v>14602</v>
      </c>
      <c r="E31" s="6">
        <f>ROUND(+Laboratory!F26,0)</f>
        <v>67330</v>
      </c>
      <c r="F31" s="7">
        <f t="shared" si="0"/>
        <v>0.22</v>
      </c>
      <c r="G31" s="6">
        <f>ROUND(+Laboratory!E126*2080,0)</f>
        <v>15995</v>
      </c>
      <c r="H31" s="6">
        <f>ROUND(+Laboratory!F126,0)</f>
        <v>62469</v>
      </c>
      <c r="I31" s="7">
        <f t="shared" si="1"/>
        <v>0.26</v>
      </c>
      <c r="J31" s="7"/>
      <c r="K31" s="8">
        <f t="shared" si="2"/>
        <v>0.1818</v>
      </c>
    </row>
    <row r="32" spans="2:11" ht="12">
      <c r="B32">
        <f>+Laboratory!A27</f>
        <v>58</v>
      </c>
      <c r="C32" t="str">
        <f>+Laboratory!B27</f>
        <v>YAKIMA VALLEY MEMORIAL HOSPITAL</v>
      </c>
      <c r="D32" s="6">
        <f>ROUND(+Laboratory!E27*2080,0)</f>
        <v>129293</v>
      </c>
      <c r="E32" s="6">
        <f>ROUND(+Laboratory!F27,0)</f>
        <v>1254438</v>
      </c>
      <c r="F32" s="7">
        <f t="shared" si="0"/>
        <v>0.1</v>
      </c>
      <c r="G32" s="6">
        <f>ROUND(+Laboratory!E127*2080,0)</f>
        <v>136302</v>
      </c>
      <c r="H32" s="6">
        <f>ROUND(+Laboratory!F127,0)</f>
        <v>1319889</v>
      </c>
      <c r="I32" s="7">
        <f t="shared" si="1"/>
        <v>0.1</v>
      </c>
      <c r="J32" s="7"/>
      <c r="K32" s="8">
        <f t="shared" si="2"/>
        <v>0</v>
      </c>
    </row>
    <row r="33" spans="2:11" ht="12">
      <c r="B33">
        <f>+Laboratory!A28</f>
        <v>63</v>
      </c>
      <c r="C33" t="str">
        <f>+Laboratory!B28</f>
        <v>GRAYS HARBOR COMMUNITY HOSPITAL</v>
      </c>
      <c r="D33" s="6">
        <f>ROUND(+Laboratory!E28*2080,0)</f>
        <v>50918</v>
      </c>
      <c r="E33" s="6">
        <f>ROUND(+Laboratory!F28,0)</f>
        <v>0</v>
      </c>
      <c r="F33" s="7">
        <f t="shared" si="0"/>
      </c>
      <c r="G33" s="6">
        <f>ROUND(+Laboratory!E128*2080,0)</f>
        <v>52790</v>
      </c>
      <c r="H33" s="6">
        <f>ROUND(+Laboratory!F128,0)</f>
        <v>1446132</v>
      </c>
      <c r="I33" s="7">
        <f t="shared" si="1"/>
        <v>0.04</v>
      </c>
      <c r="J33" s="7"/>
      <c r="K33" s="8">
        <f t="shared" si="2"/>
      </c>
    </row>
    <row r="34" spans="2:11" ht="12">
      <c r="B34">
        <f>+Laboratory!A29</f>
        <v>78</v>
      </c>
      <c r="C34" t="str">
        <f>+Laboratory!B29</f>
        <v>SAMARITAN HOSPITAL</v>
      </c>
      <c r="D34" s="6">
        <f>ROUND(+Laboratory!E29*2080,0)</f>
        <v>39354</v>
      </c>
      <c r="E34" s="6">
        <f>ROUND(+Laboratory!F29,0)</f>
        <v>372035</v>
      </c>
      <c r="F34" s="7">
        <f t="shared" si="0"/>
        <v>0.11</v>
      </c>
      <c r="G34" s="6">
        <f>ROUND(+Laboratory!E129*2080,0)</f>
        <v>39458</v>
      </c>
      <c r="H34" s="6">
        <f>ROUND(+Laboratory!F129,0)</f>
        <v>406775</v>
      </c>
      <c r="I34" s="7">
        <f t="shared" si="1"/>
        <v>0.1</v>
      </c>
      <c r="J34" s="7"/>
      <c r="K34" s="8">
        <f t="shared" si="2"/>
        <v>-0.0909</v>
      </c>
    </row>
    <row r="35" spans="2:11" ht="12">
      <c r="B35">
        <f>+Laboratory!A30</f>
        <v>79</v>
      </c>
      <c r="C35" t="str">
        <f>+Laboratory!B30</f>
        <v>OCEAN BEACH HOSPITAL</v>
      </c>
      <c r="D35" s="6">
        <f>ROUND(+Laboratory!E30*2080,0)</f>
        <v>21944</v>
      </c>
      <c r="E35" s="6">
        <f>ROUND(+Laboratory!F30,0)</f>
        <v>0</v>
      </c>
      <c r="F35" s="7">
        <f t="shared" si="0"/>
      </c>
      <c r="G35" s="6">
        <f>ROUND(+Laboratory!E130*2080,0)</f>
        <v>21840</v>
      </c>
      <c r="H35" s="6">
        <f>ROUND(+Laboratory!F130,0)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+Laboratory!A31</f>
        <v>80</v>
      </c>
      <c r="C36" t="str">
        <f>+Laboratory!B31</f>
        <v>ODESSA MEMORIAL HOSPITAL</v>
      </c>
      <c r="D36" s="6">
        <f>ROUND(+Laboratory!E31*2080,0)</f>
        <v>1622</v>
      </c>
      <c r="E36" s="6">
        <f>ROUND(+Laboratory!F31,0)</f>
        <v>8109</v>
      </c>
      <c r="F36" s="7">
        <f t="shared" si="0"/>
        <v>0.2</v>
      </c>
      <c r="G36" s="6">
        <f>ROUND(+Laboratory!E131*2080,0)</f>
        <v>1664</v>
      </c>
      <c r="H36" s="6">
        <f>ROUND(+Laboratory!F131,0)</f>
        <v>8685</v>
      </c>
      <c r="I36" s="7">
        <f t="shared" si="1"/>
        <v>0.19</v>
      </c>
      <c r="J36" s="7"/>
      <c r="K36" s="8">
        <f t="shared" si="2"/>
        <v>-0.05</v>
      </c>
    </row>
    <row r="37" spans="2:11" ht="12">
      <c r="B37">
        <f>+Laboratory!A32</f>
        <v>81</v>
      </c>
      <c r="C37" t="str">
        <f>+Laboratory!B32</f>
        <v>GOOD SAMARITAN HOSPITAL</v>
      </c>
      <c r="D37" s="6">
        <f>ROUND(+Laboratory!E32*2080,0)</f>
        <v>152880</v>
      </c>
      <c r="E37" s="6">
        <f>ROUND(+Laboratory!F32,0)</f>
        <v>607990</v>
      </c>
      <c r="F37" s="7">
        <f t="shared" si="0"/>
        <v>0.25</v>
      </c>
      <c r="G37" s="6">
        <f>ROUND(+Laboratory!E132*2080,0)</f>
        <v>166213</v>
      </c>
      <c r="H37" s="6">
        <f>ROUND(+Laboratory!F132,0)</f>
        <v>620203</v>
      </c>
      <c r="I37" s="7">
        <f t="shared" si="1"/>
        <v>0.27</v>
      </c>
      <c r="J37" s="7"/>
      <c r="K37" s="8">
        <f t="shared" si="2"/>
        <v>0.08</v>
      </c>
    </row>
    <row r="38" spans="2:11" ht="12">
      <c r="B38">
        <f>+Laboratory!A33</f>
        <v>82</v>
      </c>
      <c r="C38" t="str">
        <f>+Laboratory!B33</f>
        <v>GARFIELD COUNTY MEMORIAL HOSPITAL</v>
      </c>
      <c r="D38" s="6">
        <f>ROUND(+Laboratory!E33*2080,0)</f>
        <v>2891</v>
      </c>
      <c r="E38" s="6">
        <f>ROUND(+Laboratory!F33,0)</f>
        <v>0</v>
      </c>
      <c r="F38" s="7">
        <f t="shared" si="0"/>
      </c>
      <c r="G38" s="6">
        <f>ROUND(+Laboratory!E133*2080,0)</f>
        <v>3266</v>
      </c>
      <c r="H38" s="6">
        <f>ROUND(+Laboratory!F133,0)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+Laboratory!A34</f>
        <v>84</v>
      </c>
      <c r="C39" t="str">
        <f>+Laboratory!B34</f>
        <v>PROVIDENCE REGIONAL MEDICAL CENTER EVERETT</v>
      </c>
      <c r="D39" s="6">
        <f>ROUND(+Laboratory!E34*2080,0)</f>
        <v>414586</v>
      </c>
      <c r="E39" s="6">
        <f>ROUND(+Laboratory!F34,0)</f>
        <v>2293371</v>
      </c>
      <c r="F39" s="7">
        <f t="shared" si="0"/>
        <v>0.18</v>
      </c>
      <c r="G39" s="6">
        <f>ROUND(+Laboratory!E134*2080,0)</f>
        <v>321963</v>
      </c>
      <c r="H39" s="6">
        <f>ROUND(+Laboratory!F134,0)</f>
        <v>2288980</v>
      </c>
      <c r="I39" s="7">
        <f t="shared" si="1"/>
        <v>0.14</v>
      </c>
      <c r="J39" s="7"/>
      <c r="K39" s="8">
        <f t="shared" si="2"/>
        <v>-0.2222</v>
      </c>
    </row>
    <row r="40" spans="2:11" ht="12">
      <c r="B40">
        <f>+Laboratory!A35</f>
        <v>85</v>
      </c>
      <c r="C40" t="str">
        <f>+Laboratory!B35</f>
        <v>JEFFERSON HEALTHCARE HOSPITAL</v>
      </c>
      <c r="D40" s="6">
        <f>ROUND(+Laboratory!E35*2080,0)</f>
        <v>33800</v>
      </c>
      <c r="E40" s="6">
        <f>ROUND(+Laboratory!F35,0)</f>
        <v>124112</v>
      </c>
      <c r="F40" s="7">
        <f t="shared" si="0"/>
        <v>0.27</v>
      </c>
      <c r="G40" s="6">
        <f>ROUND(+Laboratory!E135*2080,0)</f>
        <v>37981</v>
      </c>
      <c r="H40" s="6">
        <f>ROUND(+Laboratory!F135,0)</f>
        <v>132601</v>
      </c>
      <c r="I40" s="7">
        <f t="shared" si="1"/>
        <v>0.29</v>
      </c>
      <c r="J40" s="7"/>
      <c r="K40" s="8">
        <f t="shared" si="2"/>
        <v>0.0741</v>
      </c>
    </row>
    <row r="41" spans="2:11" ht="12">
      <c r="B41">
        <f>+Laboratory!A36</f>
        <v>96</v>
      </c>
      <c r="C41" t="str">
        <f>+Laboratory!B36</f>
        <v>SKYLINE HOSPITAL</v>
      </c>
      <c r="D41" s="6">
        <f>ROUND(+Laboratory!E36*2080,0)</f>
        <v>13374</v>
      </c>
      <c r="E41" s="6">
        <f>ROUND(+Laboratory!F36,0)</f>
        <v>739682</v>
      </c>
      <c r="F41" s="7">
        <f t="shared" si="0"/>
        <v>0.02</v>
      </c>
      <c r="G41" s="6">
        <f>ROUND(+Laboratory!E136*2080,0)</f>
        <v>14747</v>
      </c>
      <c r="H41" s="6">
        <f>ROUND(+Laboratory!F136,0)</f>
        <v>755263</v>
      </c>
      <c r="I41" s="7">
        <f t="shared" si="1"/>
        <v>0.02</v>
      </c>
      <c r="J41" s="7"/>
      <c r="K41" s="8">
        <f t="shared" si="2"/>
        <v>0</v>
      </c>
    </row>
    <row r="42" spans="2:11" ht="12">
      <c r="B42">
        <f>+Laboratory!A37</f>
        <v>102</v>
      </c>
      <c r="C42" t="str">
        <f>+Laboratory!B37</f>
        <v>YAKIMA REGIONAL MEDICAL AND CARDIAC CENTER</v>
      </c>
      <c r="D42" s="6">
        <f>ROUND(+Laboratory!E37*2080,0)</f>
        <v>74360</v>
      </c>
      <c r="E42" s="6">
        <f>ROUND(+Laboratory!F37,0)</f>
        <v>331326</v>
      </c>
      <c r="F42" s="7">
        <f t="shared" si="0"/>
        <v>0.22</v>
      </c>
      <c r="G42" s="6">
        <f>ROUND(+Laboratory!E137*2080,0)</f>
        <v>72363</v>
      </c>
      <c r="H42" s="6">
        <f>ROUND(+Laboratory!F137,0)</f>
        <v>373072</v>
      </c>
      <c r="I42" s="7">
        <f t="shared" si="1"/>
        <v>0.19</v>
      </c>
      <c r="J42" s="7"/>
      <c r="K42" s="8">
        <f t="shared" si="2"/>
        <v>-0.1364</v>
      </c>
    </row>
    <row r="43" spans="2:11" ht="12">
      <c r="B43">
        <f>+Laboratory!A38</f>
        <v>104</v>
      </c>
      <c r="C43" t="str">
        <f>+Laboratory!B38</f>
        <v>VALLEY GENERAL HOSPITAL</v>
      </c>
      <c r="D43" s="6">
        <f>ROUND(+Laboratory!E38*2080,0)</f>
        <v>33654</v>
      </c>
      <c r="E43" s="6">
        <f>ROUND(+Laboratory!F38,0)</f>
        <v>154434</v>
      </c>
      <c r="F43" s="7">
        <f t="shared" si="0"/>
        <v>0.22</v>
      </c>
      <c r="G43" s="6">
        <f>ROUND(+Laboratory!E138*2080,0)</f>
        <v>31928</v>
      </c>
      <c r="H43" s="6">
        <f>ROUND(+Laboratory!F138,0)</f>
        <v>153882</v>
      </c>
      <c r="I43" s="7">
        <f t="shared" si="1"/>
        <v>0.21</v>
      </c>
      <c r="J43" s="7"/>
      <c r="K43" s="8">
        <f t="shared" si="2"/>
        <v>-0.0455</v>
      </c>
    </row>
    <row r="44" spans="2:11" ht="12">
      <c r="B44">
        <f>+Laboratory!A39</f>
        <v>106</v>
      </c>
      <c r="C44" t="str">
        <f>+Laboratory!B39</f>
        <v>CASCADE VALLEY HOSPITAL</v>
      </c>
      <c r="D44" s="6">
        <f>ROUND(+Laboratory!E39*2080,0)</f>
        <v>28579</v>
      </c>
      <c r="E44" s="6">
        <f>ROUND(+Laboratory!F39,0)</f>
        <v>1399350</v>
      </c>
      <c r="F44" s="7">
        <f t="shared" si="0"/>
        <v>0.02</v>
      </c>
      <c r="G44" s="6">
        <f>ROUND(+Laboratory!E139*2080,0)</f>
        <v>28912</v>
      </c>
      <c r="H44" s="6">
        <f>ROUND(+Laboratory!F139,0)</f>
        <v>1398089</v>
      </c>
      <c r="I44" s="7">
        <f t="shared" si="1"/>
        <v>0.02</v>
      </c>
      <c r="J44" s="7"/>
      <c r="K44" s="8">
        <f t="shared" si="2"/>
        <v>0</v>
      </c>
    </row>
    <row r="45" spans="2:11" ht="12">
      <c r="B45">
        <f>+Laboratory!A40</f>
        <v>107</v>
      </c>
      <c r="C45" t="str">
        <f>+Laboratory!B40</f>
        <v>NORTH VALLEY HOSPITAL</v>
      </c>
      <c r="D45" s="6">
        <f>ROUND(+Laboratory!E40*2080,0)</f>
        <v>9818</v>
      </c>
      <c r="E45" s="6">
        <f>ROUND(+Laboratory!F40,0)</f>
        <v>28622</v>
      </c>
      <c r="F45" s="7">
        <f t="shared" si="0"/>
        <v>0.34</v>
      </c>
      <c r="G45" s="6">
        <f>ROUND(+Laboratory!E140*2080,0)</f>
        <v>9568</v>
      </c>
      <c r="H45" s="6">
        <f>ROUND(+Laboratory!F140,0)</f>
        <v>28856</v>
      </c>
      <c r="I45" s="7">
        <f t="shared" si="1"/>
        <v>0.33</v>
      </c>
      <c r="J45" s="7"/>
      <c r="K45" s="8">
        <f t="shared" si="2"/>
        <v>-0.0294</v>
      </c>
    </row>
    <row r="46" spans="2:11" ht="12">
      <c r="B46">
        <f>+Laboratory!A41</f>
        <v>108</v>
      </c>
      <c r="C46" t="str">
        <f>+Laboratory!B41</f>
        <v>TRI-STATE MEMORIAL HOSPITAL</v>
      </c>
      <c r="D46" s="6">
        <f>ROUND(+Laboratory!E41*2080,0)</f>
        <v>0</v>
      </c>
      <c r="E46" s="6">
        <f>ROUND(+Laboratory!F41,0)</f>
        <v>93321</v>
      </c>
      <c r="F46" s="7">
        <f t="shared" si="0"/>
      </c>
      <c r="G46" s="6">
        <f>ROUND(+Laboratory!E141*2080,0)</f>
        <v>0</v>
      </c>
      <c r="H46" s="6">
        <f>ROUND(+Laboratory!F141,0)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+Laboratory!A42</f>
        <v>111</v>
      </c>
      <c r="C47" t="str">
        <f>+Laboratory!B42</f>
        <v>EAST ADAMS RURAL HOSPITAL</v>
      </c>
      <c r="D47" s="6">
        <f>ROUND(+Laboratory!E42*2080,0)</f>
        <v>4430</v>
      </c>
      <c r="E47" s="6">
        <f>ROUND(+Laboratory!F42,0)</f>
        <v>53354</v>
      </c>
      <c r="F47" s="7">
        <f t="shared" si="0"/>
        <v>0.08</v>
      </c>
      <c r="G47" s="6">
        <f>ROUND(+Laboratory!E142*2080,0)</f>
        <v>4930</v>
      </c>
      <c r="H47" s="6">
        <f>ROUND(+Laboratory!F142,0)</f>
        <v>60660</v>
      </c>
      <c r="I47" s="7">
        <f t="shared" si="1"/>
        <v>0.08</v>
      </c>
      <c r="J47" s="7"/>
      <c r="K47" s="8">
        <f t="shared" si="2"/>
        <v>0</v>
      </c>
    </row>
    <row r="48" spans="2:11" ht="12">
      <c r="B48">
        <f>+Laboratory!A43</f>
        <v>125</v>
      </c>
      <c r="C48" t="str">
        <f>+Laboratory!B43</f>
        <v>OTHELLO COMMUNITY HOSPITAL</v>
      </c>
      <c r="D48" s="6">
        <f>ROUND(+Laboratory!E43*2080,0)</f>
        <v>11877</v>
      </c>
      <c r="E48" s="6">
        <f>ROUND(+Laboratory!F43,0)</f>
        <v>35778</v>
      </c>
      <c r="F48" s="7">
        <f t="shared" si="0"/>
        <v>0.33</v>
      </c>
      <c r="G48" s="6">
        <f>ROUND(+Laboratory!E143*2080,0)</f>
        <v>12688</v>
      </c>
      <c r="H48" s="6">
        <f>ROUND(+Laboratory!F143,0)</f>
        <v>35783</v>
      </c>
      <c r="I48" s="7">
        <f t="shared" si="1"/>
        <v>0.35</v>
      </c>
      <c r="J48" s="7"/>
      <c r="K48" s="8">
        <f t="shared" si="2"/>
        <v>0.0606</v>
      </c>
    </row>
    <row r="49" spans="2:11" ht="12">
      <c r="B49">
        <f>+Laboratory!A44</f>
        <v>126</v>
      </c>
      <c r="C49" t="str">
        <f>+Laboratory!B44</f>
        <v>HIGHLINE MEDICAL CENTER</v>
      </c>
      <c r="D49" s="6">
        <f>ROUND(+Laboratory!E44*2080,0)</f>
        <v>127629</v>
      </c>
      <c r="E49" s="6">
        <f>ROUND(+Laboratory!F44,0)</f>
        <v>853020</v>
      </c>
      <c r="F49" s="7">
        <f t="shared" si="0"/>
        <v>0.15</v>
      </c>
      <c r="G49" s="6">
        <f>ROUND(+Laboratory!E144*2080,0)</f>
        <v>122533</v>
      </c>
      <c r="H49" s="6">
        <f>ROUND(+Laboratory!F144,0)</f>
        <v>937023</v>
      </c>
      <c r="I49" s="7">
        <f t="shared" si="1"/>
        <v>0.13</v>
      </c>
      <c r="J49" s="7"/>
      <c r="K49" s="8">
        <f t="shared" si="2"/>
        <v>-0.1333</v>
      </c>
    </row>
    <row r="50" spans="2:11" ht="12">
      <c r="B50">
        <f>+Laboratory!A45</f>
        <v>128</v>
      </c>
      <c r="C50" t="str">
        <f>+Laboratory!B45</f>
        <v>UNIVERSITY OF WASHINGTON MEDICAL CENTER</v>
      </c>
      <c r="D50" s="6">
        <f>ROUND(+Laboratory!E45*2080,0)</f>
        <v>468229</v>
      </c>
      <c r="E50" s="6">
        <f>ROUND(+Laboratory!F45,0)</f>
        <v>1951454</v>
      </c>
      <c r="F50" s="7">
        <f t="shared" si="0"/>
        <v>0.24</v>
      </c>
      <c r="G50" s="6">
        <f>ROUND(+Laboratory!E145*2080,0)</f>
        <v>471016</v>
      </c>
      <c r="H50" s="6">
        <f>ROUND(+Laboratory!F145,0)</f>
        <v>1936869</v>
      </c>
      <c r="I50" s="7">
        <f t="shared" si="1"/>
        <v>0.24</v>
      </c>
      <c r="J50" s="7"/>
      <c r="K50" s="8">
        <f t="shared" si="2"/>
        <v>0</v>
      </c>
    </row>
    <row r="51" spans="2:11" ht="12">
      <c r="B51">
        <f>+Laboratory!A46</f>
        <v>129</v>
      </c>
      <c r="C51" t="str">
        <f>+Laboratory!B46</f>
        <v>QUINCY VALLEY MEDICAL CENTER</v>
      </c>
      <c r="D51" s="6">
        <f>ROUND(+Laboratory!E46*2080,0)</f>
        <v>9360</v>
      </c>
      <c r="E51" s="6">
        <f>ROUND(+Laboratory!F46,0)</f>
        <v>99067</v>
      </c>
      <c r="F51" s="7">
        <f t="shared" si="0"/>
        <v>0.09</v>
      </c>
      <c r="G51" s="6">
        <f>ROUND(+Laboratory!E146*2080,0)</f>
        <v>10296</v>
      </c>
      <c r="H51" s="6">
        <f>ROUND(+Laboratory!F146,0)</f>
        <v>104054</v>
      </c>
      <c r="I51" s="7">
        <f t="shared" si="1"/>
        <v>0.1</v>
      </c>
      <c r="J51" s="7"/>
      <c r="K51" s="8">
        <f t="shared" si="2"/>
        <v>0.1111</v>
      </c>
    </row>
    <row r="52" spans="2:11" ht="12">
      <c r="B52">
        <f>+Laboratory!A47</f>
        <v>130</v>
      </c>
      <c r="C52" t="str">
        <f>+Laboratory!B47</f>
        <v>NORTHWEST HOSPITAL &amp; MEDICAL CENTER</v>
      </c>
      <c r="D52" s="6">
        <f>ROUND(+Laboratory!E47*2080,0)</f>
        <v>259709</v>
      </c>
      <c r="E52" s="6">
        <f>ROUND(+Laboratory!F47,0)</f>
        <v>980008</v>
      </c>
      <c r="F52" s="7">
        <f t="shared" si="0"/>
        <v>0.27</v>
      </c>
      <c r="G52" s="6">
        <f>ROUND(+Laboratory!E147*2080,0)</f>
        <v>241966</v>
      </c>
      <c r="H52" s="6">
        <f>ROUND(+Laboratory!F147,0)</f>
        <v>963452</v>
      </c>
      <c r="I52" s="7">
        <f t="shared" si="1"/>
        <v>0.25</v>
      </c>
      <c r="J52" s="7"/>
      <c r="K52" s="8">
        <f t="shared" si="2"/>
        <v>-0.0741</v>
      </c>
    </row>
    <row r="53" spans="2:11" ht="12">
      <c r="B53">
        <f>+Laboratory!A48</f>
        <v>131</v>
      </c>
      <c r="C53" t="str">
        <f>+Laboratory!B48</f>
        <v>OVERLAKE HOSPITAL MEDICAL CENTER</v>
      </c>
      <c r="D53" s="6">
        <f>ROUND(+Laboratory!E48*2080,0)</f>
        <v>163966</v>
      </c>
      <c r="E53" s="6">
        <f>ROUND(+Laboratory!F48,0)</f>
        <v>867925</v>
      </c>
      <c r="F53" s="7">
        <f t="shared" si="0"/>
        <v>0.19</v>
      </c>
      <c r="G53" s="6">
        <f>ROUND(+Laboratory!E148*2080,0)</f>
        <v>177611</v>
      </c>
      <c r="H53" s="6">
        <f>ROUND(+Laboratory!F148,0)</f>
        <v>946247</v>
      </c>
      <c r="I53" s="7">
        <f t="shared" si="1"/>
        <v>0.19</v>
      </c>
      <c r="J53" s="7"/>
      <c r="K53" s="8">
        <f t="shared" si="2"/>
        <v>0</v>
      </c>
    </row>
    <row r="54" spans="2:11" ht="12">
      <c r="B54">
        <f>+Laboratory!A49</f>
        <v>132</v>
      </c>
      <c r="C54" t="str">
        <f>+Laboratory!B49</f>
        <v>SAINT CLARE HOSPITAL</v>
      </c>
      <c r="D54" s="6">
        <f>ROUND(+Laboratory!E49*2080,0)</f>
        <v>48901</v>
      </c>
      <c r="E54" s="6">
        <f>ROUND(+Laboratory!F49,0)</f>
        <v>334087</v>
      </c>
      <c r="F54" s="7">
        <f t="shared" si="0"/>
        <v>0.15</v>
      </c>
      <c r="G54" s="6">
        <f>ROUND(+Laboratory!E149*2080,0)</f>
        <v>55328</v>
      </c>
      <c r="H54" s="6">
        <f>ROUND(+Laboratory!F149,0)</f>
        <v>392952</v>
      </c>
      <c r="I54" s="7">
        <f t="shared" si="1"/>
        <v>0.14</v>
      </c>
      <c r="J54" s="7"/>
      <c r="K54" s="8">
        <f t="shared" si="2"/>
        <v>-0.0667</v>
      </c>
    </row>
    <row r="55" spans="2:11" ht="12">
      <c r="B55">
        <f>+Laboratory!A50</f>
        <v>134</v>
      </c>
      <c r="C55" t="str">
        <f>+Laboratory!B50</f>
        <v>ISLAND HOSPITAL</v>
      </c>
      <c r="D55" s="6">
        <f>ROUND(+Laboratory!E50*2080,0)</f>
        <v>47070</v>
      </c>
      <c r="E55" s="6">
        <f>ROUND(+Laboratory!F50,0)</f>
        <v>1844483</v>
      </c>
      <c r="F55" s="7">
        <f t="shared" si="0"/>
        <v>0.03</v>
      </c>
      <c r="G55" s="6">
        <f>ROUND(+Laboratory!E150*2080,0)</f>
        <v>52666</v>
      </c>
      <c r="H55" s="6">
        <f>ROUND(+Laboratory!F150,0)</f>
        <v>1824744</v>
      </c>
      <c r="I55" s="7">
        <f t="shared" si="1"/>
        <v>0.03</v>
      </c>
      <c r="J55" s="7"/>
      <c r="K55" s="8">
        <f t="shared" si="2"/>
        <v>0</v>
      </c>
    </row>
    <row r="56" spans="2:11" ht="12">
      <c r="B56">
        <f>+Laboratory!A51</f>
        <v>137</v>
      </c>
      <c r="C56" t="str">
        <f>+Laboratory!B51</f>
        <v>LINCOLN HOSPITAL</v>
      </c>
      <c r="D56" s="6">
        <f>ROUND(+Laboratory!E51*2080,0)</f>
        <v>12584</v>
      </c>
      <c r="E56" s="6">
        <f>ROUND(+Laboratory!F51,0)</f>
        <v>36370</v>
      </c>
      <c r="F56" s="7">
        <f t="shared" si="0"/>
        <v>0.35</v>
      </c>
      <c r="G56" s="6">
        <f>ROUND(+Laboratory!E151*2080,0)</f>
        <v>13125</v>
      </c>
      <c r="H56" s="6">
        <f>ROUND(+Laboratory!F151,0)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+Laboratory!A52</f>
        <v>138</v>
      </c>
      <c r="C57" t="str">
        <f>+Laboratory!B52</f>
        <v>SWEDISH EDMONDS</v>
      </c>
      <c r="D57" s="6">
        <f>ROUND(+Laboratory!E52*2080,0)</f>
        <v>140358</v>
      </c>
      <c r="E57" s="6">
        <f>ROUND(+Laboratory!F52,0)</f>
        <v>423633</v>
      </c>
      <c r="F57" s="7">
        <f t="shared" si="0"/>
        <v>0.33</v>
      </c>
      <c r="G57" s="6">
        <f>ROUND(+Laboratory!E152*2080,0)</f>
        <v>136864</v>
      </c>
      <c r="H57" s="6">
        <f>ROUND(+Laboratory!F152,0)</f>
        <v>417018</v>
      </c>
      <c r="I57" s="7">
        <f t="shared" si="1"/>
        <v>0.33</v>
      </c>
      <c r="J57" s="7"/>
      <c r="K57" s="8">
        <f t="shared" si="2"/>
        <v>0</v>
      </c>
    </row>
    <row r="58" spans="2:11" ht="12">
      <c r="B58">
        <f>+Laboratory!A53</f>
        <v>139</v>
      </c>
      <c r="C58" t="str">
        <f>+Laboratory!B53</f>
        <v>PROVIDENCE HOLY FAMILY HOSPITAL</v>
      </c>
      <c r="D58" s="6">
        <f>ROUND(+Laboratory!E53*2080,0)</f>
        <v>67184</v>
      </c>
      <c r="E58" s="6">
        <f>ROUND(+Laboratory!F53,0)</f>
        <v>337949</v>
      </c>
      <c r="F58" s="7">
        <f t="shared" si="0"/>
        <v>0.2</v>
      </c>
      <c r="G58" s="6">
        <f>ROUND(+Laboratory!E153*2080,0)</f>
        <v>69805</v>
      </c>
      <c r="H58" s="6">
        <f>ROUND(+Laboratory!F153,0)</f>
        <v>345799</v>
      </c>
      <c r="I58" s="7">
        <f t="shared" si="1"/>
        <v>0.2</v>
      </c>
      <c r="J58" s="7"/>
      <c r="K58" s="8">
        <f t="shared" si="2"/>
        <v>0</v>
      </c>
    </row>
    <row r="59" spans="2:11" ht="12">
      <c r="B59">
        <f>+Laboratory!A54</f>
        <v>140</v>
      </c>
      <c r="C59" t="str">
        <f>+Laboratory!B54</f>
        <v>KITTITAS VALLEY HOSPITAL</v>
      </c>
      <c r="D59" s="6">
        <f>ROUND(+Laboratory!E54*2080,0)</f>
        <v>32469</v>
      </c>
      <c r="E59" s="6">
        <f>ROUND(+Laboratory!F54,0)</f>
        <v>144760</v>
      </c>
      <c r="F59" s="7">
        <f t="shared" si="0"/>
        <v>0.22</v>
      </c>
      <c r="G59" s="6">
        <f>ROUND(+Laboratory!E154*2080,0)</f>
        <v>34278</v>
      </c>
      <c r="H59" s="6">
        <f>ROUND(+Laboratory!F154,0)</f>
        <v>150757</v>
      </c>
      <c r="I59" s="7">
        <f t="shared" si="1"/>
        <v>0.23</v>
      </c>
      <c r="J59" s="7"/>
      <c r="K59" s="8">
        <f t="shared" si="2"/>
        <v>0.0455</v>
      </c>
    </row>
    <row r="60" spans="2:11" ht="12">
      <c r="B60">
        <f>+Laboratory!A55</f>
        <v>141</v>
      </c>
      <c r="C60" t="str">
        <f>+Laboratory!B55</f>
        <v>DAYTON GENERAL HOSPITAL</v>
      </c>
      <c r="D60" s="6">
        <f>ROUND(+Laboratory!E55*2080,0)</f>
        <v>8986</v>
      </c>
      <c r="E60" s="6">
        <f>ROUND(+Laboratory!F55,0)</f>
        <v>31484</v>
      </c>
      <c r="F60" s="7">
        <f t="shared" si="0"/>
        <v>0.29</v>
      </c>
      <c r="G60" s="6">
        <f>ROUND(+Laboratory!E155*2080,0)</f>
        <v>0</v>
      </c>
      <c r="H60" s="6">
        <f>ROUND(+Laboratory!F155,0)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+Laboratory!A56</f>
        <v>142</v>
      </c>
      <c r="C61" t="str">
        <f>+Laboratory!B56</f>
        <v>HARRISON MEDICAL CENTER</v>
      </c>
      <c r="D61" s="6">
        <f>ROUND(+Laboratory!E56*2080,0)</f>
        <v>0</v>
      </c>
      <c r="E61" s="6">
        <f>ROUND(+Laboratory!F56,0)</f>
        <v>655340</v>
      </c>
      <c r="F61" s="7">
        <f t="shared" si="0"/>
      </c>
      <c r="G61" s="6">
        <f>ROUND(+Laboratory!E156*2080,0)</f>
        <v>0</v>
      </c>
      <c r="H61" s="6">
        <f>ROUND(+Laboratory!F156,0)</f>
        <v>661916</v>
      </c>
      <c r="I61" s="7">
        <f t="shared" si="1"/>
      </c>
      <c r="J61" s="7"/>
      <c r="K61" s="8">
        <f t="shared" si="2"/>
      </c>
    </row>
    <row r="62" spans="2:11" ht="12">
      <c r="B62">
        <f>+Laboratory!A57</f>
        <v>145</v>
      </c>
      <c r="C62" t="str">
        <f>+Laboratory!B57</f>
        <v>PEACEHEALTH SAINT JOSEPH HOSPITAL</v>
      </c>
      <c r="D62" s="6">
        <f>ROUND(+Laboratory!E57*2080,0)</f>
        <v>241467</v>
      </c>
      <c r="E62" s="6">
        <f>ROUND(+Laboratory!F57,0)</f>
        <v>1438048</v>
      </c>
      <c r="F62" s="7">
        <f t="shared" si="0"/>
        <v>0.17</v>
      </c>
      <c r="G62" s="6">
        <f>ROUND(+Laboratory!E157*2080,0)</f>
        <v>-291</v>
      </c>
      <c r="H62" s="6">
        <f>ROUND(+Laboratory!F157,0)</f>
        <v>728351</v>
      </c>
      <c r="I62" s="7">
        <f t="shared" si="1"/>
        <v>0</v>
      </c>
      <c r="J62" s="7"/>
      <c r="K62" s="8">
        <f t="shared" si="2"/>
        <v>-1</v>
      </c>
    </row>
    <row r="63" spans="2:11" ht="12">
      <c r="B63">
        <f>+Laboratory!A58</f>
        <v>147</v>
      </c>
      <c r="C63" t="str">
        <f>+Laboratory!B58</f>
        <v>MID VALLEY HOSPITAL</v>
      </c>
      <c r="D63" s="6">
        <f>ROUND(+Laboratory!E58*2080,0)</f>
        <v>19115</v>
      </c>
      <c r="E63" s="6">
        <f>ROUND(+Laboratory!F58,0)</f>
        <v>78983</v>
      </c>
      <c r="F63" s="7">
        <f t="shared" si="0"/>
        <v>0.24</v>
      </c>
      <c r="G63" s="6">
        <f>ROUND(+Laboratory!E158*2080,0)</f>
        <v>18782</v>
      </c>
      <c r="H63" s="6">
        <f>ROUND(+Laboratory!F158,0)</f>
        <v>82030</v>
      </c>
      <c r="I63" s="7">
        <f t="shared" si="1"/>
        <v>0.23</v>
      </c>
      <c r="J63" s="7"/>
      <c r="K63" s="8">
        <f t="shared" si="2"/>
        <v>-0.0417</v>
      </c>
    </row>
    <row r="64" spans="2:11" ht="12">
      <c r="B64">
        <f>+Laboratory!A59</f>
        <v>148</v>
      </c>
      <c r="C64" t="str">
        <f>+Laboratory!B59</f>
        <v>KINDRED HOSPITAL - SEATTLE</v>
      </c>
      <c r="D64" s="6">
        <f>ROUND(+Laboratory!E59*2080,0)</f>
        <v>2080</v>
      </c>
      <c r="E64" s="6">
        <f>ROUND(+Laboratory!F59,0)</f>
        <v>30950</v>
      </c>
      <c r="F64" s="7">
        <f t="shared" si="0"/>
        <v>0.07</v>
      </c>
      <c r="G64" s="6">
        <f>ROUND(+Laboratory!E159*2080,0)</f>
        <v>2080</v>
      </c>
      <c r="H64" s="6">
        <f>ROUND(+Laboratory!F159,0)</f>
        <v>52507</v>
      </c>
      <c r="I64" s="7">
        <f t="shared" si="1"/>
        <v>0.04</v>
      </c>
      <c r="J64" s="7"/>
      <c r="K64" s="8">
        <f t="shared" si="2"/>
        <v>-0.4286</v>
      </c>
    </row>
    <row r="65" spans="2:11" ht="12">
      <c r="B65">
        <f>+Laboratory!A60</f>
        <v>150</v>
      </c>
      <c r="C65" t="str">
        <f>+Laboratory!B60</f>
        <v>COULEE COMMUNITY HOSPITAL</v>
      </c>
      <c r="D65" s="6">
        <f>ROUND(+Laboratory!E60*2080,0)</f>
        <v>13936</v>
      </c>
      <c r="E65" s="6">
        <f>ROUND(+Laboratory!F60,0)</f>
        <v>98482</v>
      </c>
      <c r="F65" s="7">
        <f t="shared" si="0"/>
        <v>0.14</v>
      </c>
      <c r="G65" s="6">
        <f>ROUND(+Laboratory!E160*2080,0)</f>
        <v>14144</v>
      </c>
      <c r="H65" s="6">
        <f>ROUND(+Laboratory!F160,0)</f>
        <v>106451</v>
      </c>
      <c r="I65" s="7">
        <f t="shared" si="1"/>
        <v>0.13</v>
      </c>
      <c r="J65" s="7"/>
      <c r="K65" s="8">
        <f t="shared" si="2"/>
        <v>-0.0714</v>
      </c>
    </row>
    <row r="66" spans="2:11" ht="12">
      <c r="B66">
        <f>+Laboratory!A61</f>
        <v>152</v>
      </c>
      <c r="C66" t="str">
        <f>+Laboratory!B61</f>
        <v>MASON GENERAL HOSPITAL</v>
      </c>
      <c r="D66" s="6">
        <f>ROUND(+Laboratory!E61*2080,0)</f>
        <v>44138</v>
      </c>
      <c r="E66" s="6">
        <f>ROUND(+Laboratory!F61,0)</f>
        <v>157538</v>
      </c>
      <c r="F66" s="7">
        <f t="shared" si="0"/>
        <v>0.28</v>
      </c>
      <c r="G66" s="6">
        <f>ROUND(+Laboratory!E161*2080,0)</f>
        <v>44262</v>
      </c>
      <c r="H66" s="6">
        <f>ROUND(+Laboratory!F161,0)</f>
        <v>157364</v>
      </c>
      <c r="I66" s="7">
        <f t="shared" si="1"/>
        <v>0.28</v>
      </c>
      <c r="J66" s="7"/>
      <c r="K66" s="8">
        <f t="shared" si="2"/>
        <v>0</v>
      </c>
    </row>
    <row r="67" spans="2:11" ht="12">
      <c r="B67">
        <f>+Laboratory!A62</f>
        <v>153</v>
      </c>
      <c r="C67" t="str">
        <f>+Laboratory!B62</f>
        <v>WHITMAN HOSPITAL AND MEDICAL CENTER</v>
      </c>
      <c r="D67" s="6">
        <f>ROUND(+Laboratory!E62*2080,0)</f>
        <v>21528</v>
      </c>
      <c r="E67" s="6">
        <f>ROUND(+Laboratory!F62,0)</f>
        <v>788019</v>
      </c>
      <c r="F67" s="7">
        <f t="shared" si="0"/>
        <v>0.03</v>
      </c>
      <c r="G67" s="6">
        <f>ROUND(+Laboratory!E162*2080,0)</f>
        <v>20758</v>
      </c>
      <c r="H67" s="6">
        <f>ROUND(+Laboratory!F162,0)</f>
        <v>813155</v>
      </c>
      <c r="I67" s="7">
        <f t="shared" si="1"/>
        <v>0.03</v>
      </c>
      <c r="J67" s="7"/>
      <c r="K67" s="8">
        <f t="shared" si="2"/>
        <v>0</v>
      </c>
    </row>
    <row r="68" spans="2:11" ht="12">
      <c r="B68">
        <f>+Laboratory!A63</f>
        <v>155</v>
      </c>
      <c r="C68" t="str">
        <f>+Laboratory!B63</f>
        <v>VALLEY MEDICAL CENTER</v>
      </c>
      <c r="D68" s="6">
        <f>ROUND(+Laboratory!E63*2080,0)</f>
        <v>103355</v>
      </c>
      <c r="E68" s="6">
        <f>ROUND(+Laboratory!F63,0)</f>
        <v>737513</v>
      </c>
      <c r="F68" s="7">
        <f t="shared" si="0"/>
        <v>0.14</v>
      </c>
      <c r="G68" s="6">
        <f>ROUND(+Laboratory!E163*2080,0)</f>
        <v>100277</v>
      </c>
      <c r="H68" s="6">
        <f>ROUND(+Laboratory!F163,0)</f>
        <v>671850</v>
      </c>
      <c r="I68" s="7">
        <f t="shared" si="1"/>
        <v>0.15</v>
      </c>
      <c r="J68" s="7"/>
      <c r="K68" s="8">
        <f t="shared" si="2"/>
        <v>0.0714</v>
      </c>
    </row>
    <row r="69" spans="2:11" ht="12">
      <c r="B69">
        <f>+Laboratory!A64</f>
        <v>156</v>
      </c>
      <c r="C69" t="str">
        <f>+Laboratory!B64</f>
        <v>WHIDBEY GENERAL HOSPITAL</v>
      </c>
      <c r="D69" s="6">
        <f>ROUND(+Laboratory!E64*2080,0)</f>
        <v>64230</v>
      </c>
      <c r="E69" s="6">
        <f>ROUND(+Laboratory!F64,0)</f>
        <v>298054</v>
      </c>
      <c r="F69" s="7">
        <f t="shared" si="0"/>
        <v>0.22</v>
      </c>
      <c r="G69" s="6">
        <f>ROUND(+Laboratory!E164*2080,0)</f>
        <v>70637</v>
      </c>
      <c r="H69" s="6">
        <f>ROUND(+Laboratory!F164,0)</f>
        <v>279851</v>
      </c>
      <c r="I69" s="7">
        <f t="shared" si="1"/>
        <v>0.25</v>
      </c>
      <c r="J69" s="7"/>
      <c r="K69" s="8">
        <f t="shared" si="2"/>
        <v>0.1364</v>
      </c>
    </row>
    <row r="70" spans="2:11" ht="12">
      <c r="B70">
        <f>+Laboratory!A65</f>
        <v>157</v>
      </c>
      <c r="C70" t="str">
        <f>+Laboratory!B65</f>
        <v>SAINT LUKES REHABILIATION INSTITUTE</v>
      </c>
      <c r="D70" s="6">
        <f>ROUND(+Laboratory!E65*2080,0)</f>
        <v>0</v>
      </c>
      <c r="E70" s="6">
        <f>ROUND(+Laboratory!F65,0)</f>
        <v>0</v>
      </c>
      <c r="F70" s="7">
        <f t="shared" si="0"/>
      </c>
      <c r="G70" s="6">
        <f>ROUND(+Laboratory!E165*2080,0)</f>
        <v>0</v>
      </c>
      <c r="H70" s="6">
        <f>ROUND(+Laboratory!F165,0)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+Laboratory!A66</f>
        <v>158</v>
      </c>
      <c r="C71" t="str">
        <f>+Laboratory!B66</f>
        <v>CASCADE MEDICAL CENTER</v>
      </c>
      <c r="D71" s="6">
        <f>ROUND(+Laboratory!E66*2080,0)</f>
        <v>10962</v>
      </c>
      <c r="E71" s="6">
        <f>ROUND(+Laboratory!F66,0)</f>
        <v>26140</v>
      </c>
      <c r="F71" s="7">
        <f t="shared" si="0"/>
        <v>0.42</v>
      </c>
      <c r="G71" s="6">
        <f>ROUND(+Laboratory!E166*2080,0)</f>
        <v>6864</v>
      </c>
      <c r="H71" s="6">
        <f>ROUND(+Laboratory!F166,0)</f>
        <v>27117</v>
      </c>
      <c r="I71" s="7">
        <f t="shared" si="1"/>
        <v>0.25</v>
      </c>
      <c r="J71" s="7"/>
      <c r="K71" s="8">
        <f t="shared" si="2"/>
        <v>-0.4048</v>
      </c>
    </row>
    <row r="72" spans="2:11" ht="12">
      <c r="B72">
        <f>+Laboratory!A67</f>
        <v>159</v>
      </c>
      <c r="C72" t="str">
        <f>+Laboratory!B67</f>
        <v>PROVIDENCE SAINT PETER HOSPITAL</v>
      </c>
      <c r="D72" s="6">
        <f>ROUND(+Laboratory!E67*2080,0)</f>
        <v>116480</v>
      </c>
      <c r="E72" s="6">
        <f>ROUND(+Laboratory!F67,0)</f>
        <v>1334354</v>
      </c>
      <c r="F72" s="7">
        <f t="shared" si="0"/>
        <v>0.09</v>
      </c>
      <c r="G72" s="6">
        <f>ROUND(+Laboratory!E167*2080,0)</f>
        <v>131040</v>
      </c>
      <c r="H72" s="6">
        <f>ROUND(+Laboratory!F167,0)</f>
        <v>1247333</v>
      </c>
      <c r="I72" s="7">
        <f t="shared" si="1"/>
        <v>0.11</v>
      </c>
      <c r="J72" s="7"/>
      <c r="K72" s="8">
        <f t="shared" si="2"/>
        <v>0.2222</v>
      </c>
    </row>
    <row r="73" spans="2:11" ht="12">
      <c r="B73">
        <f>+Laboratory!A68</f>
        <v>161</v>
      </c>
      <c r="C73" t="str">
        <f>+Laboratory!B68</f>
        <v>KADLEC REGIONAL MEDICAL CENTER</v>
      </c>
      <c r="D73" s="6">
        <f>ROUND(+Laboratory!E68*2080,0)</f>
        <v>104312</v>
      </c>
      <c r="E73" s="6">
        <f>ROUND(+Laboratory!F68,0)</f>
        <v>553744</v>
      </c>
      <c r="F73" s="7">
        <f t="shared" si="0"/>
        <v>0.19</v>
      </c>
      <c r="G73" s="6">
        <f>ROUND(+Laboratory!E168*2080,0)</f>
        <v>112486</v>
      </c>
      <c r="H73" s="6">
        <f>ROUND(+Laboratory!F168,0)</f>
        <v>679991</v>
      </c>
      <c r="I73" s="7">
        <f t="shared" si="1"/>
        <v>0.17</v>
      </c>
      <c r="J73" s="7"/>
      <c r="K73" s="8">
        <f t="shared" si="2"/>
        <v>-0.1053</v>
      </c>
    </row>
    <row r="74" spans="2:11" ht="12">
      <c r="B74">
        <f>+Laboratory!A69</f>
        <v>162</v>
      </c>
      <c r="C74" t="str">
        <f>+Laboratory!B69</f>
        <v>PROVIDENCE SACRED HEART MEDICAL CENTER</v>
      </c>
      <c r="D74" s="6">
        <f>ROUND(+Laboratory!E69*2080,0)</f>
        <v>555360</v>
      </c>
      <c r="E74" s="6">
        <f>ROUND(+Laboratory!F69,0)</f>
        <v>1517783</v>
      </c>
      <c r="F74" s="7">
        <f t="shared" si="0"/>
        <v>0.37</v>
      </c>
      <c r="G74" s="6">
        <f>ROUND(+Laboratory!E169*2080,0)</f>
        <v>554070</v>
      </c>
      <c r="H74" s="6">
        <f>ROUND(+Laboratory!F169,0)</f>
        <v>3896232</v>
      </c>
      <c r="I74" s="7">
        <f t="shared" si="1"/>
        <v>0.14</v>
      </c>
      <c r="J74" s="7"/>
      <c r="K74" s="8">
        <f t="shared" si="2"/>
        <v>-0.6216</v>
      </c>
    </row>
    <row r="75" spans="2:11" ht="12">
      <c r="B75">
        <f>+Laboratory!A70</f>
        <v>164</v>
      </c>
      <c r="C75" t="str">
        <f>+Laboratory!B70</f>
        <v>EVERGREEN HOSPITAL MEDICAL CENTER</v>
      </c>
      <c r="D75" s="6">
        <f>ROUND(+Laboratory!E70*2080,0)</f>
        <v>196477</v>
      </c>
      <c r="E75" s="6">
        <f>ROUND(+Laboratory!F70,0)</f>
        <v>674226</v>
      </c>
      <c r="F75" s="7">
        <f aca="true" t="shared" si="3" ref="F75:F106">IF(D75=0,"",IF(E75=0,"",ROUND(D75/E75,2)))</f>
        <v>0.29</v>
      </c>
      <c r="G75" s="6">
        <f>ROUND(+Laboratory!E170*2080,0)</f>
        <v>211702</v>
      </c>
      <c r="H75" s="6">
        <f>ROUND(+Laboratory!F170,0)</f>
        <v>802169</v>
      </c>
      <c r="I75" s="7">
        <f aca="true" t="shared" si="4" ref="I75:I106">IF(G75=0,"",IF(H75=0,"",ROUND(G75/H75,2)))</f>
        <v>0.26</v>
      </c>
      <c r="J75" s="7"/>
      <c r="K75" s="8">
        <f aca="true" t="shared" si="5" ref="K75:K106">IF(D75=0,"",IF(E75=0,"",IF(G75=0,"",IF(H75=0,"",ROUND(I75/F75-1,4)))))</f>
        <v>-0.1034</v>
      </c>
    </row>
    <row r="76" spans="2:11" ht="12">
      <c r="B76">
        <f>+Laboratory!A71</f>
        <v>165</v>
      </c>
      <c r="C76" t="str">
        <f>+Laboratory!B71</f>
        <v>LAKE CHELAN COMMUNITY HOSPITAL</v>
      </c>
      <c r="D76" s="6">
        <f>ROUND(+Laboratory!E71*2080,0)</f>
        <v>11565</v>
      </c>
      <c r="E76" s="6">
        <f>ROUND(+Laboratory!F71,0)</f>
        <v>25191</v>
      </c>
      <c r="F76" s="7">
        <f t="shared" si="3"/>
        <v>0.46</v>
      </c>
      <c r="G76" s="6">
        <f>ROUND(+Laboratory!E171*2080,0)</f>
        <v>11939</v>
      </c>
      <c r="H76" s="6">
        <f>ROUND(+Laboratory!F171,0)</f>
        <v>24428</v>
      </c>
      <c r="I76" s="7">
        <f t="shared" si="4"/>
        <v>0.49</v>
      </c>
      <c r="J76" s="7"/>
      <c r="K76" s="8">
        <f t="shared" si="5"/>
        <v>0.0652</v>
      </c>
    </row>
    <row r="77" spans="2:11" ht="12">
      <c r="B77">
        <f>+Laboratory!A72</f>
        <v>167</v>
      </c>
      <c r="C77" t="str">
        <f>+Laboratory!B72</f>
        <v>FERRY COUNTY MEMORIAL HOSPITAL</v>
      </c>
      <c r="D77" s="6">
        <f>ROUND(+Laboratory!E72*2080,0)</f>
        <v>10733</v>
      </c>
      <c r="E77" s="6">
        <f>ROUND(+Laboratory!F72,0)</f>
        <v>32171</v>
      </c>
      <c r="F77" s="7">
        <f t="shared" si="3"/>
        <v>0.33</v>
      </c>
      <c r="G77" s="6">
        <f>ROUND(+Laboratory!E172*2080,0)</f>
        <v>10088</v>
      </c>
      <c r="H77" s="6">
        <f>ROUND(+Laboratory!F172,0)</f>
        <v>32877</v>
      </c>
      <c r="I77" s="7">
        <f t="shared" si="4"/>
        <v>0.31</v>
      </c>
      <c r="J77" s="7"/>
      <c r="K77" s="8">
        <f t="shared" si="5"/>
        <v>-0.0606</v>
      </c>
    </row>
    <row r="78" spans="2:11" ht="12">
      <c r="B78">
        <f>+Laboratory!A73</f>
        <v>168</v>
      </c>
      <c r="C78" t="str">
        <f>+Laboratory!B73</f>
        <v>CENTRAL WASHINGTON HOSPITAL</v>
      </c>
      <c r="D78" s="6">
        <f>ROUND(+Laboratory!E73*2080,0)</f>
        <v>82659</v>
      </c>
      <c r="E78" s="6">
        <f>ROUND(+Laboratory!F73,0)</f>
        <v>5217746</v>
      </c>
      <c r="F78" s="7">
        <f t="shared" si="3"/>
        <v>0.02</v>
      </c>
      <c r="G78" s="6">
        <f>ROUND(+Laboratory!E173*2080,0)</f>
        <v>84656</v>
      </c>
      <c r="H78" s="6">
        <f>ROUND(+Laboratory!F173,0)</f>
        <v>5367383</v>
      </c>
      <c r="I78" s="7">
        <f t="shared" si="4"/>
        <v>0.02</v>
      </c>
      <c r="J78" s="7"/>
      <c r="K78" s="8">
        <f t="shared" si="5"/>
        <v>0</v>
      </c>
    </row>
    <row r="79" spans="2:11" ht="12">
      <c r="B79">
        <f>+Laboratory!A74</f>
        <v>169</v>
      </c>
      <c r="C79" t="str">
        <f>+Laboratory!B74</f>
        <v>GROUP HEALTH EASTSIDE</v>
      </c>
      <c r="D79" s="6">
        <f>ROUND(+Laboratory!E74*2080,0)</f>
        <v>49358</v>
      </c>
      <c r="E79" s="6">
        <f>ROUND(+Laboratory!F74,0)</f>
        <v>73765</v>
      </c>
      <c r="F79" s="7">
        <f t="shared" si="3"/>
        <v>0.67</v>
      </c>
      <c r="G79" s="6">
        <f>ROUND(+Laboratory!E174*2080,0)</f>
        <v>0</v>
      </c>
      <c r="H79" s="6">
        <f>ROUND(+Laboratory!F174,0)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+Laboratory!A75</f>
        <v>170</v>
      </c>
      <c r="C80" t="str">
        <f>+Laboratory!B75</f>
        <v>SOUTHWEST WASHINGTON MEDICAL CENTER</v>
      </c>
      <c r="D80" s="6">
        <f>ROUND(+Laboratory!E75*2080,0)</f>
        <v>319051</v>
      </c>
      <c r="E80" s="6">
        <f>ROUND(+Laboratory!F75,0)</f>
        <v>1372074</v>
      </c>
      <c r="F80" s="7">
        <f t="shared" si="3"/>
        <v>0.23</v>
      </c>
      <c r="G80" s="6">
        <f>ROUND(+Laboratory!E175*2080,0)</f>
        <v>335587</v>
      </c>
      <c r="H80" s="6">
        <f>ROUND(+Laboratory!F175,0)</f>
        <v>1498154</v>
      </c>
      <c r="I80" s="7">
        <f t="shared" si="4"/>
        <v>0.22</v>
      </c>
      <c r="J80" s="7"/>
      <c r="K80" s="8">
        <f t="shared" si="5"/>
        <v>-0.0435</v>
      </c>
    </row>
    <row r="81" spans="2:11" ht="12">
      <c r="B81">
        <f>+Laboratory!A76</f>
        <v>172</v>
      </c>
      <c r="C81" t="str">
        <f>+Laboratory!B76</f>
        <v>PULLMAN REGIONAL HOSPITAL</v>
      </c>
      <c r="D81" s="6">
        <f>ROUND(+Laboratory!E76*2080,0)</f>
        <v>34320</v>
      </c>
      <c r="E81" s="6">
        <f>ROUND(+Laboratory!F76,0)</f>
        <v>75979</v>
      </c>
      <c r="F81" s="7">
        <f t="shared" si="3"/>
        <v>0.45</v>
      </c>
      <c r="G81" s="6">
        <f>ROUND(+Laboratory!E176*2080,0)</f>
        <v>36130</v>
      </c>
      <c r="H81" s="6">
        <f>ROUND(+Laboratory!F176,0)</f>
        <v>79707</v>
      </c>
      <c r="I81" s="7">
        <f t="shared" si="4"/>
        <v>0.45</v>
      </c>
      <c r="J81" s="7"/>
      <c r="K81" s="8">
        <f t="shared" si="5"/>
        <v>0</v>
      </c>
    </row>
    <row r="82" spans="2:11" ht="12">
      <c r="B82">
        <f>+Laboratory!A77</f>
        <v>173</v>
      </c>
      <c r="C82" t="str">
        <f>+Laboratory!B77</f>
        <v>MORTON GENERAL HOSPITAL</v>
      </c>
      <c r="D82" s="6">
        <f>ROUND(+Laboratory!E77*2080,0)</f>
        <v>14248</v>
      </c>
      <c r="E82" s="6">
        <f>ROUND(+Laboratory!F77,0)</f>
        <v>40265</v>
      </c>
      <c r="F82" s="7">
        <f t="shared" si="3"/>
        <v>0.35</v>
      </c>
      <c r="G82" s="6">
        <f>ROUND(+Laboratory!E177*2080,0)</f>
        <v>14206</v>
      </c>
      <c r="H82" s="6">
        <f>ROUND(+Laboratory!F177,0)</f>
        <v>60993</v>
      </c>
      <c r="I82" s="7">
        <f t="shared" si="4"/>
        <v>0.23</v>
      </c>
      <c r="J82" s="7"/>
      <c r="K82" s="8">
        <f t="shared" si="5"/>
        <v>-0.3429</v>
      </c>
    </row>
    <row r="83" spans="2:11" ht="12">
      <c r="B83">
        <f>+Laboratory!A78</f>
        <v>175</v>
      </c>
      <c r="C83" t="str">
        <f>+Laboratory!B78</f>
        <v>MARY BRIDGE CHILDRENS HEALTH CENTER</v>
      </c>
      <c r="D83" s="6">
        <f>ROUND(+Laboratory!E78*2080,0)</f>
        <v>0</v>
      </c>
      <c r="E83" s="6">
        <f>ROUND(+Laboratory!F78,0)</f>
        <v>187235</v>
      </c>
      <c r="F83" s="7">
        <f t="shared" si="3"/>
      </c>
      <c r="G83" s="6">
        <f>ROUND(+Laboratory!E178*2080,0)</f>
        <v>0</v>
      </c>
      <c r="H83" s="6">
        <f>ROUND(+Laboratory!F178,0)</f>
        <v>191915</v>
      </c>
      <c r="I83" s="7">
        <f t="shared" si="4"/>
      </c>
      <c r="J83" s="7"/>
      <c r="K83" s="8">
        <f t="shared" si="5"/>
      </c>
    </row>
    <row r="84" spans="2:11" ht="12">
      <c r="B84">
        <f>+Laboratory!A79</f>
        <v>176</v>
      </c>
      <c r="C84" t="str">
        <f>+Laboratory!B79</f>
        <v>TACOMA GENERAL ALLENMORE HOSPITAL</v>
      </c>
      <c r="D84" s="6">
        <f>ROUND(+Laboratory!E79*2080,0)</f>
        <v>508227</v>
      </c>
      <c r="E84" s="6">
        <f>ROUND(+Laboratory!F79,0)</f>
        <v>2258742</v>
      </c>
      <c r="F84" s="7">
        <f t="shared" si="3"/>
        <v>0.23</v>
      </c>
      <c r="G84" s="6">
        <f>ROUND(+Laboratory!E179*2080,0)</f>
        <v>498326</v>
      </c>
      <c r="H84" s="6">
        <f>ROUND(+Laboratory!F179,0)</f>
        <v>2301027</v>
      </c>
      <c r="I84" s="7">
        <f t="shared" si="4"/>
        <v>0.22</v>
      </c>
      <c r="J84" s="7"/>
      <c r="K84" s="8">
        <f t="shared" si="5"/>
        <v>-0.0435</v>
      </c>
    </row>
    <row r="85" spans="2:11" ht="12">
      <c r="B85">
        <f>+Laboratory!A80</f>
        <v>178</v>
      </c>
      <c r="C85" t="str">
        <f>+Laboratory!B80</f>
        <v>DEER PARK HOSPITAL</v>
      </c>
      <c r="D85" s="6">
        <f>ROUND(+Laboratory!E80*2080,0)</f>
        <v>1602</v>
      </c>
      <c r="E85" s="6">
        <f>ROUND(+Laboratory!F80,0)</f>
        <v>20258</v>
      </c>
      <c r="F85" s="7">
        <f t="shared" si="3"/>
        <v>0.08</v>
      </c>
      <c r="G85" s="6">
        <f>ROUND(+Laboratory!E180*2080,0)</f>
        <v>0</v>
      </c>
      <c r="H85" s="6">
        <f>ROUND(+Laboratory!F180,0)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+Laboratory!A81</f>
        <v>180</v>
      </c>
      <c r="C86" t="str">
        <f>+Laboratory!B81</f>
        <v>VALLEY HOSPITAL AND MEDICAL CENTER</v>
      </c>
      <c r="D86" s="6">
        <f>ROUND(+Laboratory!E81*2080,0)</f>
        <v>38896</v>
      </c>
      <c r="E86" s="6">
        <f>ROUND(+Laboratory!F81,0)</f>
        <v>8569</v>
      </c>
      <c r="F86" s="7">
        <f t="shared" si="3"/>
        <v>4.54</v>
      </c>
      <c r="G86" s="6">
        <f>ROUND(+Laboratory!E181*2080,0)</f>
        <v>45094</v>
      </c>
      <c r="H86" s="6">
        <f>ROUND(+Laboratory!F181,0)</f>
        <v>262532</v>
      </c>
      <c r="I86" s="7">
        <f t="shared" si="4"/>
        <v>0.17</v>
      </c>
      <c r="J86" s="7"/>
      <c r="K86" s="8">
        <f t="shared" si="5"/>
        <v>-0.9626</v>
      </c>
    </row>
    <row r="87" spans="2:11" ht="12">
      <c r="B87">
        <f>+Laboratory!A82</f>
        <v>183</v>
      </c>
      <c r="C87" t="str">
        <f>+Laboratory!B82</f>
        <v>AUBURN REGIONAL MEDICAL CENTER</v>
      </c>
      <c r="D87" s="6">
        <f>ROUND(+Laboratory!E82*2080,0)</f>
        <v>59758</v>
      </c>
      <c r="E87" s="6">
        <f>ROUND(+Laboratory!F82,0)</f>
        <v>341523</v>
      </c>
      <c r="F87" s="7">
        <f t="shared" si="3"/>
        <v>0.17</v>
      </c>
      <c r="G87" s="6">
        <f>ROUND(+Laboratory!E182*2080,0)</f>
        <v>63523</v>
      </c>
      <c r="H87" s="6">
        <f>ROUND(+Laboratory!F182,0)</f>
        <v>358501</v>
      </c>
      <c r="I87" s="7">
        <f t="shared" si="4"/>
        <v>0.18</v>
      </c>
      <c r="J87" s="7"/>
      <c r="K87" s="8">
        <f t="shared" si="5"/>
        <v>0.0588</v>
      </c>
    </row>
    <row r="88" spans="2:11" ht="12">
      <c r="B88">
        <f>+Laboratory!A83</f>
        <v>186</v>
      </c>
      <c r="C88" t="str">
        <f>+Laboratory!B83</f>
        <v>MARK REED HOSPITAL</v>
      </c>
      <c r="D88" s="6">
        <f>ROUND(+Laboratory!E83*2080,0)</f>
        <v>8070</v>
      </c>
      <c r="E88" s="6">
        <f>ROUND(+Laboratory!F83,0)</f>
        <v>30023</v>
      </c>
      <c r="F88" s="7">
        <f t="shared" si="3"/>
        <v>0.27</v>
      </c>
      <c r="G88" s="6">
        <f>ROUND(+Laboratory!E183*2080,0)</f>
        <v>8632</v>
      </c>
      <c r="H88" s="6">
        <f>ROUND(+Laboratory!F183,0)</f>
        <v>34461</v>
      </c>
      <c r="I88" s="7">
        <f t="shared" si="4"/>
        <v>0.25</v>
      </c>
      <c r="J88" s="7"/>
      <c r="K88" s="8">
        <f t="shared" si="5"/>
        <v>-0.0741</v>
      </c>
    </row>
    <row r="89" spans="2:11" ht="12">
      <c r="B89">
        <f>+Laboratory!A84</f>
        <v>191</v>
      </c>
      <c r="C89" t="str">
        <f>+Laboratory!B84</f>
        <v>PROVIDENCE CENTRALIA HOSPITAL</v>
      </c>
      <c r="D89" s="6">
        <f>ROUND(+Laboratory!E84*2080,0)</f>
        <v>75504</v>
      </c>
      <c r="E89" s="6">
        <f>ROUND(+Laboratory!F84,0)</f>
        <v>472209</v>
      </c>
      <c r="F89" s="7">
        <f t="shared" si="3"/>
        <v>0.16</v>
      </c>
      <c r="G89" s="6">
        <f>ROUND(+Laboratory!E184*2080,0)</f>
        <v>83533</v>
      </c>
      <c r="H89" s="6">
        <f>ROUND(+Laboratory!F184,0)</f>
        <v>508594</v>
      </c>
      <c r="I89" s="7">
        <f t="shared" si="4"/>
        <v>0.16</v>
      </c>
      <c r="J89" s="7"/>
      <c r="K89" s="8">
        <f t="shared" si="5"/>
        <v>0</v>
      </c>
    </row>
    <row r="90" spans="2:11" ht="12">
      <c r="B90">
        <f>+Laboratory!A85</f>
        <v>193</v>
      </c>
      <c r="C90" t="str">
        <f>+Laboratory!B85</f>
        <v>PROVIDENCE MOUNT CARMEL HOSPITAL</v>
      </c>
      <c r="D90" s="6">
        <f>ROUND(+Laboratory!E85*2080,0)</f>
        <v>22131</v>
      </c>
      <c r="E90" s="6">
        <f>ROUND(+Laboratory!F85,0)</f>
        <v>56327</v>
      </c>
      <c r="F90" s="7">
        <f t="shared" si="3"/>
        <v>0.39</v>
      </c>
      <c r="G90" s="6">
        <f>ROUND(+Laboratory!E185*2080,0)</f>
        <v>22214</v>
      </c>
      <c r="H90" s="6">
        <f>ROUND(+Laboratory!F185,0)</f>
        <v>66167</v>
      </c>
      <c r="I90" s="7">
        <f t="shared" si="4"/>
        <v>0.34</v>
      </c>
      <c r="J90" s="7"/>
      <c r="K90" s="8">
        <f t="shared" si="5"/>
        <v>-0.1282</v>
      </c>
    </row>
    <row r="91" spans="2:11" ht="12">
      <c r="B91">
        <f>+Laboratory!A86</f>
        <v>194</v>
      </c>
      <c r="C91" t="str">
        <f>+Laboratory!B86</f>
        <v>PROVIDENCE SAINT JOSEPHS HOSPITAL</v>
      </c>
      <c r="D91" s="6">
        <f>ROUND(+Laboratory!E86*2080,0)</f>
        <v>15413</v>
      </c>
      <c r="E91" s="6">
        <f>ROUND(+Laboratory!F86,0)</f>
        <v>42170</v>
      </c>
      <c r="F91" s="7">
        <f t="shared" si="3"/>
        <v>0.37</v>
      </c>
      <c r="G91" s="6">
        <f>ROUND(+Laboratory!E186*2080,0)</f>
        <v>0</v>
      </c>
      <c r="H91" s="6">
        <f>ROUND(+Laboratory!F186,0)</f>
        <v>51507</v>
      </c>
      <c r="I91" s="7">
        <f t="shared" si="4"/>
      </c>
      <c r="J91" s="7"/>
      <c r="K91" s="8">
        <f t="shared" si="5"/>
      </c>
    </row>
    <row r="92" spans="2:11" ht="12">
      <c r="B92">
        <f>+Laboratory!A87</f>
        <v>195</v>
      </c>
      <c r="C92" t="str">
        <f>+Laboratory!B87</f>
        <v>SNOQUALMIE VALLEY HOSPITAL</v>
      </c>
      <c r="D92" s="6">
        <f>ROUND(+Laboratory!E87*2080,0)</f>
        <v>12688</v>
      </c>
      <c r="E92" s="6">
        <f>ROUND(+Laboratory!F87,0)</f>
        <v>33583</v>
      </c>
      <c r="F92" s="7">
        <f t="shared" si="3"/>
        <v>0.38</v>
      </c>
      <c r="G92" s="6">
        <f>ROUND(+Laboratory!E187*2080,0)</f>
        <v>16640</v>
      </c>
      <c r="H92" s="6">
        <f>ROUND(+Laboratory!F187,0)</f>
        <v>49571</v>
      </c>
      <c r="I92" s="7">
        <f t="shared" si="4"/>
        <v>0.34</v>
      </c>
      <c r="J92" s="7"/>
      <c r="K92" s="8">
        <f t="shared" si="5"/>
        <v>-0.1053</v>
      </c>
    </row>
    <row r="93" spans="2:11" ht="12">
      <c r="B93">
        <f>+Laboratory!A88</f>
        <v>197</v>
      </c>
      <c r="C93" t="str">
        <f>+Laboratory!B88</f>
        <v>CAPITAL MEDICAL CENTER</v>
      </c>
      <c r="D93" s="6">
        <f>ROUND(+Laboratory!E88*2080,0)</f>
        <v>35734</v>
      </c>
      <c r="E93" s="6">
        <f>ROUND(+Laboratory!F88,0)</f>
        <v>160397</v>
      </c>
      <c r="F93" s="7">
        <f t="shared" si="3"/>
        <v>0.22</v>
      </c>
      <c r="G93" s="6">
        <f>ROUND(+Laboratory!E188*2080,0)</f>
        <v>33155</v>
      </c>
      <c r="H93" s="6">
        <f>ROUND(+Laboratory!F188,0)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+Laboratory!A89</f>
        <v>198</v>
      </c>
      <c r="C94" t="str">
        <f>+Laboratory!B89</f>
        <v>SUNNYSIDE COMMUNITY HOSPITAL</v>
      </c>
      <c r="D94" s="6">
        <f>ROUND(+Laboratory!E89*2080,0)</f>
        <v>40934</v>
      </c>
      <c r="E94" s="6">
        <f>ROUND(+Laboratory!F89,0)</f>
        <v>183940</v>
      </c>
      <c r="F94" s="7">
        <f t="shared" si="3"/>
        <v>0.22</v>
      </c>
      <c r="G94" s="6">
        <f>ROUND(+Laboratory!E189*2080,0)</f>
        <v>45157</v>
      </c>
      <c r="H94" s="6">
        <f>ROUND(+Laboratory!F189,0)</f>
        <v>201930</v>
      </c>
      <c r="I94" s="7">
        <f t="shared" si="4"/>
        <v>0.22</v>
      </c>
      <c r="J94" s="7"/>
      <c r="K94" s="8">
        <f t="shared" si="5"/>
        <v>0</v>
      </c>
    </row>
    <row r="95" spans="2:11" ht="12">
      <c r="B95">
        <f>+Laboratory!A90</f>
        <v>199</v>
      </c>
      <c r="C95" t="str">
        <f>+Laboratory!B90</f>
        <v>TOPPENISH COMMUNITY HOSPITAL</v>
      </c>
      <c r="D95" s="6">
        <f>ROUND(+Laboratory!E90*2080,0)</f>
        <v>21216</v>
      </c>
      <c r="E95" s="6">
        <f>ROUND(+Laboratory!F90,0)</f>
        <v>83842</v>
      </c>
      <c r="F95" s="7">
        <f t="shared" si="3"/>
        <v>0.25</v>
      </c>
      <c r="G95" s="6">
        <f>ROUND(+Laboratory!E190*2080,0)</f>
        <v>19968</v>
      </c>
      <c r="H95" s="6">
        <f>ROUND(+Laboratory!F190,0)</f>
        <v>90742</v>
      </c>
      <c r="I95" s="7">
        <f t="shared" si="4"/>
        <v>0.22</v>
      </c>
      <c r="J95" s="7"/>
      <c r="K95" s="8">
        <f t="shared" si="5"/>
        <v>-0.12</v>
      </c>
    </row>
    <row r="96" spans="2:11" ht="12">
      <c r="B96">
        <f>+Laboratory!A91</f>
        <v>201</v>
      </c>
      <c r="C96" t="str">
        <f>+Laboratory!B91</f>
        <v>SAINT FRANCIS COMMUNITY HOSPITAL</v>
      </c>
      <c r="D96" s="6">
        <f>ROUND(+Laboratory!E91*2080,0)</f>
        <v>53768</v>
      </c>
      <c r="E96" s="6">
        <f>ROUND(+Laboratory!F91,0)</f>
        <v>330982</v>
      </c>
      <c r="F96" s="7">
        <f t="shared" si="3"/>
        <v>0.16</v>
      </c>
      <c r="G96" s="6">
        <f>ROUND(+Laboratory!E191*2080,0)</f>
        <v>56493</v>
      </c>
      <c r="H96" s="6">
        <f>ROUND(+Laboratory!F191,0)</f>
        <v>337040</v>
      </c>
      <c r="I96" s="7">
        <f t="shared" si="4"/>
        <v>0.17</v>
      </c>
      <c r="J96" s="7"/>
      <c r="K96" s="8">
        <f t="shared" si="5"/>
        <v>0.0625</v>
      </c>
    </row>
    <row r="97" spans="2:11" ht="12">
      <c r="B97">
        <f>+Laboratory!A92</f>
        <v>202</v>
      </c>
      <c r="C97" t="str">
        <f>+Laboratory!B92</f>
        <v>REGIONAL HOSP. FOR RESP. &amp; COMPLEX CARE</v>
      </c>
      <c r="D97" s="6">
        <f>ROUND(+Laboratory!E92*2080,0)</f>
        <v>0</v>
      </c>
      <c r="E97" s="6">
        <f>ROUND(+Laboratory!F92,0)</f>
        <v>0</v>
      </c>
      <c r="F97" s="7">
        <f t="shared" si="3"/>
      </c>
      <c r="G97" s="6">
        <f>ROUND(+Laboratory!E192*2080,0)</f>
        <v>0</v>
      </c>
      <c r="H97" s="6">
        <f>ROUND(+Laboratory!F192,0)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+Laboratory!A93</f>
        <v>204</v>
      </c>
      <c r="C98" t="str">
        <f>+Laboratory!B93</f>
        <v>SEATTLE CANCER CARE ALLIANCE</v>
      </c>
      <c r="D98" s="6">
        <f>ROUND(+Laboratory!E93*2080,0)</f>
        <v>252491</v>
      </c>
      <c r="E98" s="6">
        <f>ROUND(+Laboratory!F93,0)</f>
        <v>1083063</v>
      </c>
      <c r="F98" s="7">
        <f t="shared" si="3"/>
        <v>0.23</v>
      </c>
      <c r="G98" s="6">
        <f>ROUND(+Laboratory!E193*2080,0)</f>
        <v>263245</v>
      </c>
      <c r="H98" s="6">
        <f>ROUND(+Laboratory!F193,0)</f>
        <v>1177560</v>
      </c>
      <c r="I98" s="7">
        <f t="shared" si="4"/>
        <v>0.22</v>
      </c>
      <c r="J98" s="7"/>
      <c r="K98" s="8">
        <f t="shared" si="5"/>
        <v>-0.0435</v>
      </c>
    </row>
    <row r="99" spans="2:11" ht="12">
      <c r="B99">
        <f>+Laboratory!A94</f>
        <v>205</v>
      </c>
      <c r="C99" t="str">
        <f>+Laboratory!B94</f>
        <v>WENATCHEE VALLEY MEDICAL CENTER</v>
      </c>
      <c r="D99" s="6">
        <f>ROUND(+Laboratory!E94*2080,0)</f>
        <v>4680</v>
      </c>
      <c r="E99" s="6">
        <f>ROUND(+Laboratory!F94,0)</f>
        <v>10332</v>
      </c>
      <c r="F99" s="7">
        <f t="shared" si="3"/>
        <v>0.45</v>
      </c>
      <c r="G99" s="6">
        <f>ROUND(+Laboratory!E194*2080,0)</f>
        <v>21736</v>
      </c>
      <c r="H99" s="6">
        <f>ROUND(+Laboratory!F194,0)</f>
        <v>38459</v>
      </c>
      <c r="I99" s="7">
        <f t="shared" si="4"/>
        <v>0.57</v>
      </c>
      <c r="J99" s="7"/>
      <c r="K99" s="8">
        <f t="shared" si="5"/>
        <v>0.2667</v>
      </c>
    </row>
    <row r="100" spans="2:11" ht="12">
      <c r="B100">
        <f>+Laboratory!A95</f>
        <v>206</v>
      </c>
      <c r="C100" t="str">
        <f>+Laboratory!B95</f>
        <v>UNITED GENERAL HOSPITAL</v>
      </c>
      <c r="D100" s="6">
        <f>ROUND(+Laboratory!E95*2080,0)</f>
        <v>0</v>
      </c>
      <c r="E100" s="6">
        <f>ROUND(+Laboratory!F95,0)</f>
        <v>86502</v>
      </c>
      <c r="F100" s="7">
        <f t="shared" si="3"/>
      </c>
      <c r="G100" s="6">
        <f>ROUND(+Laboratory!E195*2080,0)</f>
        <v>0</v>
      </c>
      <c r="H100" s="6">
        <f>ROUND(+Laboratory!F195,0)</f>
        <v>87158</v>
      </c>
      <c r="I100" s="7">
        <f t="shared" si="4"/>
      </c>
      <c r="J100" s="7"/>
      <c r="K100" s="8">
        <f t="shared" si="5"/>
      </c>
    </row>
    <row r="101" spans="2:11" ht="12">
      <c r="B101">
        <f>+Laboratory!A96</f>
        <v>207</v>
      </c>
      <c r="C101" t="str">
        <f>+Laboratory!B96</f>
        <v>SKAGIT VALLEY HOSPITAL</v>
      </c>
      <c r="D101" s="6">
        <f>ROUND(+Laboratory!E96*2080,0)</f>
        <v>0</v>
      </c>
      <c r="E101" s="6">
        <f>ROUND(+Laboratory!F96,0)</f>
        <v>0</v>
      </c>
      <c r="F101" s="7">
        <f t="shared" si="3"/>
      </c>
      <c r="G101" s="6">
        <f>ROUND(+Laboratory!E196*2080,0)</f>
        <v>0</v>
      </c>
      <c r="H101" s="6">
        <f>ROUND(+Laboratory!F196,0)</f>
        <v>725069</v>
      </c>
      <c r="I101" s="7">
        <f t="shared" si="4"/>
      </c>
      <c r="J101" s="7"/>
      <c r="K101" s="8">
        <f t="shared" si="5"/>
      </c>
    </row>
    <row r="102" spans="2:11" ht="12">
      <c r="B102">
        <f>+Laboratory!A97</f>
        <v>208</v>
      </c>
      <c r="C102" t="str">
        <f>+Laboratory!B97</f>
        <v>LEGACY SALMON CREEK HOSPITAL</v>
      </c>
      <c r="D102" s="6">
        <f>ROUND(+Laboratory!E97*2080,0)</f>
        <v>56451</v>
      </c>
      <c r="E102" s="6">
        <f>ROUND(+Laboratory!F97,0)</f>
        <v>238271</v>
      </c>
      <c r="F102" s="7">
        <f t="shared" si="3"/>
        <v>0.24</v>
      </c>
      <c r="G102" s="6">
        <f>ROUND(+Laboratory!E197*2080,0)</f>
        <v>65645</v>
      </c>
      <c r="H102" s="6">
        <f>ROUND(+Laboratory!F197,0)</f>
        <v>274174</v>
      </c>
      <c r="I102" s="7">
        <f t="shared" si="4"/>
        <v>0.24</v>
      </c>
      <c r="J102" s="7"/>
      <c r="K102" s="8">
        <f t="shared" si="5"/>
        <v>0</v>
      </c>
    </row>
    <row r="103" spans="2:11" ht="12">
      <c r="B103">
        <f>+Laboratory!A98</f>
        <v>209</v>
      </c>
      <c r="C103" t="str">
        <f>+Laboratory!B98</f>
        <v>SAINT ANTHONY HOSPITAL</v>
      </c>
      <c r="D103" s="6">
        <f>ROUND(+Laboratory!E98*2080,0)</f>
        <v>0</v>
      </c>
      <c r="E103" s="6">
        <f>ROUND(+Laboratory!F98,0)</f>
        <v>0</v>
      </c>
      <c r="F103" s="7">
        <f t="shared" si="3"/>
      </c>
      <c r="G103" s="6">
        <f>ROUND(+Laboratory!E198*2080,0)</f>
        <v>15538</v>
      </c>
      <c r="H103" s="6">
        <f>ROUND(+Laboratory!F198,0)</f>
        <v>14024</v>
      </c>
      <c r="I103" s="7">
        <f t="shared" si="4"/>
        <v>1.11</v>
      </c>
      <c r="J103" s="7"/>
      <c r="K103" s="8">
        <f t="shared" si="5"/>
      </c>
    </row>
    <row r="104" spans="2:11" ht="12">
      <c r="B104">
        <f>+Laboratory!A99</f>
        <v>904</v>
      </c>
      <c r="C104" t="str">
        <f>+Laboratory!B99</f>
        <v>BHC FAIRFAX HOSPITAL</v>
      </c>
      <c r="D104" s="6">
        <f>ROUND(+Laboratory!E99*2080,0)</f>
        <v>0</v>
      </c>
      <c r="E104" s="6">
        <f>ROUND(+Laboratory!F99,0)</f>
        <v>0</v>
      </c>
      <c r="F104" s="7">
        <f t="shared" si="3"/>
      </c>
      <c r="G104" s="6">
        <f>ROUND(+Laboratory!E199*2080,0)</f>
        <v>0</v>
      </c>
      <c r="H104" s="6">
        <f>ROUND(+Laboratory!F199,0)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+Laboratory!A100</f>
        <v>915</v>
      </c>
      <c r="C105" t="str">
        <f>+Laboratory!B100</f>
        <v>LOURDES COUNSELING CENTER</v>
      </c>
      <c r="D105" s="6">
        <f>ROUND(+Laboratory!E100*2080,0)</f>
        <v>0</v>
      </c>
      <c r="E105" s="6">
        <f>ROUND(+Laboratory!F100,0)</f>
        <v>0</v>
      </c>
      <c r="F105" s="7">
        <f t="shared" si="3"/>
      </c>
      <c r="G105" s="6">
        <f>ROUND(+Laboratory!E200*2080,0)</f>
        <v>0</v>
      </c>
      <c r="H105" s="6">
        <f>ROUND(+Laboratory!F200,0)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+Laboratory!A101</f>
        <v>919</v>
      </c>
      <c r="C106" t="str">
        <f>+Laboratory!B101</f>
        <v>NAVOS</v>
      </c>
      <c r="D106" s="6">
        <f>ROUND(+Laboratory!E101*2080,0)</f>
        <v>0</v>
      </c>
      <c r="E106" s="6">
        <f>ROUND(+Laboratory!F101,0)</f>
        <v>3800</v>
      </c>
      <c r="F106" s="7">
        <f t="shared" si="3"/>
      </c>
      <c r="G106" s="6">
        <f>ROUND(+Laboratory!E201*2080,0)</f>
        <v>0</v>
      </c>
      <c r="H106" s="6">
        <f>ROUND(+Laboratory!F201,0)</f>
        <v>4510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L294"/>
  <sheetViews>
    <sheetView zoomScale="75" zoomScaleNormal="75" zoomScalePageLayoutView="0" workbookViewId="0" topLeftCell="A1">
      <selection activeCell="K112" sqref="K112"/>
    </sheetView>
  </sheetViews>
  <sheetFormatPr defaultColWidth="9.00390625" defaultRowHeight="12.75"/>
  <cols>
    <col min="1" max="1" width="6.125" style="9" bestFit="1" customWidth="1"/>
    <col min="2" max="2" width="40.50390625" style="9" bestFit="1" customWidth="1"/>
    <col min="3" max="3" width="8.125" style="9" bestFit="1" customWidth="1"/>
    <col min="4" max="4" width="5.625" style="9" bestFit="1" customWidth="1"/>
    <col min="5" max="5" width="6.625" style="9" bestFit="1" customWidth="1"/>
    <col min="6" max="6" width="10.25390625" style="9" bestFit="1" customWidth="1"/>
    <col min="7" max="10" width="9.25390625" style="9" bestFit="1" customWidth="1"/>
    <col min="11" max="11" width="7.75390625" style="9" bestFit="1" customWidth="1"/>
    <col min="12" max="12" width="10.25390625" style="9" bestFit="1" customWidth="1"/>
    <col min="13" max="13" width="7.875" style="9" bestFit="1" customWidth="1"/>
    <col min="14" max="15" width="9.25390625" style="9" bestFit="1" customWidth="1"/>
    <col min="16" max="16" width="10.25390625" style="9" bestFit="1" customWidth="1"/>
    <col min="17" max="17" width="11.125" style="9" bestFit="1" customWidth="1"/>
    <col min="18" max="18" width="9.25390625" style="9" bestFit="1" customWidth="1"/>
    <col min="19" max="20" width="11.125" style="9" bestFit="1" customWidth="1"/>
    <col min="21" max="23" width="9.00390625" style="9" customWidth="1"/>
    <col min="24" max="25" width="11.875" style="9" bestFit="1" customWidth="1"/>
    <col min="26" max="26" width="10.875" style="9" bestFit="1" customWidth="1"/>
    <col min="27" max="27" width="9.125" style="9" bestFit="1" customWidth="1"/>
    <col min="28" max="28" width="11.875" style="9" bestFit="1" customWidth="1"/>
    <col min="29" max="29" width="9.125" style="9" bestFit="1" customWidth="1"/>
    <col min="30" max="30" width="11.875" style="9" bestFit="1" customWidth="1"/>
    <col min="31" max="31" width="9.125" style="9" bestFit="1" customWidth="1"/>
    <col min="32" max="32" width="10.875" style="9" bestFit="1" customWidth="1"/>
    <col min="33" max="33" width="9.125" style="9" bestFit="1" customWidth="1"/>
    <col min="34" max="38" width="11.875" style="9" bestFit="1" customWidth="1"/>
    <col min="39" max="16384" width="9.00390625" style="9" customWidth="1"/>
  </cols>
  <sheetData>
    <row r="3" spans="23:37" ht="12.75"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2.75">
      <c r="A4" s="10" t="s">
        <v>32</v>
      </c>
      <c r="B4" s="10" t="s">
        <v>49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  <c r="J4" s="10" t="s">
        <v>57</v>
      </c>
      <c r="K4" s="10" t="s">
        <v>58</v>
      </c>
      <c r="L4" s="10" t="s">
        <v>59</v>
      </c>
      <c r="M4" s="10" t="s">
        <v>60</v>
      </c>
      <c r="N4" s="10" t="s">
        <v>61</v>
      </c>
      <c r="O4" s="10" t="s">
        <v>62</v>
      </c>
      <c r="P4" s="10" t="s">
        <v>63</v>
      </c>
      <c r="Q4" s="10" t="s">
        <v>64</v>
      </c>
      <c r="R4" s="10" t="s">
        <v>65</v>
      </c>
      <c r="S4" s="10" t="s">
        <v>66</v>
      </c>
      <c r="T4" s="10" t="s">
        <v>67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>
      <c r="A5">
        <v>1</v>
      </c>
      <c r="B5" t="s">
        <v>146</v>
      </c>
      <c r="C5" s="11">
        <v>7070</v>
      </c>
      <c r="D5" s="11">
        <v>2008</v>
      </c>
      <c r="E5" s="13">
        <v>3</v>
      </c>
      <c r="F5" s="14">
        <v>924165</v>
      </c>
      <c r="G5" s="14">
        <v>216255</v>
      </c>
      <c r="H5" s="14">
        <v>64557</v>
      </c>
      <c r="I5" s="14">
        <v>1422375</v>
      </c>
      <c r="J5" s="14">
        <v>6145165</v>
      </c>
      <c r="K5" s="14">
        <v>594</v>
      </c>
      <c r="L5" s="14">
        <v>17115071</v>
      </c>
      <c r="M5" s="14">
        <v>0</v>
      </c>
      <c r="N5" s="14">
        <v>286431</v>
      </c>
      <c r="O5" s="14">
        <v>930</v>
      </c>
      <c r="P5" s="14">
        <v>34747</v>
      </c>
      <c r="Q5" s="14">
        <v>25216631</v>
      </c>
      <c r="R5" s="14">
        <v>13432208</v>
      </c>
      <c r="S5" s="14">
        <v>159947220</v>
      </c>
      <c r="T5" s="14">
        <v>98381508</v>
      </c>
      <c r="U5"/>
      <c r="V5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12.75">
      <c r="A6">
        <v>3</v>
      </c>
      <c r="B6" t="s">
        <v>160</v>
      </c>
      <c r="C6" s="11">
        <v>7070</v>
      </c>
      <c r="D6" s="11">
        <v>2008</v>
      </c>
      <c r="E6" s="9">
        <v>2</v>
      </c>
      <c r="F6" s="9">
        <v>437418</v>
      </c>
      <c r="G6" s="9">
        <v>137628</v>
      </c>
      <c r="H6" s="9">
        <v>39866</v>
      </c>
      <c r="I6" s="9">
        <v>446544</v>
      </c>
      <c r="J6" s="9">
        <v>1720690</v>
      </c>
      <c r="K6" s="9">
        <v>531</v>
      </c>
      <c r="L6" s="9">
        <v>4937605</v>
      </c>
      <c r="M6" s="9">
        <v>0</v>
      </c>
      <c r="N6" s="9">
        <v>38888</v>
      </c>
      <c r="O6" s="9">
        <v>2830</v>
      </c>
      <c r="P6" s="9">
        <v>0</v>
      </c>
      <c r="Q6" s="9">
        <v>7324582</v>
      </c>
      <c r="R6" s="9">
        <v>2659857</v>
      </c>
      <c r="S6" s="9">
        <v>46498976</v>
      </c>
      <c r="T6" s="9">
        <v>33024984</v>
      </c>
      <c r="U6"/>
      <c r="V6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12.75">
      <c r="A7">
        <v>8</v>
      </c>
      <c r="B7" t="s">
        <v>93</v>
      </c>
      <c r="C7" s="11">
        <v>7070</v>
      </c>
      <c r="D7" s="11">
        <v>2008</v>
      </c>
      <c r="E7" s="13">
        <v>6.6</v>
      </c>
      <c r="F7" s="14">
        <v>53472</v>
      </c>
      <c r="G7" s="14">
        <v>387575</v>
      </c>
      <c r="H7" s="14">
        <v>79834</v>
      </c>
      <c r="I7" s="14">
        <v>104647</v>
      </c>
      <c r="J7" s="14">
        <v>353679</v>
      </c>
      <c r="K7" s="14">
        <v>242</v>
      </c>
      <c r="L7" s="14">
        <v>99533</v>
      </c>
      <c r="M7" s="14">
        <v>28418</v>
      </c>
      <c r="N7" s="14">
        <v>0</v>
      </c>
      <c r="O7" s="14">
        <v>37600</v>
      </c>
      <c r="P7" s="14">
        <v>0</v>
      </c>
      <c r="Q7" s="14">
        <v>1091528</v>
      </c>
      <c r="R7" s="14">
        <v>494947</v>
      </c>
      <c r="S7" s="14">
        <v>2929644</v>
      </c>
      <c r="T7" s="14">
        <v>315572</v>
      </c>
      <c r="U7"/>
      <c r="V7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12.75">
      <c r="A8">
        <v>10</v>
      </c>
      <c r="B8" t="s">
        <v>121</v>
      </c>
      <c r="C8" s="11">
        <v>7070</v>
      </c>
      <c r="D8" s="11">
        <v>2008</v>
      </c>
      <c r="E8" s="13">
        <v>188.29</v>
      </c>
      <c r="F8" s="14">
        <v>2571000</v>
      </c>
      <c r="G8" s="14">
        <v>14551442</v>
      </c>
      <c r="H8" s="14">
        <v>3096385</v>
      </c>
      <c r="I8" s="14">
        <v>3688</v>
      </c>
      <c r="J8" s="14">
        <v>10049949</v>
      </c>
      <c r="K8" s="14">
        <v>26152</v>
      </c>
      <c r="L8" s="14">
        <v>2639454</v>
      </c>
      <c r="M8" s="14">
        <v>20335</v>
      </c>
      <c r="N8" s="14">
        <v>451167</v>
      </c>
      <c r="O8" s="14">
        <v>1351368</v>
      </c>
      <c r="P8" s="14">
        <v>80897</v>
      </c>
      <c r="Q8" s="14">
        <v>32109043</v>
      </c>
      <c r="R8" s="14">
        <v>11088999</v>
      </c>
      <c r="S8" s="14">
        <v>100929318</v>
      </c>
      <c r="T8" s="14">
        <v>28103735</v>
      </c>
      <c r="U8"/>
      <c r="V8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ht="12.75">
      <c r="A9">
        <v>14</v>
      </c>
      <c r="B9" t="s">
        <v>159</v>
      </c>
      <c r="C9" s="11">
        <v>7070</v>
      </c>
      <c r="D9" s="11">
        <v>2008</v>
      </c>
      <c r="E9" s="13">
        <v>138.76</v>
      </c>
      <c r="F9" s="14">
        <v>941486</v>
      </c>
      <c r="G9" s="14">
        <v>9890978</v>
      </c>
      <c r="H9" s="14">
        <v>2767933</v>
      </c>
      <c r="I9" s="14">
        <v>0</v>
      </c>
      <c r="J9" s="14">
        <v>7409449</v>
      </c>
      <c r="K9" s="14">
        <v>459</v>
      </c>
      <c r="L9" s="14">
        <v>5620387</v>
      </c>
      <c r="M9" s="14">
        <v>40</v>
      </c>
      <c r="N9" s="14">
        <v>439743</v>
      </c>
      <c r="O9" s="14">
        <v>139718</v>
      </c>
      <c r="P9" s="14">
        <v>1955145</v>
      </c>
      <c r="Q9" s="14">
        <v>24313562</v>
      </c>
      <c r="R9" s="14">
        <v>20519393</v>
      </c>
      <c r="S9" s="14">
        <v>82236070</v>
      </c>
      <c r="T9" s="14">
        <v>51046510</v>
      </c>
      <c r="U9"/>
      <c r="V9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ht="12.75">
      <c r="A10">
        <v>20</v>
      </c>
      <c r="B10" t="s">
        <v>87</v>
      </c>
      <c r="C10" s="11">
        <v>7070</v>
      </c>
      <c r="D10" s="11">
        <v>2008</v>
      </c>
      <c r="E10" s="13">
        <v>41.94</v>
      </c>
      <c r="F10" s="14">
        <v>176866</v>
      </c>
      <c r="G10" s="14">
        <v>2812627</v>
      </c>
      <c r="H10" s="14">
        <v>599091</v>
      </c>
      <c r="I10" s="14">
        <v>0</v>
      </c>
      <c r="J10" s="14">
        <v>1038900</v>
      </c>
      <c r="K10" s="14">
        <v>2830</v>
      </c>
      <c r="L10" s="14">
        <v>2815547</v>
      </c>
      <c r="M10" s="14">
        <v>0</v>
      </c>
      <c r="N10" s="14">
        <v>136522</v>
      </c>
      <c r="O10" s="14">
        <v>2770912</v>
      </c>
      <c r="P10" s="14">
        <v>0</v>
      </c>
      <c r="Q10" s="14">
        <v>10176429</v>
      </c>
      <c r="R10" s="14">
        <v>773</v>
      </c>
      <c r="S10" s="14">
        <v>10176430</v>
      </c>
      <c r="T10" s="14">
        <v>10176430</v>
      </c>
      <c r="U10"/>
      <c r="V10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>
      <c r="A11">
        <v>21</v>
      </c>
      <c r="B11" t="s">
        <v>100</v>
      </c>
      <c r="C11" s="11">
        <v>7070</v>
      </c>
      <c r="D11" s="11">
        <v>2008</v>
      </c>
      <c r="E11" s="13">
        <v>12.24</v>
      </c>
      <c r="F11" s="14">
        <v>80594</v>
      </c>
      <c r="G11" s="14">
        <v>529556</v>
      </c>
      <c r="H11" s="14">
        <v>146782</v>
      </c>
      <c r="I11" s="14">
        <v>2540</v>
      </c>
      <c r="J11" s="14">
        <v>324975</v>
      </c>
      <c r="K11" s="14">
        <v>2465</v>
      </c>
      <c r="L11" s="14">
        <v>325096</v>
      </c>
      <c r="M11" s="14">
        <v>0</v>
      </c>
      <c r="N11" s="14">
        <v>23769</v>
      </c>
      <c r="O11" s="14">
        <v>4229</v>
      </c>
      <c r="P11" s="14">
        <v>0</v>
      </c>
      <c r="Q11" s="14">
        <v>1359412</v>
      </c>
      <c r="R11" s="14">
        <v>443415</v>
      </c>
      <c r="S11" s="14">
        <v>2964418</v>
      </c>
      <c r="T11" s="14">
        <v>343103</v>
      </c>
      <c r="U11"/>
      <c r="V11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>
      <c r="A12">
        <v>22</v>
      </c>
      <c r="B12" t="s">
        <v>97</v>
      </c>
      <c r="C12" s="11">
        <v>7070</v>
      </c>
      <c r="D12" s="11">
        <v>2008</v>
      </c>
      <c r="E12" s="13">
        <v>0</v>
      </c>
      <c r="F12" s="14">
        <v>124265</v>
      </c>
      <c r="G12" s="14">
        <v>4937</v>
      </c>
      <c r="H12" s="14">
        <v>1253</v>
      </c>
      <c r="I12" s="14">
        <v>8351</v>
      </c>
      <c r="J12" s="14">
        <v>722974</v>
      </c>
      <c r="K12" s="14">
        <v>0</v>
      </c>
      <c r="L12" s="14">
        <v>1454576</v>
      </c>
      <c r="M12" s="14">
        <v>0</v>
      </c>
      <c r="N12" s="14">
        <v>33392</v>
      </c>
      <c r="O12" s="14">
        <v>678</v>
      </c>
      <c r="P12" s="14">
        <v>0</v>
      </c>
      <c r="Q12" s="14">
        <v>2226161</v>
      </c>
      <c r="R12" s="14">
        <v>961088</v>
      </c>
      <c r="S12" s="14">
        <v>11548292</v>
      </c>
      <c r="T12" s="14">
        <v>3806370</v>
      </c>
      <c r="U12"/>
      <c r="V12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12.75">
      <c r="A13">
        <v>23</v>
      </c>
      <c r="B13" t="s">
        <v>145</v>
      </c>
      <c r="C13" s="11">
        <v>7070</v>
      </c>
      <c r="D13" s="11">
        <v>2008</v>
      </c>
      <c r="E13" s="13">
        <v>7.64</v>
      </c>
      <c r="F13" s="14">
        <v>43618</v>
      </c>
      <c r="G13" s="14">
        <v>362390</v>
      </c>
      <c r="H13" s="14">
        <v>79360</v>
      </c>
      <c r="I13" s="14">
        <v>0</v>
      </c>
      <c r="J13" s="14">
        <v>252344</v>
      </c>
      <c r="K13" s="14">
        <v>0</v>
      </c>
      <c r="L13" s="14">
        <v>125966</v>
      </c>
      <c r="M13" s="14">
        <v>3600</v>
      </c>
      <c r="N13" s="14">
        <v>9288</v>
      </c>
      <c r="O13" s="14">
        <v>25092</v>
      </c>
      <c r="P13" s="14">
        <v>0</v>
      </c>
      <c r="Q13" s="14">
        <v>858040</v>
      </c>
      <c r="R13" s="14">
        <v>321576</v>
      </c>
      <c r="S13" s="14">
        <v>2952251</v>
      </c>
      <c r="T13" s="14">
        <v>730574</v>
      </c>
      <c r="U13"/>
      <c r="V1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.75">
      <c r="A14">
        <v>26</v>
      </c>
      <c r="B14" t="s">
        <v>106</v>
      </c>
      <c r="C14" s="11">
        <v>7070</v>
      </c>
      <c r="D14" s="11">
        <v>2008</v>
      </c>
      <c r="E14" s="13">
        <v>45.48</v>
      </c>
      <c r="F14" s="14">
        <v>722597</v>
      </c>
      <c r="G14" s="14">
        <v>2174531</v>
      </c>
      <c r="H14" s="14">
        <v>590524</v>
      </c>
      <c r="I14" s="14">
        <v>0</v>
      </c>
      <c r="J14" s="14">
        <v>2200029</v>
      </c>
      <c r="K14" s="14">
        <v>0</v>
      </c>
      <c r="L14" s="14">
        <v>1433058</v>
      </c>
      <c r="M14" s="14">
        <v>0</v>
      </c>
      <c r="N14" s="14">
        <v>192532</v>
      </c>
      <c r="O14" s="14">
        <v>9935</v>
      </c>
      <c r="P14" s="14">
        <v>0</v>
      </c>
      <c r="Q14" s="14">
        <v>6600609</v>
      </c>
      <c r="R14" s="14">
        <v>4100218</v>
      </c>
      <c r="S14" s="14">
        <v>40282456</v>
      </c>
      <c r="T14" s="14">
        <v>15439252</v>
      </c>
      <c r="U14"/>
      <c r="V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>
      <c r="A15">
        <v>29</v>
      </c>
      <c r="B15" t="s">
        <v>89</v>
      </c>
      <c r="C15" s="11">
        <v>7070</v>
      </c>
      <c r="D15" s="11">
        <v>2008</v>
      </c>
      <c r="E15" s="13">
        <v>154.67</v>
      </c>
      <c r="F15" s="14">
        <v>1729583</v>
      </c>
      <c r="G15" s="14">
        <v>8696789</v>
      </c>
      <c r="H15" s="14">
        <v>2462058</v>
      </c>
      <c r="I15" s="14">
        <v>150</v>
      </c>
      <c r="J15" s="14">
        <v>6372330</v>
      </c>
      <c r="K15" s="14">
        <v>20004</v>
      </c>
      <c r="L15" s="14">
        <v>10396863</v>
      </c>
      <c r="M15" s="14">
        <v>3672</v>
      </c>
      <c r="N15" s="14">
        <v>711600</v>
      </c>
      <c r="O15" s="14">
        <v>12270</v>
      </c>
      <c r="P15" s="14">
        <v>2328621</v>
      </c>
      <c r="Q15" s="14">
        <v>26347115</v>
      </c>
      <c r="R15" s="14">
        <v>19167619</v>
      </c>
      <c r="S15" s="14">
        <v>79506498</v>
      </c>
      <c r="T15" s="14">
        <v>51595968</v>
      </c>
      <c r="U15"/>
      <c r="V15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ht="12.75">
      <c r="A16">
        <v>32</v>
      </c>
      <c r="B16" t="s">
        <v>111</v>
      </c>
      <c r="C16" s="11">
        <v>7070</v>
      </c>
      <c r="D16" s="11">
        <v>2008</v>
      </c>
      <c r="E16" s="13">
        <v>155</v>
      </c>
      <c r="F16" s="14">
        <v>1864638</v>
      </c>
      <c r="G16" s="14">
        <v>7463477</v>
      </c>
      <c r="H16" s="14">
        <v>2190135</v>
      </c>
      <c r="I16" s="14">
        <v>68365</v>
      </c>
      <c r="J16" s="14">
        <v>7059660</v>
      </c>
      <c r="K16" s="14">
        <v>36996</v>
      </c>
      <c r="L16" s="14">
        <v>4176791</v>
      </c>
      <c r="M16" s="14">
        <v>275147</v>
      </c>
      <c r="N16" s="14">
        <v>187940</v>
      </c>
      <c r="O16" s="14">
        <v>95044</v>
      </c>
      <c r="P16" s="14">
        <v>13562020</v>
      </c>
      <c r="Q16" s="14">
        <v>7991535</v>
      </c>
      <c r="R16" s="14">
        <v>5782730</v>
      </c>
      <c r="S16" s="14">
        <v>60379949</v>
      </c>
      <c r="T16" s="14">
        <v>40544729</v>
      </c>
      <c r="U16"/>
      <c r="V16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ht="12.75">
      <c r="A17">
        <v>35</v>
      </c>
      <c r="B17" t="s">
        <v>147</v>
      </c>
      <c r="C17" s="11">
        <v>7070</v>
      </c>
      <c r="D17" s="11">
        <v>2008</v>
      </c>
      <c r="E17" s="13">
        <v>10.66</v>
      </c>
      <c r="F17" s="14">
        <v>787578</v>
      </c>
      <c r="G17" s="14">
        <v>729612</v>
      </c>
      <c r="H17" s="14">
        <v>159416</v>
      </c>
      <c r="I17" s="14">
        <v>0</v>
      </c>
      <c r="J17" s="14">
        <v>289101</v>
      </c>
      <c r="K17" s="14">
        <v>0</v>
      </c>
      <c r="L17" s="14">
        <v>240671</v>
      </c>
      <c r="M17" s="14">
        <v>0</v>
      </c>
      <c r="N17" s="14">
        <v>70760</v>
      </c>
      <c r="O17" s="14">
        <v>3463</v>
      </c>
      <c r="P17" s="14">
        <v>0</v>
      </c>
      <c r="Q17" s="14">
        <v>1493023</v>
      </c>
      <c r="R17" s="14">
        <v>722090</v>
      </c>
      <c r="S17" s="14">
        <v>4794867</v>
      </c>
      <c r="T17" s="14">
        <v>1298061</v>
      </c>
      <c r="U17"/>
      <c r="V17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ht="12.75">
      <c r="A18">
        <v>37</v>
      </c>
      <c r="B18" t="s">
        <v>79</v>
      </c>
      <c r="C18" s="11">
        <v>7070</v>
      </c>
      <c r="D18" s="11">
        <v>2008</v>
      </c>
      <c r="E18" s="13">
        <v>83.26</v>
      </c>
      <c r="F18" s="14">
        <v>47858</v>
      </c>
      <c r="G18" s="14">
        <v>3312848</v>
      </c>
      <c r="H18" s="14">
        <v>782535</v>
      </c>
      <c r="I18" s="14">
        <v>210050</v>
      </c>
      <c r="J18" s="14">
        <v>4989191</v>
      </c>
      <c r="K18" s="14">
        <v>4537</v>
      </c>
      <c r="L18" s="14">
        <v>247071</v>
      </c>
      <c r="M18" s="14">
        <v>17734</v>
      </c>
      <c r="N18" s="14">
        <v>166840</v>
      </c>
      <c r="O18" s="14">
        <v>13821</v>
      </c>
      <c r="P18" s="14">
        <v>1251267</v>
      </c>
      <c r="Q18" s="14">
        <v>8493360</v>
      </c>
      <c r="R18" s="14">
        <v>2585589</v>
      </c>
      <c r="S18" s="14">
        <v>18722247</v>
      </c>
      <c r="T18" s="14">
        <v>9506091</v>
      </c>
      <c r="U18"/>
      <c r="V1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ht="12.75">
      <c r="A19">
        <v>38</v>
      </c>
      <c r="B19" t="s">
        <v>141</v>
      </c>
      <c r="C19" s="11">
        <v>7070</v>
      </c>
      <c r="D19" s="11">
        <v>2008</v>
      </c>
      <c r="E19" s="13">
        <v>66</v>
      </c>
      <c r="F19" s="14">
        <v>1145774</v>
      </c>
      <c r="G19" s="14">
        <v>3027524</v>
      </c>
      <c r="H19" s="14">
        <v>862839</v>
      </c>
      <c r="I19" s="14">
        <v>495835</v>
      </c>
      <c r="J19" s="14">
        <v>1387673</v>
      </c>
      <c r="K19" s="14">
        <v>0</v>
      </c>
      <c r="L19" s="14">
        <v>1439952</v>
      </c>
      <c r="M19" s="14">
        <v>40559</v>
      </c>
      <c r="N19" s="14">
        <v>253835</v>
      </c>
      <c r="O19" s="14">
        <v>142680</v>
      </c>
      <c r="P19" s="14">
        <v>0</v>
      </c>
      <c r="Q19" s="14">
        <v>7650897</v>
      </c>
      <c r="R19" s="14">
        <v>2506133</v>
      </c>
      <c r="S19" s="14">
        <v>22992869</v>
      </c>
      <c r="T19" s="14">
        <v>6601607</v>
      </c>
      <c r="U19"/>
      <c r="V19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ht="12.75">
      <c r="A20">
        <v>39</v>
      </c>
      <c r="B20" t="s">
        <v>91</v>
      </c>
      <c r="C20" s="11">
        <v>7070</v>
      </c>
      <c r="D20" s="11">
        <v>2008</v>
      </c>
      <c r="E20" s="13">
        <v>0</v>
      </c>
      <c r="F20" s="14">
        <v>203685</v>
      </c>
      <c r="G20" s="14">
        <v>0</v>
      </c>
      <c r="H20" s="14">
        <v>0</v>
      </c>
      <c r="I20" s="14">
        <v>471629</v>
      </c>
      <c r="J20" s="14">
        <v>1572551</v>
      </c>
      <c r="K20" s="14">
        <v>147</v>
      </c>
      <c r="L20" s="14">
        <v>2405827</v>
      </c>
      <c r="M20" s="14">
        <v>22769</v>
      </c>
      <c r="N20" s="14">
        <v>91412</v>
      </c>
      <c r="O20" s="14">
        <v>1374</v>
      </c>
      <c r="P20" s="14">
        <v>0</v>
      </c>
      <c r="Q20" s="14">
        <v>4565709</v>
      </c>
      <c r="R20" s="14">
        <v>1634161</v>
      </c>
      <c r="S20" s="14">
        <v>21444815</v>
      </c>
      <c r="T20" s="14">
        <v>11923567</v>
      </c>
      <c r="U20"/>
      <c r="V20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ht="12.75">
      <c r="A21">
        <v>43</v>
      </c>
      <c r="B21" t="s">
        <v>122</v>
      </c>
      <c r="C21" s="11">
        <v>7070</v>
      </c>
      <c r="D21" s="11">
        <v>2008</v>
      </c>
      <c r="E21" s="13">
        <v>12.09</v>
      </c>
      <c r="F21" s="14">
        <v>165138</v>
      </c>
      <c r="G21" s="14">
        <v>597698</v>
      </c>
      <c r="H21" s="14">
        <v>149522</v>
      </c>
      <c r="I21" s="14">
        <v>100800</v>
      </c>
      <c r="J21" s="14">
        <v>369723</v>
      </c>
      <c r="K21" s="14">
        <v>0</v>
      </c>
      <c r="L21" s="14">
        <v>576618</v>
      </c>
      <c r="M21" s="14">
        <v>39714</v>
      </c>
      <c r="N21" s="14">
        <v>39655</v>
      </c>
      <c r="O21" s="14">
        <v>1631</v>
      </c>
      <c r="P21" s="14">
        <v>73523</v>
      </c>
      <c r="Q21" s="14">
        <v>1801838</v>
      </c>
      <c r="R21" s="14">
        <v>941964</v>
      </c>
      <c r="S21" s="14">
        <v>11833736</v>
      </c>
      <c r="T21" s="14">
        <v>2644860</v>
      </c>
      <c r="U21"/>
      <c r="V21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ht="12.75">
      <c r="A22">
        <v>45</v>
      </c>
      <c r="B22" t="s">
        <v>76</v>
      </c>
      <c r="C22" s="11">
        <v>7070</v>
      </c>
      <c r="D22" s="11">
        <v>2008</v>
      </c>
      <c r="E22" s="13">
        <v>4.65</v>
      </c>
      <c r="F22" s="14">
        <v>106032</v>
      </c>
      <c r="G22" s="14">
        <v>216746</v>
      </c>
      <c r="H22" s="14">
        <v>49896</v>
      </c>
      <c r="I22" s="14">
        <v>120085</v>
      </c>
      <c r="J22" s="14">
        <v>181229</v>
      </c>
      <c r="K22" s="14">
        <v>0</v>
      </c>
      <c r="L22" s="14">
        <v>69222</v>
      </c>
      <c r="M22" s="14">
        <v>55255</v>
      </c>
      <c r="N22" s="14">
        <v>4784</v>
      </c>
      <c r="O22" s="14">
        <v>4800</v>
      </c>
      <c r="P22" s="14">
        <v>26525</v>
      </c>
      <c r="Q22" s="14">
        <v>675492</v>
      </c>
      <c r="R22" s="14">
        <v>264854</v>
      </c>
      <c r="S22" s="14">
        <v>1926205</v>
      </c>
      <c r="T22" s="14">
        <v>167639</v>
      </c>
      <c r="U22"/>
      <c r="V22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ht="12.75">
      <c r="A23">
        <v>46</v>
      </c>
      <c r="B23" t="s">
        <v>107</v>
      </c>
      <c r="C23" s="11">
        <v>7070</v>
      </c>
      <c r="D23" s="11">
        <v>2008</v>
      </c>
      <c r="E23" s="13">
        <v>13.24</v>
      </c>
      <c r="F23" s="14">
        <v>108032</v>
      </c>
      <c r="G23" s="14">
        <v>689943</v>
      </c>
      <c r="H23" s="14">
        <v>135211</v>
      </c>
      <c r="I23" s="14">
        <v>16554</v>
      </c>
      <c r="J23" s="14">
        <v>389863</v>
      </c>
      <c r="K23" s="14">
        <v>143331</v>
      </c>
      <c r="L23" s="14">
        <v>148636</v>
      </c>
      <c r="M23" s="14">
        <v>42071</v>
      </c>
      <c r="N23" s="14">
        <v>27147</v>
      </c>
      <c r="O23" s="14">
        <v>54213</v>
      </c>
      <c r="P23" s="14">
        <v>0</v>
      </c>
      <c r="Q23" s="14">
        <v>1646969</v>
      </c>
      <c r="R23" s="14">
        <v>554211</v>
      </c>
      <c r="S23" s="14">
        <v>4739577</v>
      </c>
      <c r="T23" s="14">
        <v>573937</v>
      </c>
      <c r="U23"/>
      <c r="V23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ht="12.75">
      <c r="A24">
        <v>50</v>
      </c>
      <c r="B24" t="s">
        <v>155</v>
      </c>
      <c r="C24" s="11">
        <v>7070</v>
      </c>
      <c r="D24" s="11">
        <v>2008</v>
      </c>
      <c r="E24" s="13">
        <v>27.42</v>
      </c>
      <c r="F24" s="14">
        <v>267067</v>
      </c>
      <c r="G24" s="14">
        <v>1478613</v>
      </c>
      <c r="H24" s="14">
        <v>357102</v>
      </c>
      <c r="I24" s="14">
        <v>128159</v>
      </c>
      <c r="J24" s="14">
        <v>1082113</v>
      </c>
      <c r="K24" s="14">
        <v>0</v>
      </c>
      <c r="L24" s="14">
        <v>434499</v>
      </c>
      <c r="M24" s="14">
        <v>94564</v>
      </c>
      <c r="N24" s="14">
        <v>102738</v>
      </c>
      <c r="O24" s="14">
        <v>41692</v>
      </c>
      <c r="P24" s="14">
        <v>0</v>
      </c>
      <c r="Q24" s="14">
        <v>3719480</v>
      </c>
      <c r="R24" s="14">
        <v>2444571</v>
      </c>
      <c r="S24" s="14">
        <v>17977428</v>
      </c>
      <c r="T24" s="14">
        <v>6106729</v>
      </c>
      <c r="U24"/>
      <c r="V2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ht="12.75">
      <c r="A25">
        <v>54</v>
      </c>
      <c r="B25" t="s">
        <v>83</v>
      </c>
      <c r="C25" s="11">
        <v>7070</v>
      </c>
      <c r="D25" s="11">
        <v>2008</v>
      </c>
      <c r="E25" s="13">
        <v>4.89</v>
      </c>
      <c r="F25" s="14">
        <v>0</v>
      </c>
      <c r="G25" s="14">
        <v>301582</v>
      </c>
      <c r="H25" s="14">
        <v>85280</v>
      </c>
      <c r="I25" s="14">
        <v>52628</v>
      </c>
      <c r="J25" s="14">
        <v>210206</v>
      </c>
      <c r="K25" s="14">
        <v>108</v>
      </c>
      <c r="L25" s="14">
        <v>84272</v>
      </c>
      <c r="M25" s="14">
        <v>0</v>
      </c>
      <c r="N25" s="14">
        <v>22607</v>
      </c>
      <c r="O25" s="14">
        <v>287</v>
      </c>
      <c r="P25" s="14">
        <v>0</v>
      </c>
      <c r="Q25" s="14">
        <v>756970</v>
      </c>
      <c r="R25" s="14">
        <v>219701</v>
      </c>
      <c r="S25" s="14">
        <v>2559314</v>
      </c>
      <c r="T25" s="14">
        <v>310655</v>
      </c>
      <c r="U25"/>
      <c r="V25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ht="12.75">
      <c r="A26">
        <v>56</v>
      </c>
      <c r="B26" t="s">
        <v>125</v>
      </c>
      <c r="C26" s="11">
        <v>7070</v>
      </c>
      <c r="D26" s="11">
        <v>2008</v>
      </c>
      <c r="E26" s="13">
        <v>7.02</v>
      </c>
      <c r="F26" s="14">
        <v>67330</v>
      </c>
      <c r="G26" s="14">
        <v>426888</v>
      </c>
      <c r="H26" s="14">
        <v>112638</v>
      </c>
      <c r="I26" s="14">
        <v>0</v>
      </c>
      <c r="J26" s="14">
        <v>301339</v>
      </c>
      <c r="K26" s="14">
        <v>305</v>
      </c>
      <c r="L26" s="14">
        <v>223635</v>
      </c>
      <c r="M26" s="14">
        <v>0</v>
      </c>
      <c r="N26" s="14">
        <v>44249</v>
      </c>
      <c r="O26" s="14">
        <v>1623</v>
      </c>
      <c r="P26" s="14">
        <v>0</v>
      </c>
      <c r="Q26" s="14">
        <v>1110677</v>
      </c>
      <c r="R26" s="14">
        <v>640258</v>
      </c>
      <c r="S26" s="14">
        <v>2749255</v>
      </c>
      <c r="T26" s="14">
        <v>447883</v>
      </c>
      <c r="U26"/>
      <c r="V26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ht="12.75">
      <c r="A27">
        <v>58</v>
      </c>
      <c r="B27" t="s">
        <v>126</v>
      </c>
      <c r="C27" s="11">
        <v>7070</v>
      </c>
      <c r="D27" s="11">
        <v>2008</v>
      </c>
      <c r="E27" s="13">
        <v>62.16</v>
      </c>
      <c r="F27" s="14">
        <v>1254438</v>
      </c>
      <c r="G27" s="14">
        <v>3146456</v>
      </c>
      <c r="H27" s="14">
        <v>836035</v>
      </c>
      <c r="I27" s="14">
        <v>215583</v>
      </c>
      <c r="J27" s="14">
        <v>2261354</v>
      </c>
      <c r="K27" s="14">
        <v>1968</v>
      </c>
      <c r="L27" s="14">
        <v>4194871</v>
      </c>
      <c r="M27" s="14">
        <v>127481</v>
      </c>
      <c r="N27" s="14">
        <v>398356</v>
      </c>
      <c r="O27" s="14">
        <v>26928</v>
      </c>
      <c r="P27" s="14">
        <v>625846</v>
      </c>
      <c r="Q27" s="14">
        <v>10583186</v>
      </c>
      <c r="R27" s="14">
        <v>2528101</v>
      </c>
      <c r="S27" s="14">
        <v>33116441</v>
      </c>
      <c r="T27" s="14">
        <v>19207371</v>
      </c>
      <c r="U27"/>
      <c r="V27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ht="12.75">
      <c r="A28">
        <v>63</v>
      </c>
      <c r="B28" t="s">
        <v>86</v>
      </c>
      <c r="C28" s="11">
        <v>7070</v>
      </c>
      <c r="D28" s="11">
        <v>2008</v>
      </c>
      <c r="E28" s="13">
        <v>24.48</v>
      </c>
      <c r="F28" s="14">
        <v>0</v>
      </c>
      <c r="G28" s="14">
        <v>1257397</v>
      </c>
      <c r="H28" s="14">
        <v>477244</v>
      </c>
      <c r="I28" s="14">
        <v>7029</v>
      </c>
      <c r="J28" s="14">
        <v>1534198</v>
      </c>
      <c r="K28" s="14">
        <v>0</v>
      </c>
      <c r="L28" s="14">
        <v>1124936</v>
      </c>
      <c r="M28" s="14">
        <v>40425</v>
      </c>
      <c r="N28" s="14">
        <v>63921</v>
      </c>
      <c r="O28" s="14">
        <v>13831</v>
      </c>
      <c r="P28" s="14">
        <v>0</v>
      </c>
      <c r="Q28" s="14">
        <v>4518981</v>
      </c>
      <c r="R28" s="14">
        <v>2332145</v>
      </c>
      <c r="S28" s="14">
        <v>14979066</v>
      </c>
      <c r="T28" s="14">
        <v>6962446</v>
      </c>
      <c r="U28"/>
      <c r="V28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ht="12.75">
      <c r="A29">
        <v>78</v>
      </c>
      <c r="B29" t="s">
        <v>112</v>
      </c>
      <c r="C29" s="11">
        <v>7070</v>
      </c>
      <c r="D29" s="11">
        <v>2008</v>
      </c>
      <c r="E29" s="13">
        <v>18.92</v>
      </c>
      <c r="F29" s="14">
        <v>372035</v>
      </c>
      <c r="G29" s="14">
        <v>1078979</v>
      </c>
      <c r="H29" s="14">
        <v>268714</v>
      </c>
      <c r="I29" s="14">
        <v>11241</v>
      </c>
      <c r="J29" s="14">
        <v>962638</v>
      </c>
      <c r="K29" s="14">
        <v>0</v>
      </c>
      <c r="L29" s="14">
        <v>51298</v>
      </c>
      <c r="M29" s="14">
        <v>57322</v>
      </c>
      <c r="N29" s="14">
        <v>77704</v>
      </c>
      <c r="O29" s="14">
        <v>8632</v>
      </c>
      <c r="P29" s="14">
        <v>0</v>
      </c>
      <c r="Q29" s="14">
        <v>2516528</v>
      </c>
      <c r="R29" s="14">
        <v>1227379</v>
      </c>
      <c r="S29" s="14">
        <v>10541813</v>
      </c>
      <c r="T29" s="14">
        <v>4320673</v>
      </c>
      <c r="U29"/>
      <c r="V29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ht="12.75">
      <c r="A30">
        <v>79</v>
      </c>
      <c r="B30" t="s">
        <v>102</v>
      </c>
      <c r="C30" s="11">
        <v>7070</v>
      </c>
      <c r="D30" s="11">
        <v>2008</v>
      </c>
      <c r="E30" s="13">
        <v>10.55</v>
      </c>
      <c r="F30" s="14">
        <v>0</v>
      </c>
      <c r="G30" s="14">
        <v>583216</v>
      </c>
      <c r="H30" s="14">
        <v>160606</v>
      </c>
      <c r="I30" s="14">
        <v>312312</v>
      </c>
      <c r="J30" s="14">
        <v>659660</v>
      </c>
      <c r="K30" s="14">
        <v>0</v>
      </c>
      <c r="L30" s="14">
        <v>324094</v>
      </c>
      <c r="M30" s="14">
        <v>26157</v>
      </c>
      <c r="N30" s="14">
        <v>72751</v>
      </c>
      <c r="O30" s="14">
        <v>28486</v>
      </c>
      <c r="P30" s="14">
        <v>0</v>
      </c>
      <c r="Q30" s="14">
        <v>2167282</v>
      </c>
      <c r="R30" s="14">
        <v>803878</v>
      </c>
      <c r="S30" s="14">
        <v>6727015</v>
      </c>
      <c r="T30" s="14">
        <v>1470634</v>
      </c>
      <c r="U30"/>
      <c r="V30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ht="12.75">
      <c r="A31">
        <v>80</v>
      </c>
      <c r="B31" t="s">
        <v>103</v>
      </c>
      <c r="C31" s="11">
        <v>7070</v>
      </c>
      <c r="D31" s="11">
        <v>2008</v>
      </c>
      <c r="E31" s="13">
        <v>0.78</v>
      </c>
      <c r="F31" s="14">
        <v>8109</v>
      </c>
      <c r="G31" s="14">
        <v>35210</v>
      </c>
      <c r="H31" s="14">
        <v>8495</v>
      </c>
      <c r="I31" s="14">
        <v>1783</v>
      </c>
      <c r="J31" s="14">
        <v>41983</v>
      </c>
      <c r="K31" s="14">
        <v>0</v>
      </c>
      <c r="L31" s="14">
        <v>45703</v>
      </c>
      <c r="M31" s="14">
        <v>0</v>
      </c>
      <c r="N31" s="14">
        <v>18355</v>
      </c>
      <c r="O31" s="14">
        <v>323</v>
      </c>
      <c r="P31" s="14">
        <v>13310</v>
      </c>
      <c r="Q31" s="14">
        <v>138542</v>
      </c>
      <c r="R31" s="14">
        <v>77875</v>
      </c>
      <c r="S31" s="14">
        <v>302591</v>
      </c>
      <c r="T31" s="14">
        <v>41789</v>
      </c>
      <c r="U31"/>
      <c r="V31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ht="12.75">
      <c r="A32">
        <v>81</v>
      </c>
      <c r="B32" t="s">
        <v>85</v>
      </c>
      <c r="C32" s="11">
        <v>7070</v>
      </c>
      <c r="D32" s="11">
        <v>2008</v>
      </c>
      <c r="E32" s="13">
        <v>73.5</v>
      </c>
      <c r="F32" s="14">
        <v>607990</v>
      </c>
      <c r="G32" s="14">
        <v>3754837</v>
      </c>
      <c r="H32" s="14">
        <v>917360</v>
      </c>
      <c r="I32" s="14">
        <v>50000</v>
      </c>
      <c r="J32" s="14">
        <v>4249373</v>
      </c>
      <c r="K32" s="14">
        <v>257</v>
      </c>
      <c r="L32" s="14">
        <v>2109516</v>
      </c>
      <c r="M32" s="14">
        <v>18100</v>
      </c>
      <c r="N32" s="14">
        <v>161332</v>
      </c>
      <c r="O32" s="14">
        <v>23734</v>
      </c>
      <c r="P32" s="14">
        <v>3088</v>
      </c>
      <c r="Q32" s="14">
        <v>11281421</v>
      </c>
      <c r="R32" s="14">
        <v>6307880</v>
      </c>
      <c r="S32" s="14">
        <v>89758342</v>
      </c>
      <c r="T32" s="14">
        <v>59619641</v>
      </c>
      <c r="U32"/>
      <c r="V32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ht="12.75">
      <c r="A33">
        <v>82</v>
      </c>
      <c r="B33" t="s">
        <v>84</v>
      </c>
      <c r="C33" s="11">
        <v>7070</v>
      </c>
      <c r="D33" s="11">
        <v>2008</v>
      </c>
      <c r="E33" s="13">
        <v>1.39</v>
      </c>
      <c r="F33" s="14">
        <v>0</v>
      </c>
      <c r="G33" s="14">
        <v>68399</v>
      </c>
      <c r="H33" s="14">
        <v>16062</v>
      </c>
      <c r="I33" s="14">
        <v>5064</v>
      </c>
      <c r="J33" s="14">
        <v>76356</v>
      </c>
      <c r="K33" s="14">
        <v>0</v>
      </c>
      <c r="L33" s="14">
        <v>75361</v>
      </c>
      <c r="M33" s="14">
        <v>637</v>
      </c>
      <c r="N33" s="14">
        <v>1018</v>
      </c>
      <c r="O33" s="14">
        <v>2356</v>
      </c>
      <c r="P33" s="14">
        <v>0</v>
      </c>
      <c r="Q33" s="14">
        <v>245253</v>
      </c>
      <c r="R33" s="14">
        <v>75384</v>
      </c>
      <c r="S33" s="14">
        <v>589807</v>
      </c>
      <c r="T33" s="14">
        <v>53500</v>
      </c>
      <c r="U33"/>
      <c r="V33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ht="12.75">
      <c r="A34">
        <v>84</v>
      </c>
      <c r="B34" t="s">
        <v>152</v>
      </c>
      <c r="C34" s="11">
        <v>7070</v>
      </c>
      <c r="D34" s="11">
        <v>2008</v>
      </c>
      <c r="E34" s="13">
        <v>199.32</v>
      </c>
      <c r="F34" s="14">
        <v>2293371</v>
      </c>
      <c r="G34" s="14">
        <v>9016210</v>
      </c>
      <c r="H34" s="14">
        <v>3176748</v>
      </c>
      <c r="I34" s="14">
        <v>176155</v>
      </c>
      <c r="J34" s="14">
        <v>5338203</v>
      </c>
      <c r="K34" s="14">
        <v>11781</v>
      </c>
      <c r="L34" s="14">
        <v>2504224</v>
      </c>
      <c r="M34" s="14">
        <v>117566</v>
      </c>
      <c r="N34" s="14">
        <v>478077</v>
      </c>
      <c r="O34" s="14">
        <v>107065</v>
      </c>
      <c r="P34" s="14">
        <v>6474137</v>
      </c>
      <c r="Q34" s="14">
        <v>14451892</v>
      </c>
      <c r="R34" s="14">
        <v>8747982</v>
      </c>
      <c r="S34" s="14">
        <v>79994296</v>
      </c>
      <c r="T34" s="14">
        <v>49235525</v>
      </c>
      <c r="U34"/>
      <c r="V3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ht="12.75">
      <c r="A35">
        <v>85</v>
      </c>
      <c r="B35" t="s">
        <v>135</v>
      </c>
      <c r="C35" s="11">
        <v>7070</v>
      </c>
      <c r="D35" s="11">
        <v>2008</v>
      </c>
      <c r="E35" s="13">
        <v>16.25</v>
      </c>
      <c r="F35" s="14">
        <v>124112</v>
      </c>
      <c r="G35" s="14">
        <v>849365</v>
      </c>
      <c r="H35" s="14">
        <v>200140</v>
      </c>
      <c r="I35" s="14">
        <v>18000</v>
      </c>
      <c r="J35" s="14">
        <v>876859</v>
      </c>
      <c r="K35" s="14">
        <v>0</v>
      </c>
      <c r="L35" s="14">
        <v>246229</v>
      </c>
      <c r="M35" s="14">
        <v>29625</v>
      </c>
      <c r="N35" s="14">
        <v>49532</v>
      </c>
      <c r="O35" s="14">
        <v>13188</v>
      </c>
      <c r="P35" s="14">
        <v>4013</v>
      </c>
      <c r="Q35" s="14">
        <v>2278925</v>
      </c>
      <c r="R35" s="14">
        <v>1052406</v>
      </c>
      <c r="S35" s="14">
        <v>9676167</v>
      </c>
      <c r="T35" s="14">
        <v>1371433</v>
      </c>
      <c r="U35"/>
      <c r="V35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12.75">
      <c r="A36">
        <v>96</v>
      </c>
      <c r="B36" t="s">
        <v>113</v>
      </c>
      <c r="C36" s="11">
        <v>7070</v>
      </c>
      <c r="D36" s="11">
        <v>2008</v>
      </c>
      <c r="E36" s="13">
        <v>6.43</v>
      </c>
      <c r="F36" s="14">
        <v>739682</v>
      </c>
      <c r="G36" s="14">
        <v>373113</v>
      </c>
      <c r="H36" s="14">
        <v>86462</v>
      </c>
      <c r="I36" s="14">
        <v>4200</v>
      </c>
      <c r="J36" s="14">
        <v>237748</v>
      </c>
      <c r="K36" s="14">
        <v>322</v>
      </c>
      <c r="L36" s="14">
        <v>133252</v>
      </c>
      <c r="M36" s="14">
        <v>0</v>
      </c>
      <c r="N36" s="14">
        <v>9858</v>
      </c>
      <c r="O36" s="14">
        <v>1137</v>
      </c>
      <c r="P36" s="14">
        <v>0</v>
      </c>
      <c r="Q36" s="14">
        <v>846092</v>
      </c>
      <c r="R36" s="14">
        <v>307865</v>
      </c>
      <c r="S36" s="14">
        <v>2694377</v>
      </c>
      <c r="T36" s="14">
        <v>385163</v>
      </c>
      <c r="U36"/>
      <c r="V36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12.75">
      <c r="A37">
        <v>102</v>
      </c>
      <c r="B37" t="s">
        <v>162</v>
      </c>
      <c r="C37" s="11">
        <v>7070</v>
      </c>
      <c r="D37" s="11">
        <v>2008</v>
      </c>
      <c r="E37" s="13">
        <v>35.75</v>
      </c>
      <c r="F37" s="14">
        <v>331326</v>
      </c>
      <c r="G37" s="14">
        <v>2031020</v>
      </c>
      <c r="H37" s="14">
        <v>514927</v>
      </c>
      <c r="I37" s="14">
        <v>0</v>
      </c>
      <c r="J37" s="14">
        <v>832118</v>
      </c>
      <c r="K37" s="14">
        <v>0</v>
      </c>
      <c r="L37" s="14">
        <v>581579</v>
      </c>
      <c r="M37" s="14">
        <v>292265</v>
      </c>
      <c r="N37" s="14">
        <v>94530</v>
      </c>
      <c r="O37" s="14">
        <v>114326</v>
      </c>
      <c r="P37" s="14">
        <v>0</v>
      </c>
      <c r="Q37" s="14">
        <v>4460765</v>
      </c>
      <c r="R37" s="14">
        <v>1671164</v>
      </c>
      <c r="S37" s="14">
        <v>26158865</v>
      </c>
      <c r="T37" s="14">
        <v>16048911</v>
      </c>
      <c r="U37"/>
      <c r="V37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12.75">
      <c r="A38">
        <v>104</v>
      </c>
      <c r="B38" t="s">
        <v>118</v>
      </c>
      <c r="C38" s="11">
        <v>7070</v>
      </c>
      <c r="D38" s="11">
        <v>2008</v>
      </c>
      <c r="E38" s="13">
        <v>16.18</v>
      </c>
      <c r="F38" s="14">
        <v>154434</v>
      </c>
      <c r="G38" s="14">
        <v>1049173</v>
      </c>
      <c r="H38" s="14">
        <v>248073</v>
      </c>
      <c r="I38" s="14">
        <v>46223</v>
      </c>
      <c r="J38" s="14">
        <v>562604</v>
      </c>
      <c r="K38" s="14">
        <v>0</v>
      </c>
      <c r="L38" s="14">
        <v>660968</v>
      </c>
      <c r="M38" s="14">
        <v>84073</v>
      </c>
      <c r="N38" s="14">
        <v>23662</v>
      </c>
      <c r="O38" s="14">
        <v>6112</v>
      </c>
      <c r="P38" s="14">
        <v>0</v>
      </c>
      <c r="Q38" s="14">
        <v>2680888</v>
      </c>
      <c r="R38" s="14">
        <v>954017</v>
      </c>
      <c r="S38" s="14">
        <v>7414778</v>
      </c>
      <c r="T38" s="14">
        <v>1924146</v>
      </c>
      <c r="U38"/>
      <c r="V38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ht="12.75">
      <c r="A39">
        <v>106</v>
      </c>
      <c r="B39" t="s">
        <v>74</v>
      </c>
      <c r="C39" s="11">
        <v>7070</v>
      </c>
      <c r="D39" s="11">
        <v>2008</v>
      </c>
      <c r="E39" s="13">
        <v>13.74</v>
      </c>
      <c r="F39" s="14">
        <v>1399350</v>
      </c>
      <c r="G39" s="14">
        <v>813942</v>
      </c>
      <c r="H39" s="14">
        <v>183676</v>
      </c>
      <c r="I39" s="14">
        <v>0</v>
      </c>
      <c r="J39" s="14">
        <v>547818</v>
      </c>
      <c r="K39" s="14">
        <v>0</v>
      </c>
      <c r="L39" s="14">
        <v>749516</v>
      </c>
      <c r="M39" s="14">
        <v>401</v>
      </c>
      <c r="N39" s="14">
        <v>17350</v>
      </c>
      <c r="O39" s="14">
        <v>6819</v>
      </c>
      <c r="P39" s="14">
        <v>0</v>
      </c>
      <c r="Q39" s="14">
        <v>2319522</v>
      </c>
      <c r="R39" s="14">
        <v>924114</v>
      </c>
      <c r="S39" s="14">
        <v>7773506</v>
      </c>
      <c r="T39" s="14">
        <v>2222299</v>
      </c>
      <c r="U39"/>
      <c r="V39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ht="12.75">
      <c r="A40">
        <v>107</v>
      </c>
      <c r="B40" t="s">
        <v>101</v>
      </c>
      <c r="C40" s="11">
        <v>7070</v>
      </c>
      <c r="D40" s="11">
        <v>2008</v>
      </c>
      <c r="E40" s="13">
        <v>4.72</v>
      </c>
      <c r="F40" s="14">
        <v>28622</v>
      </c>
      <c r="G40" s="14">
        <v>245097</v>
      </c>
      <c r="H40" s="14">
        <v>53916</v>
      </c>
      <c r="I40" s="14">
        <v>0</v>
      </c>
      <c r="J40" s="14">
        <v>228032</v>
      </c>
      <c r="K40" s="14">
        <v>206</v>
      </c>
      <c r="L40" s="14">
        <v>24804</v>
      </c>
      <c r="M40" s="14">
        <v>644</v>
      </c>
      <c r="N40" s="14">
        <v>6894</v>
      </c>
      <c r="O40" s="14">
        <v>1519</v>
      </c>
      <c r="P40" s="14">
        <v>0</v>
      </c>
      <c r="Q40" s="14">
        <v>561112</v>
      </c>
      <c r="R40" s="14">
        <v>188655</v>
      </c>
      <c r="S40" s="14">
        <v>1740134</v>
      </c>
      <c r="T40" s="14">
        <v>379657</v>
      </c>
      <c r="U40"/>
      <c r="V40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ht="12.75">
      <c r="A41">
        <v>108</v>
      </c>
      <c r="B41" t="s">
        <v>117</v>
      </c>
      <c r="C41" s="11">
        <v>7070</v>
      </c>
      <c r="D41" s="11">
        <v>2008</v>
      </c>
      <c r="E41" s="13">
        <v>0</v>
      </c>
      <c r="F41" s="14">
        <v>93321</v>
      </c>
      <c r="G41" s="14">
        <v>0</v>
      </c>
      <c r="H41" s="14">
        <v>0</v>
      </c>
      <c r="I41" s="14">
        <v>0</v>
      </c>
      <c r="J41" s="14">
        <v>585</v>
      </c>
      <c r="K41" s="14">
        <v>0</v>
      </c>
      <c r="L41" s="14">
        <v>1720213</v>
      </c>
      <c r="M41" s="14">
        <v>0</v>
      </c>
      <c r="N41" s="14">
        <v>17210</v>
      </c>
      <c r="O41" s="14">
        <v>0</v>
      </c>
      <c r="P41" s="14">
        <v>0</v>
      </c>
      <c r="Q41" s="14">
        <v>1738008</v>
      </c>
      <c r="R41" s="14">
        <v>444542</v>
      </c>
      <c r="S41" s="14">
        <v>6120601</v>
      </c>
      <c r="T41" s="14">
        <v>2517140</v>
      </c>
      <c r="U41"/>
      <c r="V41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ht="12.75">
      <c r="A42">
        <v>111</v>
      </c>
      <c r="B42" t="s">
        <v>80</v>
      </c>
      <c r="C42" s="11">
        <v>7070</v>
      </c>
      <c r="D42" s="11">
        <v>2008</v>
      </c>
      <c r="E42" s="13">
        <v>2.13</v>
      </c>
      <c r="F42" s="14">
        <v>53354</v>
      </c>
      <c r="G42" s="14">
        <v>160368</v>
      </c>
      <c r="H42" s="14">
        <v>27193</v>
      </c>
      <c r="I42" s="14">
        <v>134238</v>
      </c>
      <c r="J42" s="14">
        <v>105522</v>
      </c>
      <c r="K42" s="14">
        <v>0</v>
      </c>
      <c r="L42" s="14">
        <v>0</v>
      </c>
      <c r="M42" s="14">
        <v>0</v>
      </c>
      <c r="N42" s="14">
        <v>4444</v>
      </c>
      <c r="O42" s="14">
        <v>17415</v>
      </c>
      <c r="P42" s="14">
        <v>0</v>
      </c>
      <c r="Q42" s="14">
        <v>449180</v>
      </c>
      <c r="R42" s="14">
        <v>205686</v>
      </c>
      <c r="S42" s="14">
        <v>1308793</v>
      </c>
      <c r="T42" s="14">
        <v>123236</v>
      </c>
      <c r="U42"/>
      <c r="V42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ht="12.75">
      <c r="A43">
        <v>125</v>
      </c>
      <c r="B43" t="s">
        <v>104</v>
      </c>
      <c r="C43" s="11">
        <v>7070</v>
      </c>
      <c r="D43" s="11">
        <v>2008</v>
      </c>
      <c r="E43" s="13">
        <v>5.71</v>
      </c>
      <c r="F43" s="14">
        <v>35778</v>
      </c>
      <c r="G43" s="14">
        <v>389734</v>
      </c>
      <c r="H43" s="14">
        <v>91336</v>
      </c>
      <c r="I43" s="14">
        <v>6600</v>
      </c>
      <c r="J43" s="14">
        <v>231536</v>
      </c>
      <c r="K43" s="14">
        <v>0</v>
      </c>
      <c r="L43" s="14">
        <v>92148</v>
      </c>
      <c r="M43" s="14">
        <v>0</v>
      </c>
      <c r="N43" s="14">
        <v>20323</v>
      </c>
      <c r="O43" s="14">
        <v>3578</v>
      </c>
      <c r="P43" s="14">
        <v>0</v>
      </c>
      <c r="Q43" s="14">
        <v>835255</v>
      </c>
      <c r="R43" s="14">
        <v>358026</v>
      </c>
      <c r="S43" s="14">
        <v>1941037</v>
      </c>
      <c r="T43" s="14">
        <v>949322</v>
      </c>
      <c r="U43"/>
      <c r="V43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ht="12.75">
      <c r="A44">
        <v>126</v>
      </c>
      <c r="B44" t="s">
        <v>134</v>
      </c>
      <c r="C44" s="11">
        <v>7070</v>
      </c>
      <c r="D44" s="11">
        <v>2008</v>
      </c>
      <c r="E44" s="13">
        <v>61.36</v>
      </c>
      <c r="F44" s="14">
        <v>853020</v>
      </c>
      <c r="G44" s="14">
        <v>2971550</v>
      </c>
      <c r="H44" s="14">
        <v>775767</v>
      </c>
      <c r="I44" s="14">
        <v>213492</v>
      </c>
      <c r="J44" s="14">
        <v>1319763</v>
      </c>
      <c r="K44" s="14">
        <v>3923</v>
      </c>
      <c r="L44" s="14">
        <v>2573810</v>
      </c>
      <c r="M44" s="14">
        <v>225845</v>
      </c>
      <c r="N44" s="14">
        <v>238268</v>
      </c>
      <c r="O44" s="14">
        <v>23744</v>
      </c>
      <c r="P44" s="14">
        <v>482990</v>
      </c>
      <c r="Q44" s="14">
        <v>7863172</v>
      </c>
      <c r="R44" s="14">
        <v>3669985</v>
      </c>
      <c r="S44" s="14">
        <v>47004661</v>
      </c>
      <c r="T44" s="14">
        <v>18679400</v>
      </c>
      <c r="U44"/>
      <c r="V4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ht="12.75">
      <c r="A45">
        <v>128</v>
      </c>
      <c r="B45" t="s">
        <v>144</v>
      </c>
      <c r="C45" s="11">
        <v>7070</v>
      </c>
      <c r="D45" s="11">
        <v>2008</v>
      </c>
      <c r="E45" s="13">
        <v>225.11</v>
      </c>
      <c r="F45" s="14">
        <v>1951454</v>
      </c>
      <c r="G45" s="14">
        <v>13170340</v>
      </c>
      <c r="H45" s="14">
        <v>3820880</v>
      </c>
      <c r="I45" s="14">
        <v>0</v>
      </c>
      <c r="J45" s="14">
        <v>10681787</v>
      </c>
      <c r="K45" s="14">
        <v>1666</v>
      </c>
      <c r="L45" s="14">
        <v>22202794</v>
      </c>
      <c r="M45" s="14">
        <v>34361</v>
      </c>
      <c r="N45" s="14">
        <v>1867481</v>
      </c>
      <c r="O45" s="14">
        <v>278170</v>
      </c>
      <c r="P45" s="14">
        <v>15050480</v>
      </c>
      <c r="Q45" s="14">
        <v>37006999</v>
      </c>
      <c r="R45" s="14">
        <v>18778991</v>
      </c>
      <c r="S45" s="14">
        <v>100989026</v>
      </c>
      <c r="T45" s="14">
        <v>63741324</v>
      </c>
      <c r="U45"/>
      <c r="V45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ht="12.75">
      <c r="A46">
        <v>129</v>
      </c>
      <c r="B46" t="s">
        <v>156</v>
      </c>
      <c r="C46" s="11">
        <v>7070</v>
      </c>
      <c r="D46" s="11">
        <v>2008</v>
      </c>
      <c r="E46" s="13">
        <v>4.5</v>
      </c>
      <c r="F46" s="14">
        <v>99067</v>
      </c>
      <c r="G46" s="14">
        <v>246803</v>
      </c>
      <c r="H46" s="14">
        <v>52051</v>
      </c>
      <c r="I46" s="14">
        <v>0</v>
      </c>
      <c r="J46" s="14">
        <v>202893</v>
      </c>
      <c r="K46" s="14">
        <v>0</v>
      </c>
      <c r="L46" s="14">
        <v>105629</v>
      </c>
      <c r="M46" s="14">
        <v>32085</v>
      </c>
      <c r="N46" s="14">
        <v>5797</v>
      </c>
      <c r="O46" s="14">
        <v>13094</v>
      </c>
      <c r="P46" s="14">
        <v>0</v>
      </c>
      <c r="Q46" s="14">
        <v>658352</v>
      </c>
      <c r="R46" s="14">
        <v>268036</v>
      </c>
      <c r="S46" s="14">
        <v>1553102</v>
      </c>
      <c r="T46" s="14">
        <v>297125</v>
      </c>
      <c r="U46"/>
      <c r="V46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ht="12.75">
      <c r="A47">
        <v>130</v>
      </c>
      <c r="B47" t="s">
        <v>140</v>
      </c>
      <c r="C47" s="11">
        <v>7070</v>
      </c>
      <c r="D47" s="11">
        <v>2008</v>
      </c>
      <c r="E47" s="13">
        <v>124.86</v>
      </c>
      <c r="F47" s="14">
        <v>980008</v>
      </c>
      <c r="G47" s="14">
        <v>6096557</v>
      </c>
      <c r="H47" s="14">
        <v>1549541</v>
      </c>
      <c r="I47" s="14">
        <v>78003</v>
      </c>
      <c r="J47" s="14">
        <v>2767422</v>
      </c>
      <c r="K47" s="14">
        <v>39516</v>
      </c>
      <c r="L47" s="14">
        <v>4170870</v>
      </c>
      <c r="M47" s="14">
        <v>326877</v>
      </c>
      <c r="N47" s="14">
        <v>556047</v>
      </c>
      <c r="O47" s="14">
        <v>35833</v>
      </c>
      <c r="P47" s="14">
        <v>0</v>
      </c>
      <c r="Q47" s="14">
        <v>15620666</v>
      </c>
      <c r="R47" s="14">
        <v>6762666</v>
      </c>
      <c r="S47" s="14">
        <v>51798358</v>
      </c>
      <c r="T47" s="14">
        <v>18083777</v>
      </c>
      <c r="U47"/>
      <c r="V47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ht="12.75">
      <c r="A48">
        <v>131</v>
      </c>
      <c r="B48" t="s">
        <v>105</v>
      </c>
      <c r="C48" s="11">
        <v>7070</v>
      </c>
      <c r="D48" s="11">
        <v>2008</v>
      </c>
      <c r="E48" s="13">
        <v>78.83</v>
      </c>
      <c r="F48" s="14">
        <v>867925</v>
      </c>
      <c r="G48" s="14">
        <v>4181186</v>
      </c>
      <c r="H48" s="14">
        <v>1056043</v>
      </c>
      <c r="I48" s="14">
        <v>343752</v>
      </c>
      <c r="J48" s="14">
        <v>1175678</v>
      </c>
      <c r="K48" s="14">
        <v>0</v>
      </c>
      <c r="L48" s="14">
        <v>4100824</v>
      </c>
      <c r="M48" s="14">
        <v>197791</v>
      </c>
      <c r="N48" s="14">
        <v>517934</v>
      </c>
      <c r="O48" s="14">
        <v>23433</v>
      </c>
      <c r="P48" s="14">
        <v>113070</v>
      </c>
      <c r="Q48" s="14">
        <v>11483571</v>
      </c>
      <c r="R48" s="14">
        <v>4459684</v>
      </c>
      <c r="S48" s="14">
        <v>41955744</v>
      </c>
      <c r="T48" s="14">
        <v>19529176</v>
      </c>
      <c r="U48"/>
      <c r="V48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ht="12.75">
      <c r="A49">
        <v>132</v>
      </c>
      <c r="B49" t="s">
        <v>110</v>
      </c>
      <c r="C49" s="11">
        <v>7070</v>
      </c>
      <c r="D49" s="11">
        <v>2008</v>
      </c>
      <c r="E49" s="13">
        <v>23.51</v>
      </c>
      <c r="F49" s="14">
        <v>334087</v>
      </c>
      <c r="G49" s="14">
        <v>1180129</v>
      </c>
      <c r="H49" s="14">
        <v>323739</v>
      </c>
      <c r="I49" s="14">
        <v>16537</v>
      </c>
      <c r="J49" s="14">
        <v>1737373</v>
      </c>
      <c r="K49" s="14">
        <v>699</v>
      </c>
      <c r="L49" s="14">
        <v>438005</v>
      </c>
      <c r="M49" s="14">
        <v>4184</v>
      </c>
      <c r="N49" s="14">
        <v>86699</v>
      </c>
      <c r="O49" s="14">
        <v>19219</v>
      </c>
      <c r="P49" s="14">
        <v>0</v>
      </c>
      <c r="Q49" s="14">
        <v>3806584</v>
      </c>
      <c r="R49" s="14">
        <v>1902872</v>
      </c>
      <c r="S49" s="14">
        <v>25416863</v>
      </c>
      <c r="T49" s="14">
        <v>15339906</v>
      </c>
      <c r="U49"/>
      <c r="V49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ht="12.75">
      <c r="A50">
        <v>134</v>
      </c>
      <c r="B50" t="s">
        <v>90</v>
      </c>
      <c r="C50" s="11">
        <v>7070</v>
      </c>
      <c r="D50" s="11">
        <v>2008</v>
      </c>
      <c r="E50" s="13">
        <v>22.63</v>
      </c>
      <c r="F50" s="14">
        <v>1844483</v>
      </c>
      <c r="G50" s="14">
        <v>1090744</v>
      </c>
      <c r="H50" s="14">
        <v>251328</v>
      </c>
      <c r="I50" s="14">
        <v>62583</v>
      </c>
      <c r="J50" s="14">
        <v>1262300</v>
      </c>
      <c r="K50" s="14">
        <v>4827</v>
      </c>
      <c r="L50" s="14">
        <v>680460</v>
      </c>
      <c r="M50" s="14">
        <v>9861</v>
      </c>
      <c r="N50" s="14">
        <v>122407</v>
      </c>
      <c r="O50" s="14">
        <v>11444</v>
      </c>
      <c r="P50" s="14">
        <v>0</v>
      </c>
      <c r="Q50" s="14">
        <v>3495954</v>
      </c>
      <c r="R50" s="14">
        <v>1277293</v>
      </c>
      <c r="S50" s="14">
        <v>13984692</v>
      </c>
      <c r="T50" s="14">
        <v>2725734</v>
      </c>
      <c r="U50"/>
      <c r="V50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ht="12.75">
      <c r="A51">
        <v>137</v>
      </c>
      <c r="B51" t="s">
        <v>95</v>
      </c>
      <c r="C51" s="11">
        <v>7070</v>
      </c>
      <c r="D51" s="11">
        <v>2008</v>
      </c>
      <c r="E51" s="13">
        <v>6.05</v>
      </c>
      <c r="F51" s="14">
        <v>36370</v>
      </c>
      <c r="G51" s="14">
        <v>331717</v>
      </c>
      <c r="H51" s="14">
        <v>86815</v>
      </c>
      <c r="I51" s="14">
        <v>74266</v>
      </c>
      <c r="J51" s="14">
        <v>225042</v>
      </c>
      <c r="K51" s="14">
        <v>305</v>
      </c>
      <c r="L51" s="14">
        <v>48851</v>
      </c>
      <c r="M51" s="14">
        <v>12606</v>
      </c>
      <c r="N51" s="14">
        <v>11917</v>
      </c>
      <c r="O51" s="14">
        <v>3458</v>
      </c>
      <c r="P51" s="14">
        <v>33766</v>
      </c>
      <c r="Q51" s="14">
        <v>761211</v>
      </c>
      <c r="R51" s="14">
        <v>204711</v>
      </c>
      <c r="S51" s="14">
        <v>1894786</v>
      </c>
      <c r="T51" s="14">
        <v>360605</v>
      </c>
      <c r="U51"/>
      <c r="V51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ht="12.75">
      <c r="A52">
        <v>138</v>
      </c>
      <c r="B52" t="s">
        <v>165</v>
      </c>
      <c r="C52" s="11">
        <v>7070</v>
      </c>
      <c r="D52" s="11">
        <v>2008</v>
      </c>
      <c r="E52" s="13">
        <v>67.48</v>
      </c>
      <c r="F52" s="14">
        <v>423633</v>
      </c>
      <c r="G52" s="14">
        <v>2598866</v>
      </c>
      <c r="H52" s="14">
        <v>538014</v>
      </c>
      <c r="I52" s="14">
        <v>316250</v>
      </c>
      <c r="J52" s="14">
        <v>1505836</v>
      </c>
      <c r="K52" s="14">
        <v>1018</v>
      </c>
      <c r="L52" s="14">
        <v>2860064</v>
      </c>
      <c r="M52" s="14">
        <v>310886</v>
      </c>
      <c r="N52" s="14">
        <v>185173</v>
      </c>
      <c r="O52" s="14">
        <v>164498</v>
      </c>
      <c r="P52" s="14">
        <v>2999332</v>
      </c>
      <c r="Q52" s="14">
        <v>5481273</v>
      </c>
      <c r="R52" s="14">
        <v>3702589</v>
      </c>
      <c r="S52" s="14">
        <v>30499188</v>
      </c>
      <c r="T52" s="14">
        <v>18710177</v>
      </c>
      <c r="U52"/>
      <c r="V52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ht="12.75">
      <c r="A53">
        <v>139</v>
      </c>
      <c r="B53" t="s">
        <v>150</v>
      </c>
      <c r="C53" s="11">
        <v>7070</v>
      </c>
      <c r="D53" s="11">
        <v>2008</v>
      </c>
      <c r="E53" s="13">
        <v>32.3</v>
      </c>
      <c r="F53" s="14">
        <v>337949</v>
      </c>
      <c r="G53" s="14">
        <v>1624902</v>
      </c>
      <c r="H53" s="14">
        <v>397615</v>
      </c>
      <c r="I53" s="14">
        <v>147600</v>
      </c>
      <c r="J53" s="14">
        <v>2103450</v>
      </c>
      <c r="K53" s="14">
        <v>0</v>
      </c>
      <c r="L53" s="14">
        <v>1454825</v>
      </c>
      <c r="M53" s="14">
        <v>43757</v>
      </c>
      <c r="N53" s="14">
        <v>58110</v>
      </c>
      <c r="O53" s="14">
        <v>6280</v>
      </c>
      <c r="P53" s="14">
        <v>0</v>
      </c>
      <c r="Q53" s="14">
        <v>5836539</v>
      </c>
      <c r="R53" s="14">
        <v>2766571</v>
      </c>
      <c r="S53" s="14">
        <v>33224246</v>
      </c>
      <c r="T53" s="14">
        <v>21105184</v>
      </c>
      <c r="U53"/>
      <c r="V53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ht="12.75">
      <c r="A54">
        <v>140</v>
      </c>
      <c r="B54" t="s">
        <v>92</v>
      </c>
      <c r="C54" s="11">
        <v>7070</v>
      </c>
      <c r="D54" s="11">
        <v>2008</v>
      </c>
      <c r="E54" s="13">
        <v>15.61</v>
      </c>
      <c r="F54" s="14">
        <v>144760</v>
      </c>
      <c r="G54" s="14">
        <v>813433</v>
      </c>
      <c r="H54" s="14">
        <v>199665</v>
      </c>
      <c r="I54" s="14">
        <v>8470</v>
      </c>
      <c r="J54" s="14">
        <v>719534</v>
      </c>
      <c r="K54" s="14">
        <v>0</v>
      </c>
      <c r="L54" s="14">
        <v>369478</v>
      </c>
      <c r="M54" s="14">
        <v>42968</v>
      </c>
      <c r="N54" s="14">
        <v>37690</v>
      </c>
      <c r="O54" s="14">
        <v>14635</v>
      </c>
      <c r="P54" s="14">
        <v>0</v>
      </c>
      <c r="Q54" s="14">
        <v>2205873</v>
      </c>
      <c r="R54" s="14">
        <v>677417</v>
      </c>
      <c r="S54" s="14">
        <v>7157781</v>
      </c>
      <c r="T54" s="14">
        <v>1145054</v>
      </c>
      <c r="U54"/>
      <c r="V5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ht="12.75">
      <c r="A55">
        <v>141</v>
      </c>
      <c r="B55" t="s">
        <v>78</v>
      </c>
      <c r="C55" s="11">
        <v>7070</v>
      </c>
      <c r="D55" s="11">
        <v>2008</v>
      </c>
      <c r="E55" s="13">
        <v>4.32</v>
      </c>
      <c r="F55" s="14">
        <v>31484</v>
      </c>
      <c r="G55" s="14">
        <v>236965</v>
      </c>
      <c r="H55" s="14">
        <v>45494</v>
      </c>
      <c r="I55" s="14">
        <v>3718</v>
      </c>
      <c r="J55" s="14">
        <v>205727</v>
      </c>
      <c r="K55" s="14">
        <v>631</v>
      </c>
      <c r="L55" s="14">
        <v>118137</v>
      </c>
      <c r="M55" s="14">
        <v>13805</v>
      </c>
      <c r="N55" s="14">
        <v>4649</v>
      </c>
      <c r="O55" s="14">
        <v>8355</v>
      </c>
      <c r="P55" s="14">
        <v>20</v>
      </c>
      <c r="Q55" s="14">
        <v>637461</v>
      </c>
      <c r="R55" s="14">
        <v>244164</v>
      </c>
      <c r="S55" s="14">
        <v>1521481</v>
      </c>
      <c r="T55" s="14">
        <v>130265</v>
      </c>
      <c r="U55"/>
      <c r="V55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ht="12.75">
      <c r="A56">
        <v>142</v>
      </c>
      <c r="B56" t="s">
        <v>133</v>
      </c>
      <c r="C56" s="11">
        <v>7070</v>
      </c>
      <c r="D56" s="11">
        <v>2008</v>
      </c>
      <c r="E56" s="13">
        <v>0</v>
      </c>
      <c r="F56" s="14">
        <v>655340</v>
      </c>
      <c r="G56" s="14">
        <v>0</v>
      </c>
      <c r="H56" s="14">
        <v>0</v>
      </c>
      <c r="I56" s="14">
        <v>0</v>
      </c>
      <c r="J56" s="14">
        <v>487762</v>
      </c>
      <c r="K56" s="14">
        <v>0</v>
      </c>
      <c r="L56" s="14">
        <v>8598964</v>
      </c>
      <c r="M56" s="14">
        <v>0</v>
      </c>
      <c r="N56" s="14">
        <v>122056</v>
      </c>
      <c r="O56" s="14">
        <v>31833</v>
      </c>
      <c r="P56" s="14">
        <v>100106</v>
      </c>
      <c r="Q56" s="14">
        <v>9140509</v>
      </c>
      <c r="R56" s="14">
        <v>3459327</v>
      </c>
      <c r="S56" s="14">
        <v>43162094</v>
      </c>
      <c r="T56" s="14">
        <v>31300835</v>
      </c>
      <c r="U56"/>
      <c r="V56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ht="12.75">
      <c r="A57">
        <v>145</v>
      </c>
      <c r="B57" t="s">
        <v>149</v>
      </c>
      <c r="C57" s="11">
        <v>7070</v>
      </c>
      <c r="D57" s="11">
        <v>2008</v>
      </c>
      <c r="E57" s="13">
        <v>116.09</v>
      </c>
      <c r="F57" s="14">
        <v>1438048</v>
      </c>
      <c r="G57" s="14">
        <v>5539861</v>
      </c>
      <c r="H57" s="14">
        <v>1687642</v>
      </c>
      <c r="I57" s="14">
        <v>100</v>
      </c>
      <c r="J57" s="14">
        <v>3853444</v>
      </c>
      <c r="K57" s="14">
        <v>0</v>
      </c>
      <c r="L57" s="14">
        <v>3538663</v>
      </c>
      <c r="M57" s="14">
        <v>110891</v>
      </c>
      <c r="N57" s="14">
        <v>434258</v>
      </c>
      <c r="O57" s="14">
        <v>252795</v>
      </c>
      <c r="P57" s="14">
        <v>75495</v>
      </c>
      <c r="Q57" s="14">
        <v>15342159</v>
      </c>
      <c r="R57" s="14">
        <v>6630616</v>
      </c>
      <c r="S57" s="14">
        <v>56465124</v>
      </c>
      <c r="T57" s="14">
        <v>28555888</v>
      </c>
      <c r="U57"/>
      <c r="V57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ht="12.75">
      <c r="A58">
        <v>147</v>
      </c>
      <c r="B58" t="s">
        <v>139</v>
      </c>
      <c r="C58" s="11">
        <v>7070</v>
      </c>
      <c r="D58" s="11">
        <v>2008</v>
      </c>
      <c r="E58" s="13">
        <v>9.19</v>
      </c>
      <c r="F58" s="14">
        <v>78983</v>
      </c>
      <c r="G58" s="14">
        <v>480561</v>
      </c>
      <c r="H58" s="14">
        <v>121025</v>
      </c>
      <c r="I58" s="14">
        <v>7500</v>
      </c>
      <c r="J58" s="14">
        <v>501260</v>
      </c>
      <c r="K58" s="14">
        <v>0</v>
      </c>
      <c r="L58" s="14">
        <v>222095</v>
      </c>
      <c r="M58" s="14">
        <v>32132</v>
      </c>
      <c r="N58" s="14">
        <v>11400</v>
      </c>
      <c r="O58" s="14">
        <v>3539</v>
      </c>
      <c r="P58" s="14">
        <v>0</v>
      </c>
      <c r="Q58" s="14">
        <v>1379512</v>
      </c>
      <c r="R58" s="14">
        <v>447128</v>
      </c>
      <c r="S58" s="14">
        <v>4016901</v>
      </c>
      <c r="T58" s="14">
        <v>1092273</v>
      </c>
      <c r="U58"/>
      <c r="V58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ht="12.75">
      <c r="A59">
        <v>148</v>
      </c>
      <c r="B59" t="s">
        <v>136</v>
      </c>
      <c r="C59" s="11">
        <v>7070</v>
      </c>
      <c r="D59" s="11">
        <v>2008</v>
      </c>
      <c r="E59" s="13">
        <v>1</v>
      </c>
      <c r="F59" s="14">
        <v>30950</v>
      </c>
      <c r="G59" s="14">
        <v>49232</v>
      </c>
      <c r="H59" s="14">
        <v>7965</v>
      </c>
      <c r="I59" s="14">
        <v>20848</v>
      </c>
      <c r="J59" s="14">
        <v>20916</v>
      </c>
      <c r="K59" s="14">
        <v>0</v>
      </c>
      <c r="L59" s="14">
        <v>406413</v>
      </c>
      <c r="M59" s="14">
        <v>0</v>
      </c>
      <c r="N59" s="14">
        <v>0</v>
      </c>
      <c r="O59" s="14">
        <v>810</v>
      </c>
      <c r="P59" s="14">
        <v>0</v>
      </c>
      <c r="Q59" s="14">
        <v>506184</v>
      </c>
      <c r="R59" s="14">
        <v>164026</v>
      </c>
      <c r="S59" s="14">
        <v>1237779</v>
      </c>
      <c r="T59" s="14">
        <v>1237779</v>
      </c>
      <c r="U59"/>
      <c r="V59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ht="12.75">
      <c r="A60">
        <v>150</v>
      </c>
      <c r="B60" t="s">
        <v>77</v>
      </c>
      <c r="C60" s="11">
        <v>7070</v>
      </c>
      <c r="D60" s="11">
        <v>2008</v>
      </c>
      <c r="E60" s="13">
        <v>6.7</v>
      </c>
      <c r="F60" s="14">
        <v>98482</v>
      </c>
      <c r="G60" s="14">
        <v>362321</v>
      </c>
      <c r="H60" s="14">
        <v>92434</v>
      </c>
      <c r="I60" s="14">
        <v>107086</v>
      </c>
      <c r="J60" s="14">
        <v>232434</v>
      </c>
      <c r="K60" s="14">
        <v>0</v>
      </c>
      <c r="L60" s="14">
        <v>47078</v>
      </c>
      <c r="M60" s="14">
        <v>543</v>
      </c>
      <c r="N60" s="14">
        <v>6171</v>
      </c>
      <c r="O60" s="14">
        <v>5820</v>
      </c>
      <c r="P60" s="14">
        <v>0</v>
      </c>
      <c r="Q60" s="14">
        <v>853887</v>
      </c>
      <c r="R60" s="14">
        <v>434902</v>
      </c>
      <c r="S60" s="14">
        <v>2919177</v>
      </c>
      <c r="T60" s="14">
        <v>495363</v>
      </c>
      <c r="U60"/>
      <c r="V60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ht="12.75">
      <c r="A61">
        <v>152</v>
      </c>
      <c r="B61" t="s">
        <v>98</v>
      </c>
      <c r="C61" s="11">
        <v>7070</v>
      </c>
      <c r="D61" s="11">
        <v>2008</v>
      </c>
      <c r="E61" s="13">
        <v>21.22</v>
      </c>
      <c r="F61" s="14">
        <v>157538</v>
      </c>
      <c r="G61" s="14">
        <v>1096213</v>
      </c>
      <c r="H61" s="14">
        <v>434206</v>
      </c>
      <c r="I61" s="14">
        <v>7050</v>
      </c>
      <c r="J61" s="14">
        <v>913484</v>
      </c>
      <c r="K61" s="14">
        <v>0</v>
      </c>
      <c r="L61" s="14">
        <v>348892</v>
      </c>
      <c r="M61" s="14">
        <v>2409</v>
      </c>
      <c r="N61" s="14">
        <v>45424</v>
      </c>
      <c r="O61" s="14">
        <v>24913</v>
      </c>
      <c r="P61" s="14">
        <v>0</v>
      </c>
      <c r="Q61" s="14">
        <v>2872591</v>
      </c>
      <c r="R61" s="14">
        <v>1864850</v>
      </c>
      <c r="S61" s="14">
        <v>12478421</v>
      </c>
      <c r="T61" s="14">
        <v>2784300</v>
      </c>
      <c r="U61"/>
      <c r="V61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ht="12.75">
      <c r="A62">
        <v>153</v>
      </c>
      <c r="B62" t="s">
        <v>124</v>
      </c>
      <c r="C62" s="11">
        <v>7070</v>
      </c>
      <c r="D62" s="11">
        <v>2008</v>
      </c>
      <c r="E62" s="13">
        <v>10.35</v>
      </c>
      <c r="F62" s="14">
        <v>788019</v>
      </c>
      <c r="G62" s="14">
        <v>526798</v>
      </c>
      <c r="H62" s="14">
        <v>126750</v>
      </c>
      <c r="I62" s="14">
        <v>0</v>
      </c>
      <c r="J62" s="14">
        <v>345024</v>
      </c>
      <c r="K62" s="14">
        <v>0</v>
      </c>
      <c r="L62" s="14">
        <v>325905</v>
      </c>
      <c r="M62" s="14">
        <v>6912</v>
      </c>
      <c r="N62" s="14">
        <v>24447</v>
      </c>
      <c r="O62" s="14">
        <v>2153</v>
      </c>
      <c r="P62" s="14">
        <v>0</v>
      </c>
      <c r="Q62" s="14">
        <v>1357989</v>
      </c>
      <c r="R62" s="14">
        <v>622589</v>
      </c>
      <c r="S62" s="14">
        <v>3282808</v>
      </c>
      <c r="T62" s="14">
        <v>1226025</v>
      </c>
      <c r="U62"/>
      <c r="V62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ht="12.75">
      <c r="A63">
        <v>155</v>
      </c>
      <c r="B63" t="s">
        <v>120</v>
      </c>
      <c r="C63" s="11">
        <v>7070</v>
      </c>
      <c r="D63" s="11">
        <v>2008</v>
      </c>
      <c r="E63" s="13">
        <v>49.69</v>
      </c>
      <c r="F63" s="14">
        <v>737513</v>
      </c>
      <c r="G63" s="14">
        <v>2703540</v>
      </c>
      <c r="H63" s="14">
        <v>936139</v>
      </c>
      <c r="I63" s="14">
        <v>231367</v>
      </c>
      <c r="J63" s="14">
        <v>1172019</v>
      </c>
      <c r="K63" s="14">
        <v>0</v>
      </c>
      <c r="L63" s="14">
        <v>3468551</v>
      </c>
      <c r="M63" s="14">
        <v>338600</v>
      </c>
      <c r="N63" s="14">
        <v>238447</v>
      </c>
      <c r="O63" s="14">
        <v>83487</v>
      </c>
      <c r="P63" s="14">
        <v>1406887</v>
      </c>
      <c r="Q63" s="14">
        <v>7765263</v>
      </c>
      <c r="R63" s="14">
        <v>4725065</v>
      </c>
      <c r="S63" s="14">
        <v>40388649</v>
      </c>
      <c r="T63" s="14">
        <v>23255138</v>
      </c>
      <c r="U63"/>
      <c r="V63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ht="12.75">
      <c r="A64">
        <v>156</v>
      </c>
      <c r="B64" t="s">
        <v>123</v>
      </c>
      <c r="C64" s="11">
        <v>7070</v>
      </c>
      <c r="D64" s="11">
        <v>2008</v>
      </c>
      <c r="E64" s="13">
        <v>30.88</v>
      </c>
      <c r="F64" s="14">
        <v>298054</v>
      </c>
      <c r="G64" s="14">
        <v>1454464</v>
      </c>
      <c r="H64" s="14">
        <v>314003</v>
      </c>
      <c r="I64" s="14">
        <v>18700</v>
      </c>
      <c r="J64" s="14">
        <v>1107831</v>
      </c>
      <c r="K64" s="14">
        <v>3909</v>
      </c>
      <c r="L64" s="14">
        <v>723949</v>
      </c>
      <c r="M64" s="14">
        <v>21213</v>
      </c>
      <c r="N64" s="14">
        <v>61762</v>
      </c>
      <c r="O64" s="14">
        <v>10005</v>
      </c>
      <c r="P64" s="14">
        <v>0</v>
      </c>
      <c r="Q64" s="14">
        <v>3715836</v>
      </c>
      <c r="R64" s="14">
        <v>1338505</v>
      </c>
      <c r="S64" s="14">
        <v>13611915</v>
      </c>
      <c r="T64" s="14">
        <v>2859264</v>
      </c>
      <c r="U64"/>
      <c r="V6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ht="12.75">
      <c r="A65">
        <v>157</v>
      </c>
      <c r="B65" t="s">
        <v>143</v>
      </c>
      <c r="C65" s="11">
        <v>7070</v>
      </c>
      <c r="D65" s="11">
        <v>2008</v>
      </c>
      <c r="E65" s="13">
        <v>0</v>
      </c>
      <c r="F65" s="14">
        <v>0</v>
      </c>
      <c r="G65" s="14">
        <v>0</v>
      </c>
      <c r="H65" s="14">
        <v>0</v>
      </c>
      <c r="I65" s="14">
        <v>0</v>
      </c>
      <c r="J65" s="14">
        <v>361</v>
      </c>
      <c r="K65" s="14">
        <v>0</v>
      </c>
      <c r="L65" s="14">
        <v>299549</v>
      </c>
      <c r="M65" s="14">
        <v>0</v>
      </c>
      <c r="N65" s="14">
        <v>0</v>
      </c>
      <c r="O65" s="14">
        <v>0</v>
      </c>
      <c r="P65" s="14">
        <v>0</v>
      </c>
      <c r="Q65" s="14">
        <v>299910</v>
      </c>
      <c r="R65" s="14">
        <v>234725</v>
      </c>
      <c r="S65" s="14">
        <v>1614598</v>
      </c>
      <c r="T65" s="14">
        <v>1614598</v>
      </c>
      <c r="U65"/>
      <c r="V65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ht="12.75">
      <c r="A66">
        <v>158</v>
      </c>
      <c r="B66" t="s">
        <v>73</v>
      </c>
      <c r="C66" s="11">
        <v>7070</v>
      </c>
      <c r="D66" s="11">
        <v>2008</v>
      </c>
      <c r="E66" s="13">
        <v>5.27</v>
      </c>
      <c r="F66" s="14">
        <v>26140</v>
      </c>
      <c r="G66" s="14">
        <v>160771</v>
      </c>
      <c r="H66" s="14">
        <v>36453</v>
      </c>
      <c r="I66" s="14">
        <v>0</v>
      </c>
      <c r="J66" s="14">
        <v>127804</v>
      </c>
      <c r="K66" s="14">
        <v>0</v>
      </c>
      <c r="L66" s="14">
        <v>44413</v>
      </c>
      <c r="M66" s="14">
        <v>0</v>
      </c>
      <c r="N66" s="14">
        <v>12706</v>
      </c>
      <c r="O66" s="14">
        <v>23952</v>
      </c>
      <c r="P66" s="14">
        <v>0</v>
      </c>
      <c r="Q66" s="14">
        <v>406099</v>
      </c>
      <c r="R66" s="14">
        <v>225608</v>
      </c>
      <c r="S66" s="14">
        <v>1262692</v>
      </c>
      <c r="T66" s="14">
        <v>0</v>
      </c>
      <c r="U66"/>
      <c r="V66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ht="12.75">
      <c r="A67">
        <v>159</v>
      </c>
      <c r="B67" t="s">
        <v>109</v>
      </c>
      <c r="C67" s="11">
        <v>7070</v>
      </c>
      <c r="D67" s="11">
        <v>2008</v>
      </c>
      <c r="E67" s="13">
        <v>56</v>
      </c>
      <c r="F67" s="14">
        <v>1334354</v>
      </c>
      <c r="G67" s="14">
        <v>2938061</v>
      </c>
      <c r="H67" s="14">
        <v>1110014</v>
      </c>
      <c r="I67" s="14">
        <v>158910</v>
      </c>
      <c r="J67" s="14">
        <v>4404622</v>
      </c>
      <c r="K67" s="14">
        <v>1487</v>
      </c>
      <c r="L67" s="14">
        <v>347081</v>
      </c>
      <c r="M67" s="14">
        <v>59729</v>
      </c>
      <c r="N67" s="14">
        <v>321634</v>
      </c>
      <c r="O67" s="14">
        <v>21387</v>
      </c>
      <c r="P67" s="14">
        <v>1383094</v>
      </c>
      <c r="Q67" s="14">
        <v>7979831</v>
      </c>
      <c r="R67" s="14">
        <v>5256511</v>
      </c>
      <c r="S67" s="14">
        <v>77479052</v>
      </c>
      <c r="T67" s="14">
        <v>50323120</v>
      </c>
      <c r="U67"/>
      <c r="V67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ht="12.75">
      <c r="A68">
        <v>161</v>
      </c>
      <c r="B68" t="s">
        <v>163</v>
      </c>
      <c r="C68" s="11">
        <v>7070</v>
      </c>
      <c r="D68" s="11">
        <v>2008</v>
      </c>
      <c r="E68" s="13">
        <v>50.15</v>
      </c>
      <c r="F68" s="14">
        <v>553744</v>
      </c>
      <c r="G68" s="14">
        <v>2385082</v>
      </c>
      <c r="H68" s="14">
        <v>509515</v>
      </c>
      <c r="I68" s="14">
        <v>165000</v>
      </c>
      <c r="J68" s="14">
        <v>3295395</v>
      </c>
      <c r="K68" s="14">
        <v>0</v>
      </c>
      <c r="L68" s="14">
        <v>1693502</v>
      </c>
      <c r="M68" s="14">
        <v>163648</v>
      </c>
      <c r="N68" s="14">
        <v>267245</v>
      </c>
      <c r="O68" s="14">
        <v>78728</v>
      </c>
      <c r="P68" s="14">
        <v>213373</v>
      </c>
      <c r="Q68" s="14">
        <v>8344742</v>
      </c>
      <c r="R68" s="14">
        <v>4662675</v>
      </c>
      <c r="S68" s="14">
        <v>44033116</v>
      </c>
      <c r="T68" s="14">
        <v>28347667</v>
      </c>
      <c r="U68"/>
      <c r="V68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ht="12.75">
      <c r="A69">
        <v>162</v>
      </c>
      <c r="B69" t="s">
        <v>153</v>
      </c>
      <c r="C69" s="11">
        <v>7070</v>
      </c>
      <c r="D69" s="11">
        <v>2008</v>
      </c>
      <c r="E69" s="13">
        <v>267</v>
      </c>
      <c r="F69" s="14">
        <v>1517783</v>
      </c>
      <c r="G69" s="14">
        <v>16472161</v>
      </c>
      <c r="H69" s="14">
        <v>4601318</v>
      </c>
      <c r="I69" s="14">
        <v>737302</v>
      </c>
      <c r="J69" s="14">
        <v>20329175</v>
      </c>
      <c r="K69" s="14">
        <v>7660</v>
      </c>
      <c r="L69" s="14">
        <v>719458</v>
      </c>
      <c r="M69" s="14">
        <v>81405</v>
      </c>
      <c r="N69" s="14">
        <v>1050740</v>
      </c>
      <c r="O69" s="14">
        <v>248850</v>
      </c>
      <c r="P69" s="14">
        <v>21497603</v>
      </c>
      <c r="Q69" s="14">
        <v>22750466</v>
      </c>
      <c r="R69" s="14">
        <v>7919019</v>
      </c>
      <c r="S69" s="14">
        <v>93374696</v>
      </c>
      <c r="T69" s="14">
        <v>68588450</v>
      </c>
      <c r="U69"/>
      <c r="V69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ht="12.75">
      <c r="A70">
        <v>164</v>
      </c>
      <c r="B70" t="s">
        <v>81</v>
      </c>
      <c r="C70" s="11">
        <v>7070</v>
      </c>
      <c r="D70" s="11">
        <v>2008</v>
      </c>
      <c r="E70" s="13">
        <v>94.46</v>
      </c>
      <c r="F70" s="14">
        <v>674226</v>
      </c>
      <c r="G70" s="14">
        <v>4396365</v>
      </c>
      <c r="H70" s="14">
        <v>1232038</v>
      </c>
      <c r="I70" s="14">
        <v>200000</v>
      </c>
      <c r="J70" s="14">
        <v>2610161</v>
      </c>
      <c r="K70" s="14">
        <v>28048</v>
      </c>
      <c r="L70" s="14">
        <v>5150907</v>
      </c>
      <c r="M70" s="14">
        <v>210369</v>
      </c>
      <c r="N70" s="14">
        <v>416804</v>
      </c>
      <c r="O70" s="14">
        <v>10636</v>
      </c>
      <c r="P70" s="14">
        <v>6100510</v>
      </c>
      <c r="Q70" s="14">
        <v>8154818</v>
      </c>
      <c r="R70" s="14">
        <v>5167058</v>
      </c>
      <c r="S70" s="14">
        <v>42967482</v>
      </c>
      <c r="T70" s="14">
        <v>25957495</v>
      </c>
      <c r="U70"/>
      <c r="V70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ht="12.75">
      <c r="A71">
        <v>165</v>
      </c>
      <c r="B71" t="s">
        <v>94</v>
      </c>
      <c r="C71" s="11">
        <v>7070</v>
      </c>
      <c r="D71" s="11">
        <v>2008</v>
      </c>
      <c r="E71" s="13">
        <v>5.56</v>
      </c>
      <c r="F71" s="14">
        <v>25191</v>
      </c>
      <c r="G71" s="14">
        <v>369103</v>
      </c>
      <c r="H71" s="14">
        <v>86041</v>
      </c>
      <c r="I71" s="14">
        <v>0</v>
      </c>
      <c r="J71" s="14">
        <v>185784</v>
      </c>
      <c r="K71" s="14">
        <v>234</v>
      </c>
      <c r="L71" s="14">
        <v>44633</v>
      </c>
      <c r="M71" s="14">
        <v>1000</v>
      </c>
      <c r="N71" s="14">
        <v>27777</v>
      </c>
      <c r="O71" s="14">
        <v>13341</v>
      </c>
      <c r="P71" s="14">
        <v>0</v>
      </c>
      <c r="Q71" s="14">
        <v>727913</v>
      </c>
      <c r="R71" s="14">
        <v>330733</v>
      </c>
      <c r="S71" s="14">
        <v>1934316</v>
      </c>
      <c r="T71" s="14">
        <v>532114</v>
      </c>
      <c r="U71"/>
      <c r="V71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ht="12.75">
      <c r="A72">
        <v>167</v>
      </c>
      <c r="B72" t="s">
        <v>82</v>
      </c>
      <c r="C72" s="11">
        <v>7070</v>
      </c>
      <c r="D72" s="11">
        <v>2008</v>
      </c>
      <c r="E72" s="13">
        <v>5.16</v>
      </c>
      <c r="F72" s="14">
        <v>32171</v>
      </c>
      <c r="G72" s="14">
        <v>189259</v>
      </c>
      <c r="H72" s="14">
        <v>45110</v>
      </c>
      <c r="I72" s="14">
        <v>0</v>
      </c>
      <c r="J72" s="14">
        <v>193776</v>
      </c>
      <c r="K72" s="14">
        <v>0</v>
      </c>
      <c r="L72" s="14">
        <v>139498</v>
      </c>
      <c r="M72" s="14">
        <v>0</v>
      </c>
      <c r="N72" s="14">
        <v>4481</v>
      </c>
      <c r="O72" s="14">
        <v>3673</v>
      </c>
      <c r="P72" s="14">
        <v>0</v>
      </c>
      <c r="Q72" s="14">
        <v>575797</v>
      </c>
      <c r="R72" s="14">
        <v>495473</v>
      </c>
      <c r="S72" s="14">
        <v>1720606</v>
      </c>
      <c r="T72" s="14">
        <v>119665</v>
      </c>
      <c r="U72"/>
      <c r="V72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ht="12.75">
      <c r="A73">
        <v>168</v>
      </c>
      <c r="B73" t="s">
        <v>75</v>
      </c>
      <c r="C73" s="11">
        <v>7070</v>
      </c>
      <c r="D73" s="11">
        <v>2008</v>
      </c>
      <c r="E73" s="13">
        <v>39.74</v>
      </c>
      <c r="F73" s="14">
        <v>5217746</v>
      </c>
      <c r="G73" s="14">
        <v>2322336</v>
      </c>
      <c r="H73" s="14">
        <v>610661</v>
      </c>
      <c r="I73" s="14">
        <v>253819</v>
      </c>
      <c r="J73" s="14">
        <v>3124928</v>
      </c>
      <c r="K73" s="14">
        <v>0</v>
      </c>
      <c r="L73" s="14">
        <v>962156</v>
      </c>
      <c r="M73" s="14">
        <v>110328</v>
      </c>
      <c r="N73" s="14">
        <v>84667</v>
      </c>
      <c r="O73" s="14">
        <v>22726</v>
      </c>
      <c r="P73" s="14">
        <v>28454</v>
      </c>
      <c r="Q73" s="14">
        <v>7463167</v>
      </c>
      <c r="R73" s="14">
        <v>2416655</v>
      </c>
      <c r="S73" s="14">
        <v>25750841</v>
      </c>
      <c r="T73" s="14">
        <v>16280696</v>
      </c>
      <c r="U73"/>
      <c r="V73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ht="12.75">
      <c r="A74">
        <v>169</v>
      </c>
      <c r="B74" t="s">
        <v>88</v>
      </c>
      <c r="C74" s="11">
        <v>7070</v>
      </c>
      <c r="D74" s="11">
        <v>2008</v>
      </c>
      <c r="E74" s="13">
        <v>23.73</v>
      </c>
      <c r="F74" s="14">
        <v>73765</v>
      </c>
      <c r="G74" s="14">
        <v>554633</v>
      </c>
      <c r="H74" s="14">
        <v>103472</v>
      </c>
      <c r="I74" s="14">
        <v>0</v>
      </c>
      <c r="J74" s="14">
        <v>152748</v>
      </c>
      <c r="K74" s="14">
        <v>319</v>
      </c>
      <c r="L74" s="14">
        <v>434721</v>
      </c>
      <c r="M74" s="14">
        <v>0</v>
      </c>
      <c r="N74" s="14">
        <v>16210</v>
      </c>
      <c r="O74" s="14">
        <v>417127</v>
      </c>
      <c r="P74" s="14">
        <v>0</v>
      </c>
      <c r="Q74" s="14">
        <v>1679230</v>
      </c>
      <c r="R74" s="14">
        <v>12339</v>
      </c>
      <c r="S74" s="14">
        <v>1679229</v>
      </c>
      <c r="T74" s="14">
        <v>1679229</v>
      </c>
      <c r="U74"/>
      <c r="V7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ht="12.75">
      <c r="A75">
        <v>170</v>
      </c>
      <c r="B75" t="s">
        <v>114</v>
      </c>
      <c r="C75" s="11">
        <v>7070</v>
      </c>
      <c r="D75" s="11">
        <v>2008</v>
      </c>
      <c r="E75" s="13">
        <v>153.39</v>
      </c>
      <c r="F75" s="14">
        <v>1372074</v>
      </c>
      <c r="G75" s="14">
        <v>10257044</v>
      </c>
      <c r="H75" s="14">
        <v>2914311</v>
      </c>
      <c r="I75" s="14">
        <v>62718</v>
      </c>
      <c r="J75" s="14">
        <v>6231245</v>
      </c>
      <c r="K75" s="14">
        <v>30060</v>
      </c>
      <c r="L75" s="14">
        <v>2301306</v>
      </c>
      <c r="M75" s="14">
        <v>76712</v>
      </c>
      <c r="N75" s="14">
        <v>667039</v>
      </c>
      <c r="O75" s="14">
        <v>205350</v>
      </c>
      <c r="P75" s="14">
        <v>20694</v>
      </c>
      <c r="Q75" s="14">
        <v>22725091</v>
      </c>
      <c r="R75" s="14">
        <v>10048758</v>
      </c>
      <c r="S75" s="14">
        <v>104712448</v>
      </c>
      <c r="T75" s="14">
        <v>49075799</v>
      </c>
      <c r="U75"/>
      <c r="V75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ht="12.75">
      <c r="A76">
        <v>172</v>
      </c>
      <c r="B76" t="s">
        <v>142</v>
      </c>
      <c r="C76" s="11">
        <v>7070</v>
      </c>
      <c r="D76" s="11">
        <v>2008</v>
      </c>
      <c r="E76" s="13">
        <v>16.5</v>
      </c>
      <c r="F76" s="14">
        <v>75979</v>
      </c>
      <c r="G76" s="14">
        <v>840823</v>
      </c>
      <c r="H76" s="14">
        <v>204316</v>
      </c>
      <c r="I76" s="14">
        <v>453177</v>
      </c>
      <c r="J76" s="14">
        <v>518163</v>
      </c>
      <c r="K76" s="14">
        <v>602</v>
      </c>
      <c r="L76" s="14">
        <v>28199</v>
      </c>
      <c r="M76" s="14">
        <v>2453</v>
      </c>
      <c r="N76" s="14">
        <v>54986</v>
      </c>
      <c r="O76" s="14">
        <v>15814</v>
      </c>
      <c r="P76" s="14">
        <v>0</v>
      </c>
      <c r="Q76" s="14">
        <v>2118533</v>
      </c>
      <c r="R76" s="14">
        <v>664273</v>
      </c>
      <c r="S76" s="14">
        <v>4359337</v>
      </c>
      <c r="T76" s="14">
        <v>1081349</v>
      </c>
      <c r="U76"/>
      <c r="V76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ht="12.75">
      <c r="A77">
        <v>173</v>
      </c>
      <c r="B77" t="s">
        <v>99</v>
      </c>
      <c r="C77" s="11">
        <v>7070</v>
      </c>
      <c r="D77" s="11">
        <v>2008</v>
      </c>
      <c r="E77" s="13">
        <v>6.85</v>
      </c>
      <c r="F77" s="14">
        <v>40265</v>
      </c>
      <c r="G77" s="14">
        <v>398761</v>
      </c>
      <c r="H77" s="14">
        <v>85072</v>
      </c>
      <c r="I77" s="14">
        <v>3600</v>
      </c>
      <c r="J77" s="14">
        <v>484946</v>
      </c>
      <c r="K77" s="14">
        <v>0</v>
      </c>
      <c r="L77" s="14">
        <v>230931</v>
      </c>
      <c r="M77" s="14">
        <v>1703</v>
      </c>
      <c r="N77" s="14">
        <v>19924</v>
      </c>
      <c r="O77" s="14">
        <v>4252</v>
      </c>
      <c r="P77" s="14">
        <v>0</v>
      </c>
      <c r="Q77" s="14">
        <v>1229189</v>
      </c>
      <c r="R77" s="14">
        <v>431637</v>
      </c>
      <c r="S77" s="14">
        <v>2190104</v>
      </c>
      <c r="T77" s="14">
        <v>254801</v>
      </c>
      <c r="U77"/>
      <c r="V77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ht="12.75">
      <c r="A78">
        <v>175</v>
      </c>
      <c r="B78" t="s">
        <v>148</v>
      </c>
      <c r="C78" s="11">
        <v>7070</v>
      </c>
      <c r="D78" s="11">
        <v>2008</v>
      </c>
      <c r="E78" s="13">
        <v>0</v>
      </c>
      <c r="F78" s="14">
        <v>187235</v>
      </c>
      <c r="G78" s="14">
        <v>0</v>
      </c>
      <c r="H78" s="14">
        <v>0</v>
      </c>
      <c r="I78" s="14">
        <v>0</v>
      </c>
      <c r="J78" s="14">
        <v>13</v>
      </c>
      <c r="K78" s="14">
        <v>0</v>
      </c>
      <c r="L78" s="14">
        <v>2249738</v>
      </c>
      <c r="M78" s="14">
        <v>0</v>
      </c>
      <c r="N78" s="14">
        <v>2198</v>
      </c>
      <c r="O78" s="14">
        <v>32</v>
      </c>
      <c r="P78" s="14">
        <v>0</v>
      </c>
      <c r="Q78" s="14">
        <v>2251981</v>
      </c>
      <c r="R78" s="14">
        <v>1158027</v>
      </c>
      <c r="S78" s="14">
        <v>9556778</v>
      </c>
      <c r="T78" s="14">
        <v>5546774</v>
      </c>
      <c r="U78"/>
      <c r="V78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ht="12.75">
      <c r="A79">
        <v>176</v>
      </c>
      <c r="B79" t="s">
        <v>116</v>
      </c>
      <c r="C79" s="11">
        <v>7070</v>
      </c>
      <c r="D79" s="11">
        <v>2008</v>
      </c>
      <c r="E79" s="13">
        <v>244.34</v>
      </c>
      <c r="F79" s="14">
        <v>2258742</v>
      </c>
      <c r="G79" s="14">
        <v>12984975</v>
      </c>
      <c r="H79" s="14">
        <v>3463154</v>
      </c>
      <c r="I79" s="14">
        <v>0</v>
      </c>
      <c r="J79" s="14">
        <v>10081763</v>
      </c>
      <c r="K79" s="14">
        <v>21525</v>
      </c>
      <c r="L79" s="14">
        <v>4250186</v>
      </c>
      <c r="M79" s="14">
        <v>375959</v>
      </c>
      <c r="N79" s="14">
        <v>1361064</v>
      </c>
      <c r="O79" s="14">
        <v>141935</v>
      </c>
      <c r="P79" s="14">
        <v>16652811</v>
      </c>
      <c r="Q79" s="14">
        <v>16027750</v>
      </c>
      <c r="R79" s="14">
        <v>11013320</v>
      </c>
      <c r="S79" s="14">
        <v>74317297</v>
      </c>
      <c r="T79" s="14">
        <v>32798723</v>
      </c>
      <c r="U79"/>
      <c r="V79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ht="12.75">
      <c r="A80">
        <v>178</v>
      </c>
      <c r="B80" t="s">
        <v>132</v>
      </c>
      <c r="C80" s="11">
        <v>7070</v>
      </c>
      <c r="D80" s="11">
        <v>2008</v>
      </c>
      <c r="E80" s="13">
        <v>0.77</v>
      </c>
      <c r="F80" s="14">
        <v>20258</v>
      </c>
      <c r="G80" s="14">
        <v>56415</v>
      </c>
      <c r="H80" s="14">
        <v>31262</v>
      </c>
      <c r="I80" s="14">
        <v>0</v>
      </c>
      <c r="J80" s="14">
        <v>31912</v>
      </c>
      <c r="K80" s="14">
        <v>0</v>
      </c>
      <c r="L80" s="14">
        <v>10092</v>
      </c>
      <c r="M80" s="14">
        <v>0</v>
      </c>
      <c r="N80" s="14">
        <v>9768</v>
      </c>
      <c r="O80" s="14">
        <v>529</v>
      </c>
      <c r="P80" s="14">
        <v>0</v>
      </c>
      <c r="Q80" s="14">
        <v>139978</v>
      </c>
      <c r="R80" s="14">
        <v>150678</v>
      </c>
      <c r="S80" s="14">
        <v>193728</v>
      </c>
      <c r="T80" s="14">
        <v>29158</v>
      </c>
      <c r="U80"/>
      <c r="V80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ht="12.75">
      <c r="A81">
        <v>180</v>
      </c>
      <c r="B81" t="s">
        <v>119</v>
      </c>
      <c r="C81" s="11">
        <v>7070</v>
      </c>
      <c r="D81" s="11">
        <v>2008</v>
      </c>
      <c r="E81" s="13">
        <v>18.7</v>
      </c>
      <c r="F81" s="14">
        <v>8569</v>
      </c>
      <c r="G81" s="14">
        <v>717965</v>
      </c>
      <c r="H81" s="14">
        <v>179013</v>
      </c>
      <c r="I81" s="14">
        <v>101052</v>
      </c>
      <c r="J81" s="14">
        <v>1139475</v>
      </c>
      <c r="K81" s="14">
        <v>-38</v>
      </c>
      <c r="L81" s="14">
        <v>1069749</v>
      </c>
      <c r="M81" s="14">
        <v>3975</v>
      </c>
      <c r="N81" s="14">
        <v>43844</v>
      </c>
      <c r="O81" s="14">
        <v>1135</v>
      </c>
      <c r="P81" s="14">
        <v>0</v>
      </c>
      <c r="Q81" s="14">
        <v>3256170</v>
      </c>
      <c r="R81" s="14">
        <v>794663</v>
      </c>
      <c r="S81" s="14">
        <v>6084653</v>
      </c>
      <c r="T81" s="14">
        <v>2868574</v>
      </c>
      <c r="U81"/>
      <c r="V81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37" ht="12.75">
      <c r="A82">
        <v>183</v>
      </c>
      <c r="B82" t="s">
        <v>70</v>
      </c>
      <c r="C82" s="11">
        <v>7070</v>
      </c>
      <c r="D82" s="11">
        <v>2008</v>
      </c>
      <c r="E82" s="13">
        <v>28.73</v>
      </c>
      <c r="F82" s="14">
        <v>341523</v>
      </c>
      <c r="G82" s="14">
        <v>1606988</v>
      </c>
      <c r="H82" s="14">
        <v>325362</v>
      </c>
      <c r="I82" s="14">
        <v>85800</v>
      </c>
      <c r="J82" s="14">
        <v>1699402</v>
      </c>
      <c r="K82" s="14">
        <v>0</v>
      </c>
      <c r="L82" s="14">
        <v>641941</v>
      </c>
      <c r="M82" s="14">
        <v>95963</v>
      </c>
      <c r="N82" s="14">
        <v>91200</v>
      </c>
      <c r="O82" s="14">
        <v>19268</v>
      </c>
      <c r="P82" s="14">
        <v>0</v>
      </c>
      <c r="Q82" s="14">
        <v>4565924</v>
      </c>
      <c r="R82" s="14">
        <v>2345053</v>
      </c>
      <c r="S82" s="14">
        <v>33514554</v>
      </c>
      <c r="T82" s="14">
        <v>19074627</v>
      </c>
      <c r="U82"/>
      <c r="V82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1:37" ht="12.75">
      <c r="A83">
        <v>186</v>
      </c>
      <c r="B83" t="s">
        <v>138</v>
      </c>
      <c r="C83" s="11">
        <v>7070</v>
      </c>
      <c r="D83" s="11">
        <v>2008</v>
      </c>
      <c r="E83" s="13">
        <v>3.88</v>
      </c>
      <c r="F83" s="14">
        <v>30023</v>
      </c>
      <c r="G83" s="14">
        <v>262375</v>
      </c>
      <c r="H83" s="14">
        <v>44864</v>
      </c>
      <c r="I83" s="14">
        <v>0</v>
      </c>
      <c r="J83" s="14">
        <v>126172</v>
      </c>
      <c r="K83" s="14">
        <v>0</v>
      </c>
      <c r="L83" s="14">
        <v>130651</v>
      </c>
      <c r="M83" s="14">
        <v>40</v>
      </c>
      <c r="N83" s="14">
        <v>11363</v>
      </c>
      <c r="O83" s="14">
        <v>12851</v>
      </c>
      <c r="P83" s="14">
        <v>0</v>
      </c>
      <c r="Q83" s="14">
        <v>588316</v>
      </c>
      <c r="R83" s="14">
        <v>418088</v>
      </c>
      <c r="S83" s="14">
        <v>2214411</v>
      </c>
      <c r="T83" s="14">
        <v>15562</v>
      </c>
      <c r="U83"/>
      <c r="V83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:37" ht="12.75">
      <c r="A84">
        <v>191</v>
      </c>
      <c r="B84" t="s">
        <v>108</v>
      </c>
      <c r="C84" s="11">
        <v>7070</v>
      </c>
      <c r="D84" s="11">
        <v>2008</v>
      </c>
      <c r="E84" s="13">
        <v>36.3</v>
      </c>
      <c r="F84" s="14">
        <v>472209</v>
      </c>
      <c r="G84" s="14">
        <v>2227024</v>
      </c>
      <c r="H84" s="14">
        <v>762646</v>
      </c>
      <c r="I84" s="14">
        <v>129819</v>
      </c>
      <c r="J84" s="14">
        <v>3068649</v>
      </c>
      <c r="K84" s="14">
        <v>5162</v>
      </c>
      <c r="L84" s="14">
        <v>293242</v>
      </c>
      <c r="M84" s="14">
        <v>185229</v>
      </c>
      <c r="N84" s="14">
        <v>74177</v>
      </c>
      <c r="O84" s="14">
        <v>46555</v>
      </c>
      <c r="P84" s="14">
        <v>2315128</v>
      </c>
      <c r="Q84" s="14">
        <v>4477375</v>
      </c>
      <c r="R84" s="14">
        <v>1374958</v>
      </c>
      <c r="S84" s="14">
        <v>18549246</v>
      </c>
      <c r="T84" s="14">
        <v>9119455</v>
      </c>
      <c r="U84"/>
      <c r="V8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37" ht="12.75">
      <c r="A85">
        <v>193</v>
      </c>
      <c r="B85" t="s">
        <v>151</v>
      </c>
      <c r="C85" s="11">
        <v>7070</v>
      </c>
      <c r="D85" s="11">
        <v>2008</v>
      </c>
      <c r="E85" s="13">
        <v>10.64</v>
      </c>
      <c r="F85" s="14">
        <v>56327</v>
      </c>
      <c r="G85" s="14">
        <v>648123</v>
      </c>
      <c r="H85" s="14">
        <v>167598</v>
      </c>
      <c r="I85" s="14">
        <v>45</v>
      </c>
      <c r="J85" s="14">
        <v>271440</v>
      </c>
      <c r="K85" s="14">
        <v>0</v>
      </c>
      <c r="L85" s="14">
        <v>484662</v>
      </c>
      <c r="M85" s="14">
        <v>4582</v>
      </c>
      <c r="N85" s="14">
        <v>41098</v>
      </c>
      <c r="O85" s="14">
        <v>8182</v>
      </c>
      <c r="P85" s="14">
        <v>-61</v>
      </c>
      <c r="Q85" s="14">
        <v>1625791</v>
      </c>
      <c r="R85" s="14">
        <v>840376</v>
      </c>
      <c r="S85" s="14">
        <v>6346060</v>
      </c>
      <c r="T85" s="14">
        <v>1659293</v>
      </c>
      <c r="U85"/>
      <c r="V85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:37" ht="12.75">
      <c r="A86">
        <v>194</v>
      </c>
      <c r="B86" t="s">
        <v>154</v>
      </c>
      <c r="C86" s="11">
        <v>7070</v>
      </c>
      <c r="D86" s="11">
        <v>2008</v>
      </c>
      <c r="E86" s="13">
        <v>7.41</v>
      </c>
      <c r="F86" s="14">
        <v>42170</v>
      </c>
      <c r="G86" s="14">
        <v>371049</v>
      </c>
      <c r="H86" s="14">
        <v>93063</v>
      </c>
      <c r="I86" s="14">
        <v>0</v>
      </c>
      <c r="J86" s="14">
        <v>254608</v>
      </c>
      <c r="K86" s="14">
        <v>0</v>
      </c>
      <c r="L86" s="14">
        <v>238378</v>
      </c>
      <c r="M86" s="14">
        <v>6613</v>
      </c>
      <c r="N86" s="14">
        <v>22492</v>
      </c>
      <c r="O86" s="14">
        <v>4766</v>
      </c>
      <c r="P86" s="14">
        <v>3900</v>
      </c>
      <c r="Q86" s="14">
        <v>987069</v>
      </c>
      <c r="R86" s="14">
        <v>534879</v>
      </c>
      <c r="S86" s="14">
        <v>4850331</v>
      </c>
      <c r="T86" s="14">
        <v>1040327</v>
      </c>
      <c r="U86"/>
      <c r="V86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:37" ht="12.75">
      <c r="A87">
        <v>195</v>
      </c>
      <c r="B87" t="s">
        <v>129</v>
      </c>
      <c r="C87" s="11">
        <v>7070</v>
      </c>
      <c r="D87" s="11">
        <v>2008</v>
      </c>
      <c r="E87" s="13">
        <v>6.1</v>
      </c>
      <c r="F87" s="14">
        <v>33583</v>
      </c>
      <c r="G87" s="14">
        <v>296420</v>
      </c>
      <c r="H87" s="14">
        <v>62782</v>
      </c>
      <c r="I87" s="14">
        <v>14256</v>
      </c>
      <c r="J87" s="14">
        <v>162166</v>
      </c>
      <c r="K87" s="14">
        <v>0</v>
      </c>
      <c r="L87" s="14">
        <v>356072</v>
      </c>
      <c r="M87" s="14">
        <v>0</v>
      </c>
      <c r="N87" s="14">
        <v>12110</v>
      </c>
      <c r="O87" s="14">
        <v>1830</v>
      </c>
      <c r="P87" s="14">
        <v>0</v>
      </c>
      <c r="Q87" s="14">
        <v>905636</v>
      </c>
      <c r="R87" s="14">
        <v>522173</v>
      </c>
      <c r="S87" s="14">
        <v>1320877</v>
      </c>
      <c r="T87" s="14">
        <v>150595</v>
      </c>
      <c r="U87"/>
      <c r="V87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1:37" ht="12.75">
      <c r="A88">
        <v>197</v>
      </c>
      <c r="B88" t="s">
        <v>72</v>
      </c>
      <c r="C88" s="11">
        <v>7070</v>
      </c>
      <c r="D88" s="11">
        <v>2008</v>
      </c>
      <c r="E88" s="13">
        <v>17.18</v>
      </c>
      <c r="F88" s="14">
        <v>160397</v>
      </c>
      <c r="G88" s="14">
        <v>931014</v>
      </c>
      <c r="H88" s="14">
        <v>76018</v>
      </c>
      <c r="I88" s="14">
        <v>44041</v>
      </c>
      <c r="J88" s="14">
        <v>786090</v>
      </c>
      <c r="K88" s="14">
        <v>418</v>
      </c>
      <c r="L88" s="14">
        <v>262320</v>
      </c>
      <c r="M88" s="14">
        <v>114475</v>
      </c>
      <c r="N88" s="14">
        <v>63011</v>
      </c>
      <c r="O88" s="14">
        <v>76700</v>
      </c>
      <c r="P88" s="14">
        <v>0</v>
      </c>
      <c r="Q88" s="14">
        <v>2354087</v>
      </c>
      <c r="R88" s="14">
        <v>2674867</v>
      </c>
      <c r="S88" s="14">
        <v>12085305</v>
      </c>
      <c r="T88" s="14">
        <v>6398845</v>
      </c>
      <c r="U88"/>
      <c r="V88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1:37" ht="12.75">
      <c r="A89">
        <v>198</v>
      </c>
      <c r="B89" t="s">
        <v>115</v>
      </c>
      <c r="C89" s="11">
        <v>7070</v>
      </c>
      <c r="D89" s="11">
        <v>2008</v>
      </c>
      <c r="E89" s="13">
        <v>19.68</v>
      </c>
      <c r="F89" s="14">
        <v>183940</v>
      </c>
      <c r="G89" s="14">
        <v>961913</v>
      </c>
      <c r="H89" s="14">
        <v>224992</v>
      </c>
      <c r="I89" s="14">
        <v>24000</v>
      </c>
      <c r="J89" s="14">
        <v>884629</v>
      </c>
      <c r="K89" s="14">
        <v>0</v>
      </c>
      <c r="L89" s="14">
        <v>419502</v>
      </c>
      <c r="M89" s="14">
        <v>6573</v>
      </c>
      <c r="N89" s="14">
        <v>26380</v>
      </c>
      <c r="O89" s="14">
        <v>2084</v>
      </c>
      <c r="P89" s="14">
        <v>0</v>
      </c>
      <c r="Q89" s="14">
        <v>2550073</v>
      </c>
      <c r="R89" s="14">
        <v>1413886</v>
      </c>
      <c r="S89" s="14">
        <v>12262976</v>
      </c>
      <c r="T89" s="14">
        <v>1837326</v>
      </c>
      <c r="U89"/>
      <c r="V89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1:37" ht="12.75">
      <c r="A90">
        <v>199</v>
      </c>
      <c r="B90" t="s">
        <v>128</v>
      </c>
      <c r="C90" s="11">
        <v>7070</v>
      </c>
      <c r="D90" s="11">
        <v>2008</v>
      </c>
      <c r="E90" s="13">
        <v>10.2</v>
      </c>
      <c r="F90" s="14">
        <v>83842</v>
      </c>
      <c r="G90" s="14">
        <v>548448</v>
      </c>
      <c r="H90" s="14">
        <v>116943</v>
      </c>
      <c r="I90" s="14">
        <v>0</v>
      </c>
      <c r="J90" s="14">
        <v>209539</v>
      </c>
      <c r="K90" s="14">
        <v>0</v>
      </c>
      <c r="L90" s="14">
        <v>159004</v>
      </c>
      <c r="M90" s="14">
        <v>14028</v>
      </c>
      <c r="N90" s="14">
        <v>49850</v>
      </c>
      <c r="O90" s="14">
        <v>37883</v>
      </c>
      <c r="P90" s="14">
        <v>1238</v>
      </c>
      <c r="Q90" s="14">
        <v>1134457</v>
      </c>
      <c r="R90" s="14">
        <v>683484</v>
      </c>
      <c r="S90" s="14">
        <v>6367310</v>
      </c>
      <c r="T90" s="14">
        <v>2619254</v>
      </c>
      <c r="U90"/>
      <c r="V90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:37" ht="12.75">
      <c r="A91">
        <v>201</v>
      </c>
      <c r="B91" t="s">
        <v>158</v>
      </c>
      <c r="C91" s="11">
        <v>7070</v>
      </c>
      <c r="D91" s="11">
        <v>2008</v>
      </c>
      <c r="E91" s="13">
        <v>25.85</v>
      </c>
      <c r="F91" s="14">
        <v>330982</v>
      </c>
      <c r="G91" s="14">
        <v>1331792</v>
      </c>
      <c r="H91" s="14">
        <v>366772</v>
      </c>
      <c r="I91" s="14">
        <v>15932</v>
      </c>
      <c r="J91" s="14">
        <v>1373630</v>
      </c>
      <c r="K91" s="14">
        <v>300</v>
      </c>
      <c r="L91" s="14">
        <v>630906</v>
      </c>
      <c r="M91" s="14">
        <v>29475</v>
      </c>
      <c r="N91" s="14">
        <v>97703</v>
      </c>
      <c r="O91" s="14">
        <v>20568</v>
      </c>
      <c r="P91" s="14">
        <v>0</v>
      </c>
      <c r="Q91" s="14">
        <v>3867078</v>
      </c>
      <c r="R91" s="14">
        <v>2298159</v>
      </c>
      <c r="S91" s="14">
        <v>23378589</v>
      </c>
      <c r="T91" s="14">
        <v>13310142</v>
      </c>
      <c r="U91"/>
      <c r="V91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1:37" ht="12.75">
      <c r="A92">
        <v>202</v>
      </c>
      <c r="B92" t="s">
        <v>157</v>
      </c>
      <c r="C92" s="11">
        <v>7070</v>
      </c>
      <c r="D92" s="11">
        <v>2008</v>
      </c>
      <c r="E92" s="13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482990</v>
      </c>
      <c r="M92" s="14">
        <v>0</v>
      </c>
      <c r="N92" s="14">
        <v>0</v>
      </c>
      <c r="O92" s="14">
        <v>0</v>
      </c>
      <c r="P92" s="14">
        <v>0</v>
      </c>
      <c r="Q92" s="14">
        <v>482990</v>
      </c>
      <c r="R92" s="14">
        <v>115245</v>
      </c>
      <c r="S92" s="14">
        <v>2299952</v>
      </c>
      <c r="T92" s="14">
        <v>2299952</v>
      </c>
      <c r="U92"/>
      <c r="V92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:37" ht="12.75">
      <c r="A93">
        <v>204</v>
      </c>
      <c r="B93" t="s">
        <v>127</v>
      </c>
      <c r="C93" s="11">
        <v>7070</v>
      </c>
      <c r="D93" s="11">
        <v>2008</v>
      </c>
      <c r="E93" s="13">
        <v>121.39</v>
      </c>
      <c r="F93" s="14">
        <v>1083063</v>
      </c>
      <c r="G93" s="14">
        <v>6373690</v>
      </c>
      <c r="H93" s="14">
        <v>1943784</v>
      </c>
      <c r="I93" s="14">
        <v>98077</v>
      </c>
      <c r="J93" s="14">
        <v>2617835</v>
      </c>
      <c r="K93" s="14">
        <v>4455</v>
      </c>
      <c r="L93" s="14">
        <v>7323822</v>
      </c>
      <c r="M93" s="14">
        <v>321384</v>
      </c>
      <c r="N93" s="14">
        <v>710884</v>
      </c>
      <c r="O93" s="14">
        <v>366539</v>
      </c>
      <c r="P93" s="14">
        <v>0</v>
      </c>
      <c r="Q93" s="14">
        <v>19760470</v>
      </c>
      <c r="R93" s="14">
        <v>6118459</v>
      </c>
      <c r="S93" s="14">
        <v>48180416</v>
      </c>
      <c r="T93" s="14">
        <v>1034451</v>
      </c>
      <c r="U93"/>
      <c r="V93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:37" ht="12.75">
      <c r="A94">
        <v>205</v>
      </c>
      <c r="B94" t="s">
        <v>161</v>
      </c>
      <c r="C94" s="11">
        <v>7070</v>
      </c>
      <c r="D94" s="11">
        <v>2008</v>
      </c>
      <c r="E94" s="13">
        <v>2.25</v>
      </c>
      <c r="F94" s="14">
        <v>10332</v>
      </c>
      <c r="G94" s="14">
        <v>147417</v>
      </c>
      <c r="H94" s="14">
        <v>21926</v>
      </c>
      <c r="I94" s="14">
        <v>0</v>
      </c>
      <c r="J94" s="14">
        <v>19128</v>
      </c>
      <c r="K94" s="14">
        <v>2028</v>
      </c>
      <c r="L94" s="14">
        <v>1240</v>
      </c>
      <c r="M94" s="14">
        <v>0</v>
      </c>
      <c r="N94" s="14">
        <v>48434</v>
      </c>
      <c r="O94" s="14">
        <v>1857</v>
      </c>
      <c r="P94" s="14">
        <v>0</v>
      </c>
      <c r="Q94" s="14">
        <v>242030</v>
      </c>
      <c r="R94" s="14">
        <v>139966</v>
      </c>
      <c r="S94" s="14">
        <v>207096</v>
      </c>
      <c r="T94" s="14">
        <v>202394</v>
      </c>
      <c r="U94"/>
      <c r="V9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:37" ht="12.75">
      <c r="A95">
        <v>206</v>
      </c>
      <c r="B95" t="s">
        <v>131</v>
      </c>
      <c r="C95" s="11">
        <v>7070</v>
      </c>
      <c r="D95" s="11">
        <v>2008</v>
      </c>
      <c r="E95" s="13">
        <v>0</v>
      </c>
      <c r="F95" s="14">
        <v>86502</v>
      </c>
      <c r="G95" s="14">
        <v>0</v>
      </c>
      <c r="H95" s="14">
        <v>0</v>
      </c>
      <c r="I95" s="14">
        <v>0</v>
      </c>
      <c r="J95" s="14">
        <v>3505</v>
      </c>
      <c r="K95" s="14">
        <v>0</v>
      </c>
      <c r="L95" s="14">
        <v>1873782</v>
      </c>
      <c r="M95" s="14">
        <v>0</v>
      </c>
      <c r="N95" s="14">
        <v>19123</v>
      </c>
      <c r="O95" s="14">
        <v>0</v>
      </c>
      <c r="P95" s="14">
        <v>0</v>
      </c>
      <c r="Q95" s="14">
        <v>1896410</v>
      </c>
      <c r="R95" s="14">
        <v>664701</v>
      </c>
      <c r="S95" s="14">
        <v>5189313</v>
      </c>
      <c r="T95" s="14">
        <v>1697894</v>
      </c>
      <c r="U95"/>
      <c r="V95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1:37" ht="12.75">
      <c r="A96">
        <v>207</v>
      </c>
      <c r="B96" t="s">
        <v>130</v>
      </c>
      <c r="C96" s="11">
        <v>7070</v>
      </c>
      <c r="D96" s="11">
        <v>2008</v>
      </c>
      <c r="E96" s="13">
        <v>0</v>
      </c>
      <c r="F96" s="14">
        <v>0</v>
      </c>
      <c r="G96" s="14">
        <v>0</v>
      </c>
      <c r="H96" s="14">
        <v>0</v>
      </c>
      <c r="I96" s="14">
        <v>0</v>
      </c>
      <c r="J96" s="14">
        <v>846538</v>
      </c>
      <c r="K96" s="14">
        <v>0</v>
      </c>
      <c r="L96" s="14">
        <v>3804568</v>
      </c>
      <c r="M96" s="14">
        <v>0</v>
      </c>
      <c r="N96" s="14">
        <v>37105</v>
      </c>
      <c r="O96" s="14">
        <v>0</v>
      </c>
      <c r="P96" s="14">
        <v>12482</v>
      </c>
      <c r="Q96" s="14">
        <v>4675729</v>
      </c>
      <c r="R96" s="14">
        <v>1337694</v>
      </c>
      <c r="S96" s="14">
        <v>19710127</v>
      </c>
      <c r="T96" s="14">
        <v>11776664</v>
      </c>
      <c r="U96"/>
      <c r="V96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1:37" ht="12.75">
      <c r="A97">
        <v>208</v>
      </c>
      <c r="B97" t="s">
        <v>137</v>
      </c>
      <c r="C97" s="11">
        <v>7070</v>
      </c>
      <c r="D97" s="11">
        <v>2008</v>
      </c>
      <c r="E97" s="13">
        <v>27.14</v>
      </c>
      <c r="F97" s="14">
        <v>238271</v>
      </c>
      <c r="G97" s="14">
        <v>1456534</v>
      </c>
      <c r="H97" s="14">
        <v>313087</v>
      </c>
      <c r="I97" s="14">
        <v>0</v>
      </c>
      <c r="J97" s="14">
        <v>1136936</v>
      </c>
      <c r="K97" s="14">
        <v>0</v>
      </c>
      <c r="L97" s="14">
        <v>700347</v>
      </c>
      <c r="M97" s="14">
        <v>0</v>
      </c>
      <c r="N97" s="14">
        <v>332580</v>
      </c>
      <c r="O97" s="14">
        <v>656925</v>
      </c>
      <c r="P97" s="14">
        <v>0</v>
      </c>
      <c r="Q97" s="14">
        <v>4596409</v>
      </c>
      <c r="R97" s="14">
        <v>1773709</v>
      </c>
      <c r="S97" s="14">
        <v>23837214</v>
      </c>
      <c r="T97" s="14">
        <v>14358746</v>
      </c>
      <c r="U97"/>
      <c r="V97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:37" ht="12.75">
      <c r="A98">
        <v>209</v>
      </c>
      <c r="B98" t="s">
        <v>166</v>
      </c>
      <c r="C98" s="11"/>
      <c r="D98" s="11">
        <v>2008</v>
      </c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/>
      <c r="V98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1:37" ht="12.75">
      <c r="A99">
        <v>904</v>
      </c>
      <c r="B99" t="s">
        <v>71</v>
      </c>
      <c r="C99" s="11">
        <v>7070</v>
      </c>
      <c r="D99" s="11">
        <v>2008</v>
      </c>
      <c r="E99" s="13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811</v>
      </c>
      <c r="L99" s="14">
        <v>134769</v>
      </c>
      <c r="M99" s="14">
        <v>0</v>
      </c>
      <c r="N99" s="14">
        <v>0</v>
      </c>
      <c r="O99" s="14">
        <v>0</v>
      </c>
      <c r="P99" s="14">
        <v>0</v>
      </c>
      <c r="Q99" s="14">
        <v>135580</v>
      </c>
      <c r="R99" s="14">
        <v>77216</v>
      </c>
      <c r="S99" s="14">
        <v>735192</v>
      </c>
      <c r="T99" s="14">
        <v>722719</v>
      </c>
      <c r="U99"/>
      <c r="V99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1:37" ht="12.75">
      <c r="A100">
        <v>915</v>
      </c>
      <c r="B100" t="s">
        <v>96</v>
      </c>
      <c r="C100" s="11">
        <v>7070</v>
      </c>
      <c r="D100" s="11">
        <v>2008</v>
      </c>
      <c r="E100" s="13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5611</v>
      </c>
      <c r="P100" s="14">
        <v>0</v>
      </c>
      <c r="Q100" s="14">
        <v>5611</v>
      </c>
      <c r="R100" s="14">
        <v>21607</v>
      </c>
      <c r="S100" s="14">
        <v>329894</v>
      </c>
      <c r="T100" s="14">
        <v>329886</v>
      </c>
      <c r="U100"/>
      <c r="V100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:37" ht="12.75">
      <c r="A101" s="11">
        <v>919</v>
      </c>
      <c r="B101" s="12" t="s">
        <v>164</v>
      </c>
      <c r="C101" s="11">
        <v>7070</v>
      </c>
      <c r="D101" s="11">
        <v>2008</v>
      </c>
      <c r="E101" s="13">
        <v>0</v>
      </c>
      <c r="F101" s="14">
        <v>3800</v>
      </c>
      <c r="G101" s="14">
        <v>0</v>
      </c>
      <c r="H101" s="14">
        <v>0</v>
      </c>
      <c r="I101" s="14">
        <v>0</v>
      </c>
      <c r="J101" s="14">
        <v>77341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77341</v>
      </c>
      <c r="R101" s="14">
        <v>19078</v>
      </c>
      <c r="S101" s="14">
        <v>134348</v>
      </c>
      <c r="T101" s="14">
        <v>134348</v>
      </c>
      <c r="U101"/>
      <c r="V101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4" spans="1:38" ht="12.75">
      <c r="A104" s="10" t="s">
        <v>32</v>
      </c>
      <c r="B104" s="10" t="s">
        <v>49</v>
      </c>
      <c r="C104" s="10" t="s">
        <v>50</v>
      </c>
      <c r="D104" s="10" t="s">
        <v>51</v>
      </c>
      <c r="E104" s="10" t="s">
        <v>52</v>
      </c>
      <c r="F104" s="10" t="s">
        <v>53</v>
      </c>
      <c r="G104" s="10" t="s">
        <v>54</v>
      </c>
      <c r="H104" s="10" t="s">
        <v>55</v>
      </c>
      <c r="I104" s="10" t="s">
        <v>56</v>
      </c>
      <c r="J104" s="10" t="s">
        <v>57</v>
      </c>
      <c r="K104" s="10" t="s">
        <v>58</v>
      </c>
      <c r="L104" s="10" t="s">
        <v>59</v>
      </c>
      <c r="M104" s="10" t="s">
        <v>60</v>
      </c>
      <c r="N104" s="10" t="s">
        <v>61</v>
      </c>
      <c r="O104" s="10" t="s">
        <v>62</v>
      </c>
      <c r="P104" s="10" t="s">
        <v>63</v>
      </c>
      <c r="Q104" s="10" t="s">
        <v>64</v>
      </c>
      <c r="R104" s="10" t="s">
        <v>65</v>
      </c>
      <c r="S104" s="10" t="s">
        <v>66</v>
      </c>
      <c r="T104" s="10" t="s">
        <v>67</v>
      </c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2.75">
      <c r="A105">
        <v>1</v>
      </c>
      <c r="B105" t="s">
        <v>146</v>
      </c>
      <c r="C105" s="11">
        <v>7070</v>
      </c>
      <c r="D105" s="11">
        <v>2009</v>
      </c>
      <c r="E105" s="17">
        <v>3</v>
      </c>
      <c r="F105" s="18">
        <v>1369602</v>
      </c>
      <c r="G105" s="18">
        <v>237044</v>
      </c>
      <c r="H105" s="18">
        <v>91786</v>
      </c>
      <c r="I105" s="18">
        <v>1460779</v>
      </c>
      <c r="J105" s="18">
        <v>6013620</v>
      </c>
      <c r="K105" s="18">
        <v>1299</v>
      </c>
      <c r="L105" s="18">
        <v>17142375</v>
      </c>
      <c r="M105" s="18">
        <v>0</v>
      </c>
      <c r="N105" s="18">
        <v>310342</v>
      </c>
      <c r="O105" s="18">
        <v>35531</v>
      </c>
      <c r="P105" s="18">
        <v>16671</v>
      </c>
      <c r="Q105" s="18">
        <v>25276105</v>
      </c>
      <c r="R105" s="18">
        <v>13444923</v>
      </c>
      <c r="S105" s="18">
        <v>166285689</v>
      </c>
      <c r="T105" s="18">
        <v>97970357</v>
      </c>
      <c r="U105"/>
      <c r="V105"/>
      <c r="W105" s="13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spans="1:20" ht="12.75">
      <c r="A106">
        <v>3</v>
      </c>
      <c r="B106" t="s">
        <v>160</v>
      </c>
      <c r="C106" s="11">
        <v>7070</v>
      </c>
      <c r="D106" s="11">
        <v>2009</v>
      </c>
      <c r="E106" s="17">
        <v>2</v>
      </c>
      <c r="F106" s="18">
        <v>374199</v>
      </c>
      <c r="G106" s="18">
        <v>165637</v>
      </c>
      <c r="H106" s="18">
        <v>62901</v>
      </c>
      <c r="I106" s="18">
        <v>458601</v>
      </c>
      <c r="J106" s="18">
        <v>1774377</v>
      </c>
      <c r="K106" s="18">
        <v>1088</v>
      </c>
      <c r="L106" s="18">
        <v>5325574</v>
      </c>
      <c r="M106" s="18">
        <v>0</v>
      </c>
      <c r="N106" s="18">
        <v>40299</v>
      </c>
      <c r="O106" s="18">
        <v>8292</v>
      </c>
      <c r="P106" s="18">
        <v>0</v>
      </c>
      <c r="Q106" s="18">
        <v>7836769</v>
      </c>
      <c r="R106" s="18">
        <v>2912710</v>
      </c>
      <c r="S106" s="18">
        <v>51198934</v>
      </c>
      <c r="T106" s="18">
        <v>36257962</v>
      </c>
    </row>
    <row r="107" spans="1:38" ht="12.75">
      <c r="A107">
        <v>8</v>
      </c>
      <c r="B107" t="s">
        <v>93</v>
      </c>
      <c r="C107" s="11">
        <v>7070</v>
      </c>
      <c r="D107" s="11">
        <v>2009</v>
      </c>
      <c r="E107" s="19">
        <v>8.25</v>
      </c>
      <c r="F107" s="20">
        <v>58245</v>
      </c>
      <c r="G107" s="20">
        <v>432564</v>
      </c>
      <c r="H107" s="20">
        <v>89896</v>
      </c>
      <c r="I107" s="20">
        <v>6514</v>
      </c>
      <c r="J107" s="20">
        <v>321552</v>
      </c>
      <c r="K107" s="20">
        <v>275</v>
      </c>
      <c r="L107" s="20">
        <v>101724</v>
      </c>
      <c r="M107" s="20">
        <v>25932</v>
      </c>
      <c r="N107" s="20">
        <v>0</v>
      </c>
      <c r="O107" s="20">
        <v>115756</v>
      </c>
      <c r="P107" s="20">
        <v>0</v>
      </c>
      <c r="Q107" s="20">
        <v>1094213</v>
      </c>
      <c r="R107" s="20">
        <v>509324</v>
      </c>
      <c r="S107" s="20">
        <v>3569498</v>
      </c>
      <c r="T107" s="20">
        <v>400955</v>
      </c>
      <c r="U107"/>
      <c r="V107"/>
      <c r="W107" s="13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ht="12.75">
      <c r="A108">
        <v>10</v>
      </c>
      <c r="B108" t="s">
        <v>121</v>
      </c>
      <c r="C108" s="11">
        <v>7070</v>
      </c>
      <c r="D108" s="11">
        <v>2009</v>
      </c>
      <c r="E108" s="17">
        <v>195.43</v>
      </c>
      <c r="F108" s="18">
        <v>2612000</v>
      </c>
      <c r="G108" s="18">
        <v>15962016</v>
      </c>
      <c r="H108" s="18">
        <v>3811280</v>
      </c>
      <c r="I108" s="18">
        <v>1058</v>
      </c>
      <c r="J108" s="18">
        <v>11288989</v>
      </c>
      <c r="K108" s="18">
        <v>35911</v>
      </c>
      <c r="L108" s="18">
        <v>3085928</v>
      </c>
      <c r="M108" s="18">
        <v>19903</v>
      </c>
      <c r="N108" s="18">
        <v>495682</v>
      </c>
      <c r="O108" s="18">
        <v>1236053</v>
      </c>
      <c r="P108" s="18">
        <v>34125</v>
      </c>
      <c r="Q108" s="18">
        <v>35902695</v>
      </c>
      <c r="R108" s="18">
        <v>11557050</v>
      </c>
      <c r="S108" s="18">
        <v>113914487</v>
      </c>
      <c r="T108" s="18">
        <v>30454516</v>
      </c>
      <c r="U108"/>
      <c r="V108"/>
      <c r="W108" s="13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20" ht="12.75">
      <c r="A109">
        <v>14</v>
      </c>
      <c r="B109" t="s">
        <v>159</v>
      </c>
      <c r="C109" s="11">
        <v>7070</v>
      </c>
      <c r="D109" s="11">
        <v>2009</v>
      </c>
      <c r="E109" s="17">
        <v>140.12</v>
      </c>
      <c r="F109" s="18">
        <v>1155348</v>
      </c>
      <c r="G109" s="18">
        <v>10464399</v>
      </c>
      <c r="H109" s="18">
        <v>2957020</v>
      </c>
      <c r="I109" s="18">
        <v>0</v>
      </c>
      <c r="J109" s="18">
        <v>7111645</v>
      </c>
      <c r="K109" s="18">
        <v>151</v>
      </c>
      <c r="L109" s="18">
        <v>5690683</v>
      </c>
      <c r="M109" s="18">
        <v>0</v>
      </c>
      <c r="N109" s="18">
        <v>1019906</v>
      </c>
      <c r="O109" s="18">
        <v>522536</v>
      </c>
      <c r="P109" s="18">
        <v>847814</v>
      </c>
      <c r="Q109" s="18">
        <v>26918526</v>
      </c>
      <c r="R109" s="18">
        <v>22017019</v>
      </c>
      <c r="S109" s="18">
        <v>93834555</v>
      </c>
      <c r="T109" s="18">
        <v>55724916</v>
      </c>
    </row>
    <row r="110" spans="1:38" ht="12.75">
      <c r="A110">
        <v>20</v>
      </c>
      <c r="B110" t="s">
        <v>87</v>
      </c>
      <c r="C110" s="11">
        <v>7070</v>
      </c>
      <c r="D110" s="11">
        <v>2009</v>
      </c>
      <c r="E110" s="17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/>
      <c r="V110"/>
      <c r="W110" s="13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ht="12.75">
      <c r="A111">
        <v>21</v>
      </c>
      <c r="B111" t="s">
        <v>100</v>
      </c>
      <c r="C111" s="11">
        <v>7070</v>
      </c>
      <c r="D111" s="11">
        <v>2009</v>
      </c>
      <c r="E111" s="17">
        <v>12.1</v>
      </c>
      <c r="F111" s="18">
        <v>88989</v>
      </c>
      <c r="G111" s="18">
        <v>574353</v>
      </c>
      <c r="H111" s="18">
        <v>150962</v>
      </c>
      <c r="I111" s="18">
        <v>2540</v>
      </c>
      <c r="J111" s="18">
        <v>310172</v>
      </c>
      <c r="K111" s="18">
        <v>2239</v>
      </c>
      <c r="L111" s="18">
        <v>243160</v>
      </c>
      <c r="M111" s="18">
        <v>0</v>
      </c>
      <c r="N111" s="18">
        <v>24212</v>
      </c>
      <c r="O111" s="18">
        <v>13925</v>
      </c>
      <c r="P111" s="18">
        <v>0</v>
      </c>
      <c r="Q111" s="18">
        <v>1321563</v>
      </c>
      <c r="R111" s="18">
        <v>487582</v>
      </c>
      <c r="S111" s="18">
        <v>3254173</v>
      </c>
      <c r="T111" s="18">
        <v>381970</v>
      </c>
      <c r="U111"/>
      <c r="V111"/>
      <c r="W111" s="13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ht="12.75">
      <c r="A112">
        <v>22</v>
      </c>
      <c r="B112" t="s">
        <v>97</v>
      </c>
      <c r="C112" s="11">
        <v>7070</v>
      </c>
      <c r="D112" s="11">
        <v>2009</v>
      </c>
      <c r="E112" s="17">
        <v>0.04</v>
      </c>
      <c r="F112" s="18">
        <v>129362</v>
      </c>
      <c r="G112" s="18">
        <v>5373</v>
      </c>
      <c r="H112" s="18">
        <v>1475</v>
      </c>
      <c r="I112" s="18">
        <v>32996</v>
      </c>
      <c r="J112" s="18">
        <v>726975</v>
      </c>
      <c r="K112" s="18">
        <v>174</v>
      </c>
      <c r="L112" s="18">
        <v>1603778</v>
      </c>
      <c r="M112" s="18">
        <v>4754</v>
      </c>
      <c r="N112" s="18">
        <v>44489</v>
      </c>
      <c r="O112" s="18">
        <v>1007</v>
      </c>
      <c r="P112" s="18">
        <v>0</v>
      </c>
      <c r="Q112" s="18">
        <v>2421021</v>
      </c>
      <c r="R112" s="18">
        <v>1046841</v>
      </c>
      <c r="S112" s="18">
        <v>12472906</v>
      </c>
      <c r="T112" s="18">
        <v>4185894</v>
      </c>
      <c r="U112"/>
      <c r="V112"/>
      <c r="W112" s="13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ht="12.75">
      <c r="A113">
        <v>23</v>
      </c>
      <c r="B113" t="s">
        <v>145</v>
      </c>
      <c r="C113" s="11">
        <v>7070</v>
      </c>
      <c r="D113" s="11">
        <v>2009</v>
      </c>
      <c r="E113" s="17">
        <v>7.65</v>
      </c>
      <c r="F113" s="18">
        <v>28600</v>
      </c>
      <c r="G113" s="18">
        <v>359804</v>
      </c>
      <c r="H113" s="18">
        <v>84417</v>
      </c>
      <c r="I113" s="18">
        <v>0</v>
      </c>
      <c r="J113" s="18">
        <v>264554</v>
      </c>
      <c r="K113" s="18">
        <v>0</v>
      </c>
      <c r="L113" s="18">
        <v>141230</v>
      </c>
      <c r="M113" s="18">
        <v>3600</v>
      </c>
      <c r="N113" s="18">
        <v>10379</v>
      </c>
      <c r="O113" s="18">
        <v>39003</v>
      </c>
      <c r="P113" s="18">
        <v>0</v>
      </c>
      <c r="Q113" s="18">
        <v>902987</v>
      </c>
      <c r="R113" s="18">
        <v>358673</v>
      </c>
      <c r="S113" s="18">
        <v>3272809</v>
      </c>
      <c r="T113" s="18">
        <v>789795</v>
      </c>
      <c r="U113"/>
      <c r="V113"/>
      <c r="W113" s="13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ht="12.75">
      <c r="A114">
        <v>26</v>
      </c>
      <c r="B114" t="s">
        <v>106</v>
      </c>
      <c r="C114" s="11">
        <v>7070</v>
      </c>
      <c r="D114" s="11">
        <v>2009</v>
      </c>
      <c r="E114" s="17">
        <v>47.02</v>
      </c>
      <c r="F114" s="18">
        <v>743601</v>
      </c>
      <c r="G114" s="18">
        <v>2301557</v>
      </c>
      <c r="H114" s="18">
        <v>652138</v>
      </c>
      <c r="I114" s="18">
        <v>0</v>
      </c>
      <c r="J114" s="18">
        <v>2137110</v>
      </c>
      <c r="K114" s="18">
        <v>0</v>
      </c>
      <c r="L114" s="18">
        <v>1594253</v>
      </c>
      <c r="M114" s="18">
        <v>0</v>
      </c>
      <c r="N114" s="18">
        <v>208246</v>
      </c>
      <c r="O114" s="18">
        <v>13690</v>
      </c>
      <c r="P114" s="18">
        <v>0</v>
      </c>
      <c r="Q114" s="18">
        <v>6906994</v>
      </c>
      <c r="R114" s="18">
        <v>4112166</v>
      </c>
      <c r="S114" s="18">
        <v>46803768</v>
      </c>
      <c r="T114" s="18">
        <v>16421473</v>
      </c>
      <c r="U114"/>
      <c r="V114"/>
      <c r="W114" s="13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20" ht="12.75">
      <c r="A115">
        <v>29</v>
      </c>
      <c r="B115" t="s">
        <v>89</v>
      </c>
      <c r="C115" s="11">
        <v>7070</v>
      </c>
      <c r="D115" s="11">
        <v>2009</v>
      </c>
      <c r="E115" s="17">
        <v>156.17</v>
      </c>
      <c r="F115" s="18">
        <v>1744796</v>
      </c>
      <c r="G115" s="18">
        <v>9096022</v>
      </c>
      <c r="H115" s="18">
        <v>2450074</v>
      </c>
      <c r="I115" s="18">
        <v>0</v>
      </c>
      <c r="J115" s="18">
        <v>6713814</v>
      </c>
      <c r="K115" s="18">
        <v>11073</v>
      </c>
      <c r="L115" s="18">
        <v>10436066</v>
      </c>
      <c r="M115" s="18">
        <v>2956</v>
      </c>
      <c r="N115" s="18">
        <v>697666</v>
      </c>
      <c r="O115" s="18">
        <v>33806</v>
      </c>
      <c r="P115" s="18">
        <v>2715986</v>
      </c>
      <c r="Q115" s="18">
        <v>26725491</v>
      </c>
      <c r="R115" s="18">
        <v>18811974</v>
      </c>
      <c r="S115" s="18">
        <v>86532080</v>
      </c>
      <c r="T115" s="18">
        <v>56179417</v>
      </c>
    </row>
    <row r="116" spans="1:38" ht="12.75">
      <c r="A116">
        <v>32</v>
      </c>
      <c r="B116" t="s">
        <v>111</v>
      </c>
      <c r="C116" s="11">
        <v>7070</v>
      </c>
      <c r="D116" s="11">
        <v>2009</v>
      </c>
      <c r="E116" s="17">
        <v>160</v>
      </c>
      <c r="F116" s="18">
        <v>1914549</v>
      </c>
      <c r="G116" s="18">
        <v>8054257</v>
      </c>
      <c r="H116" s="18">
        <v>2435306</v>
      </c>
      <c r="I116" s="18">
        <v>74580</v>
      </c>
      <c r="J116" s="18">
        <v>8031802</v>
      </c>
      <c r="K116" s="18">
        <v>31823</v>
      </c>
      <c r="L116" s="18">
        <v>4243782</v>
      </c>
      <c r="M116" s="18">
        <v>274393</v>
      </c>
      <c r="N116" s="18">
        <v>198284</v>
      </c>
      <c r="O116" s="18">
        <v>115099</v>
      </c>
      <c r="P116" s="18">
        <v>13847097</v>
      </c>
      <c r="Q116" s="18">
        <v>9612229</v>
      </c>
      <c r="R116" s="18">
        <v>5865711</v>
      </c>
      <c r="S116" s="18">
        <v>69062858</v>
      </c>
      <c r="T116" s="18">
        <v>47084124</v>
      </c>
      <c r="U116"/>
      <c r="V116"/>
      <c r="W116" s="13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ht="12.75">
      <c r="A117">
        <v>35</v>
      </c>
      <c r="B117" t="s">
        <v>147</v>
      </c>
      <c r="C117" s="11">
        <v>7070</v>
      </c>
      <c r="D117" s="11">
        <v>2009</v>
      </c>
      <c r="E117" s="17">
        <v>11.77</v>
      </c>
      <c r="F117" s="18">
        <v>99071</v>
      </c>
      <c r="G117" s="18">
        <v>824480</v>
      </c>
      <c r="H117" s="18">
        <v>165570</v>
      </c>
      <c r="I117" s="18">
        <v>0</v>
      </c>
      <c r="J117" s="18">
        <v>372892</v>
      </c>
      <c r="K117" s="18">
        <v>0</v>
      </c>
      <c r="L117" s="18">
        <v>376395</v>
      </c>
      <c r="M117" s="18">
        <v>380</v>
      </c>
      <c r="N117" s="18">
        <v>38519</v>
      </c>
      <c r="O117" s="18">
        <v>1838</v>
      </c>
      <c r="P117" s="18">
        <v>215</v>
      </c>
      <c r="Q117" s="18">
        <v>1779859</v>
      </c>
      <c r="R117" s="18">
        <v>969628</v>
      </c>
      <c r="S117" s="18">
        <v>5918806</v>
      </c>
      <c r="T117" s="18">
        <v>2009769</v>
      </c>
      <c r="U117"/>
      <c r="V117"/>
      <c r="W117" s="13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ht="12.75">
      <c r="A118">
        <v>37</v>
      </c>
      <c r="B118" t="s">
        <v>79</v>
      </c>
      <c r="C118" s="11">
        <v>7070</v>
      </c>
      <c r="D118" s="11">
        <v>2009</v>
      </c>
      <c r="E118" s="17">
        <v>70.52</v>
      </c>
      <c r="F118" s="18">
        <v>711853</v>
      </c>
      <c r="G118" s="18">
        <v>3558501</v>
      </c>
      <c r="H118" s="18">
        <v>855780</v>
      </c>
      <c r="I118" s="18">
        <v>280000</v>
      </c>
      <c r="J118" s="18">
        <v>5025360</v>
      </c>
      <c r="K118" s="18">
        <v>0</v>
      </c>
      <c r="L118" s="18">
        <v>1707990</v>
      </c>
      <c r="M118" s="18">
        <v>457</v>
      </c>
      <c r="N118" s="18">
        <v>184618</v>
      </c>
      <c r="O118" s="18">
        <v>4298</v>
      </c>
      <c r="P118" s="18">
        <v>137795</v>
      </c>
      <c r="Q118" s="18">
        <v>11479209</v>
      </c>
      <c r="R118" s="18">
        <v>4185349</v>
      </c>
      <c r="S118" s="18">
        <v>29861607</v>
      </c>
      <c r="T118" s="18">
        <v>16877033</v>
      </c>
      <c r="U118"/>
      <c r="V118"/>
      <c r="W118" s="13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ht="12.75">
      <c r="A119">
        <v>38</v>
      </c>
      <c r="B119" t="s">
        <v>141</v>
      </c>
      <c r="C119" s="11">
        <v>7070</v>
      </c>
      <c r="D119" s="11">
        <v>2009</v>
      </c>
      <c r="E119" s="19">
        <v>67.9</v>
      </c>
      <c r="F119" s="21">
        <v>1165917</v>
      </c>
      <c r="G119" s="21">
        <v>3103210</v>
      </c>
      <c r="H119" s="21">
        <v>902464</v>
      </c>
      <c r="I119" s="21">
        <v>461681</v>
      </c>
      <c r="J119" s="21">
        <v>1538912</v>
      </c>
      <c r="K119" s="21">
        <v>0</v>
      </c>
      <c r="L119" s="21">
        <v>1495527</v>
      </c>
      <c r="M119" s="21">
        <v>39765</v>
      </c>
      <c r="N119" s="21">
        <v>257593</v>
      </c>
      <c r="O119" s="21">
        <v>138708</v>
      </c>
      <c r="P119" s="21">
        <v>0</v>
      </c>
      <c r="Q119" s="21">
        <v>7937860</v>
      </c>
      <c r="R119" s="21">
        <v>2501300</v>
      </c>
      <c r="S119" s="21">
        <v>22299661</v>
      </c>
      <c r="T119" s="21">
        <v>5866666</v>
      </c>
      <c r="U119"/>
      <c r="V119"/>
      <c r="W119" s="13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20" ht="12.75">
      <c r="A120">
        <v>39</v>
      </c>
      <c r="B120" t="s">
        <v>91</v>
      </c>
      <c r="C120" s="11">
        <v>7070</v>
      </c>
      <c r="D120" s="11">
        <v>2009</v>
      </c>
      <c r="E120" s="17">
        <v>0</v>
      </c>
      <c r="F120" s="18">
        <v>262086</v>
      </c>
      <c r="G120" s="18">
        <v>-321</v>
      </c>
      <c r="H120" s="18">
        <v>-52</v>
      </c>
      <c r="I120" s="18">
        <v>263574</v>
      </c>
      <c r="J120" s="18">
        <v>1766965</v>
      </c>
      <c r="K120" s="18">
        <v>0</v>
      </c>
      <c r="L120" s="18">
        <v>2656254</v>
      </c>
      <c r="M120" s="18">
        <v>28573</v>
      </c>
      <c r="N120" s="18">
        <v>62299</v>
      </c>
      <c r="O120" s="18">
        <v>4158</v>
      </c>
      <c r="P120" s="18">
        <v>0</v>
      </c>
      <c r="Q120" s="18">
        <v>4781450</v>
      </c>
      <c r="R120" s="18">
        <v>1741151</v>
      </c>
      <c r="S120" s="18">
        <v>25316189</v>
      </c>
      <c r="T120" s="18">
        <v>14452524</v>
      </c>
    </row>
    <row r="121" spans="1:38" ht="12.75">
      <c r="A121">
        <v>43</v>
      </c>
      <c r="B121" t="s">
        <v>122</v>
      </c>
      <c r="C121" s="11">
        <v>7070</v>
      </c>
      <c r="D121" s="11">
        <v>2009</v>
      </c>
      <c r="E121" s="17">
        <v>12.28</v>
      </c>
      <c r="F121" s="18">
        <v>169584</v>
      </c>
      <c r="G121" s="18">
        <v>625503</v>
      </c>
      <c r="H121" s="18">
        <v>212872</v>
      </c>
      <c r="I121" s="18">
        <v>92400</v>
      </c>
      <c r="J121" s="18">
        <v>487550</v>
      </c>
      <c r="K121" s="18">
        <v>0</v>
      </c>
      <c r="L121" s="18">
        <v>480465</v>
      </c>
      <c r="M121" s="18">
        <v>30038</v>
      </c>
      <c r="N121" s="18">
        <v>41325</v>
      </c>
      <c r="O121" s="18">
        <v>16670</v>
      </c>
      <c r="P121" s="18">
        <v>50639</v>
      </c>
      <c r="Q121" s="18">
        <v>1936184</v>
      </c>
      <c r="R121" s="18">
        <v>1045128</v>
      </c>
      <c r="S121" s="18">
        <v>13667249</v>
      </c>
      <c r="T121" s="18">
        <v>2967258</v>
      </c>
      <c r="U121"/>
      <c r="V121"/>
      <c r="W121" s="13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ht="12.75">
      <c r="A122">
        <v>45</v>
      </c>
      <c r="B122" t="s">
        <v>76</v>
      </c>
      <c r="C122" s="11">
        <v>7070</v>
      </c>
      <c r="D122" s="11">
        <v>2009</v>
      </c>
      <c r="E122" s="19">
        <v>5.81</v>
      </c>
      <c r="F122" s="20">
        <v>113484</v>
      </c>
      <c r="G122" s="20">
        <v>280221</v>
      </c>
      <c r="H122" s="20">
        <v>61823</v>
      </c>
      <c r="I122" s="20">
        <v>11000</v>
      </c>
      <c r="J122" s="20">
        <v>235197</v>
      </c>
      <c r="K122" s="20">
        <v>0</v>
      </c>
      <c r="L122" s="20">
        <v>65762</v>
      </c>
      <c r="M122" s="20">
        <v>53692</v>
      </c>
      <c r="N122" s="20">
        <v>4986</v>
      </c>
      <c r="O122" s="20">
        <v>16801</v>
      </c>
      <c r="P122" s="20">
        <v>27426</v>
      </c>
      <c r="Q122" s="20">
        <v>702056</v>
      </c>
      <c r="R122" s="20">
        <v>278626</v>
      </c>
      <c r="S122" s="20">
        <v>2163697</v>
      </c>
      <c r="T122" s="20">
        <v>203984</v>
      </c>
      <c r="U122"/>
      <c r="V122"/>
      <c r="W122" s="13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20" ht="12.75">
      <c r="A123">
        <v>46</v>
      </c>
      <c r="B123" t="s">
        <v>107</v>
      </c>
      <c r="C123" s="11">
        <v>7070</v>
      </c>
      <c r="D123" s="11">
        <v>2009</v>
      </c>
      <c r="E123" s="17">
        <v>15.18</v>
      </c>
      <c r="F123" s="18">
        <v>109831</v>
      </c>
      <c r="G123" s="18">
        <v>867986</v>
      </c>
      <c r="H123" s="18">
        <v>169956</v>
      </c>
      <c r="I123" s="18">
        <v>17082</v>
      </c>
      <c r="J123" s="18">
        <v>295568</v>
      </c>
      <c r="K123" s="18">
        <v>57594</v>
      </c>
      <c r="L123" s="18">
        <v>137071</v>
      </c>
      <c r="M123" s="18">
        <v>31576</v>
      </c>
      <c r="N123" s="18">
        <v>24642</v>
      </c>
      <c r="O123" s="18">
        <v>5821</v>
      </c>
      <c r="P123" s="18">
        <v>0</v>
      </c>
      <c r="Q123" s="18">
        <v>1607296</v>
      </c>
      <c r="R123" s="18">
        <v>609014</v>
      </c>
      <c r="S123" s="18">
        <v>4814939</v>
      </c>
      <c r="T123" s="18">
        <v>577979</v>
      </c>
    </row>
    <row r="124" spans="1:38" ht="12.75">
      <c r="A124">
        <v>50</v>
      </c>
      <c r="B124" t="s">
        <v>155</v>
      </c>
      <c r="C124" s="11">
        <v>7070</v>
      </c>
      <c r="D124" s="11">
        <v>2009</v>
      </c>
      <c r="E124" s="17">
        <v>26.49</v>
      </c>
      <c r="F124" s="18">
        <v>271695</v>
      </c>
      <c r="G124" s="18">
        <v>1486403</v>
      </c>
      <c r="H124" s="18">
        <v>55606</v>
      </c>
      <c r="I124" s="18">
        <v>125804</v>
      </c>
      <c r="J124" s="18">
        <v>1119921</v>
      </c>
      <c r="K124" s="18">
        <v>0</v>
      </c>
      <c r="L124" s="18">
        <v>490734</v>
      </c>
      <c r="M124" s="18">
        <v>105316</v>
      </c>
      <c r="N124" s="18">
        <v>102200</v>
      </c>
      <c r="O124" s="18">
        <v>44541</v>
      </c>
      <c r="P124" s="18">
        <v>0</v>
      </c>
      <c r="Q124" s="18">
        <v>3530525</v>
      </c>
      <c r="R124" s="18">
        <v>2475690</v>
      </c>
      <c r="S124" s="18">
        <v>19524025</v>
      </c>
      <c r="T124" s="18">
        <v>6262314</v>
      </c>
      <c r="U124"/>
      <c r="V124"/>
      <c r="W124" s="13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ht="12.75">
      <c r="A125">
        <v>54</v>
      </c>
      <c r="B125" t="s">
        <v>83</v>
      </c>
      <c r="C125" s="11">
        <v>7070</v>
      </c>
      <c r="D125" s="11">
        <v>2009</v>
      </c>
      <c r="E125" s="17">
        <v>4.69</v>
      </c>
      <c r="F125" s="18">
        <v>0</v>
      </c>
      <c r="G125" s="18">
        <v>302842</v>
      </c>
      <c r="H125" s="18">
        <v>92412</v>
      </c>
      <c r="I125" s="18">
        <v>156013</v>
      </c>
      <c r="J125" s="18">
        <v>219924</v>
      </c>
      <c r="K125" s="18">
        <v>108</v>
      </c>
      <c r="L125" s="18">
        <v>27403</v>
      </c>
      <c r="M125" s="18">
        <v>8008</v>
      </c>
      <c r="N125" s="18">
        <v>28430</v>
      </c>
      <c r="O125" s="18">
        <v>791</v>
      </c>
      <c r="P125" s="18">
        <v>0</v>
      </c>
      <c r="Q125" s="18">
        <v>835931</v>
      </c>
      <c r="R125" s="18">
        <v>267115</v>
      </c>
      <c r="S125" s="18">
        <v>3046219</v>
      </c>
      <c r="T125" s="18">
        <v>395800</v>
      </c>
      <c r="U125"/>
      <c r="V125"/>
      <c r="W125" s="13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20" ht="12.75">
      <c r="A126">
        <v>56</v>
      </c>
      <c r="B126" t="s">
        <v>125</v>
      </c>
      <c r="C126" s="11">
        <v>7070</v>
      </c>
      <c r="D126" s="11">
        <v>2009</v>
      </c>
      <c r="E126" s="17">
        <v>7.69</v>
      </c>
      <c r="F126" s="18">
        <v>62469</v>
      </c>
      <c r="G126" s="18">
        <v>492056</v>
      </c>
      <c r="H126" s="18">
        <v>139256</v>
      </c>
      <c r="I126" s="18">
        <v>0</v>
      </c>
      <c r="J126" s="18">
        <v>316630</v>
      </c>
      <c r="K126" s="18">
        <v>141</v>
      </c>
      <c r="L126" s="18">
        <v>201137</v>
      </c>
      <c r="M126" s="18">
        <v>0</v>
      </c>
      <c r="N126" s="18">
        <v>43247</v>
      </c>
      <c r="O126" s="18">
        <v>2564</v>
      </c>
      <c r="P126" s="18">
        <v>0</v>
      </c>
      <c r="Q126" s="18">
        <v>1195031</v>
      </c>
      <c r="R126" s="18">
        <v>676465</v>
      </c>
      <c r="S126" s="18">
        <v>2758150</v>
      </c>
      <c r="T126" s="18">
        <v>474876</v>
      </c>
    </row>
    <row r="127" spans="1:20" ht="12.75">
      <c r="A127">
        <v>58</v>
      </c>
      <c r="B127" t="s">
        <v>126</v>
      </c>
      <c r="C127" s="11">
        <v>7070</v>
      </c>
      <c r="D127" s="11">
        <v>2009</v>
      </c>
      <c r="E127" s="17">
        <v>65.53</v>
      </c>
      <c r="F127" s="18">
        <v>1319889</v>
      </c>
      <c r="G127" s="18">
        <v>3411384</v>
      </c>
      <c r="H127" s="18">
        <v>902825</v>
      </c>
      <c r="I127" s="18">
        <v>225101</v>
      </c>
      <c r="J127" s="18">
        <v>2371992</v>
      </c>
      <c r="K127" s="18">
        <v>2107</v>
      </c>
      <c r="L127" s="18">
        <v>4130685</v>
      </c>
      <c r="M127" s="18">
        <v>179501</v>
      </c>
      <c r="N127" s="18">
        <v>397525</v>
      </c>
      <c r="O127" s="18">
        <v>26199</v>
      </c>
      <c r="P127" s="18">
        <v>688387</v>
      </c>
      <c r="Q127" s="18">
        <v>10958932</v>
      </c>
      <c r="R127" s="18">
        <v>2789916</v>
      </c>
      <c r="S127" s="18">
        <v>36937637</v>
      </c>
      <c r="T127" s="18">
        <v>21141953</v>
      </c>
    </row>
    <row r="128" spans="1:38" ht="12.75">
      <c r="A128">
        <v>63</v>
      </c>
      <c r="B128" t="s">
        <v>86</v>
      </c>
      <c r="C128" s="11">
        <v>7070</v>
      </c>
      <c r="D128" s="11">
        <v>2009</v>
      </c>
      <c r="E128" s="17">
        <v>25.38</v>
      </c>
      <c r="F128" s="18">
        <v>1446132</v>
      </c>
      <c r="G128" s="18">
        <v>1492291</v>
      </c>
      <c r="H128" s="18">
        <v>524424</v>
      </c>
      <c r="I128" s="18">
        <v>36802</v>
      </c>
      <c r="J128" s="18">
        <v>1609622</v>
      </c>
      <c r="K128" s="18">
        <v>0</v>
      </c>
      <c r="L128" s="18">
        <v>840389</v>
      </c>
      <c r="M128" s="18">
        <v>66891</v>
      </c>
      <c r="N128" s="18">
        <v>70720</v>
      </c>
      <c r="O128" s="18">
        <v>7910</v>
      </c>
      <c r="P128" s="18">
        <v>0</v>
      </c>
      <c r="Q128" s="18">
        <v>4649049</v>
      </c>
      <c r="R128" s="18">
        <v>2430638</v>
      </c>
      <c r="S128" s="18">
        <v>15505132</v>
      </c>
      <c r="T128" s="18">
        <v>7243959</v>
      </c>
      <c r="U128"/>
      <c r="V128"/>
      <c r="W128" s="13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ht="12.75">
      <c r="A129">
        <v>78</v>
      </c>
      <c r="B129" t="s">
        <v>112</v>
      </c>
      <c r="C129" s="11">
        <v>7070</v>
      </c>
      <c r="D129" s="11">
        <v>2009</v>
      </c>
      <c r="E129" s="17">
        <v>18.97</v>
      </c>
      <c r="F129" s="18">
        <v>406775</v>
      </c>
      <c r="G129" s="18">
        <v>1114025</v>
      </c>
      <c r="H129" s="18">
        <v>292729</v>
      </c>
      <c r="I129" s="18">
        <v>11004</v>
      </c>
      <c r="J129" s="18">
        <v>1129663</v>
      </c>
      <c r="K129" s="18">
        <v>0</v>
      </c>
      <c r="L129" s="18">
        <v>51950</v>
      </c>
      <c r="M129" s="18">
        <v>53180</v>
      </c>
      <c r="N129" s="18">
        <v>78778</v>
      </c>
      <c r="O129" s="18">
        <v>15545</v>
      </c>
      <c r="P129" s="18">
        <v>0</v>
      </c>
      <c r="Q129" s="18">
        <v>2746874</v>
      </c>
      <c r="R129" s="18">
        <v>1328440</v>
      </c>
      <c r="S129" s="18">
        <v>12490101</v>
      </c>
      <c r="T129" s="18">
        <v>4375189</v>
      </c>
      <c r="U129"/>
      <c r="V129"/>
      <c r="W129" s="13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ht="12.75">
      <c r="A130">
        <v>79</v>
      </c>
      <c r="B130" t="s">
        <v>102</v>
      </c>
      <c r="C130" s="11">
        <v>7070</v>
      </c>
      <c r="D130" s="11">
        <v>2009</v>
      </c>
      <c r="E130" s="17">
        <v>10.5</v>
      </c>
      <c r="F130" s="18">
        <v>0</v>
      </c>
      <c r="G130" s="18">
        <v>579824</v>
      </c>
      <c r="H130" s="18">
        <v>190071</v>
      </c>
      <c r="I130" s="18">
        <v>153853</v>
      </c>
      <c r="J130" s="18">
        <v>603739</v>
      </c>
      <c r="K130" s="18">
        <v>0</v>
      </c>
      <c r="L130" s="18">
        <v>193023</v>
      </c>
      <c r="M130" s="18">
        <v>61827</v>
      </c>
      <c r="N130" s="18">
        <v>61677</v>
      </c>
      <c r="O130" s="18">
        <v>10272</v>
      </c>
      <c r="P130" s="18">
        <v>0</v>
      </c>
      <c r="Q130" s="18">
        <v>1854286</v>
      </c>
      <c r="R130" s="18">
        <v>774549</v>
      </c>
      <c r="S130" s="18">
        <v>6728998</v>
      </c>
      <c r="T130" s="18">
        <v>1366399</v>
      </c>
      <c r="U130"/>
      <c r="V130"/>
      <c r="W130" s="13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ht="12.75">
      <c r="A131">
        <v>80</v>
      </c>
      <c r="B131" t="s">
        <v>103</v>
      </c>
      <c r="C131" s="11">
        <v>7070</v>
      </c>
      <c r="D131" s="11">
        <v>2009</v>
      </c>
      <c r="E131" s="17">
        <v>0.8</v>
      </c>
      <c r="F131" s="18">
        <v>8685</v>
      </c>
      <c r="G131" s="18">
        <v>37846</v>
      </c>
      <c r="H131" s="18">
        <v>9917</v>
      </c>
      <c r="I131" s="18">
        <v>3962</v>
      </c>
      <c r="J131" s="18">
        <v>47873</v>
      </c>
      <c r="K131" s="18">
        <v>0</v>
      </c>
      <c r="L131" s="18">
        <v>43609</v>
      </c>
      <c r="M131" s="18">
        <v>0</v>
      </c>
      <c r="N131" s="18">
        <v>18182</v>
      </c>
      <c r="O131" s="18">
        <v>770</v>
      </c>
      <c r="P131" s="18">
        <v>13805</v>
      </c>
      <c r="Q131" s="18">
        <v>148354</v>
      </c>
      <c r="R131" s="18">
        <v>80646</v>
      </c>
      <c r="S131" s="18">
        <v>302007</v>
      </c>
      <c r="T131" s="18">
        <v>32596</v>
      </c>
      <c r="U131"/>
      <c r="V131"/>
      <c r="W131" s="13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ht="12.75">
      <c r="A132">
        <v>81</v>
      </c>
      <c r="B132" t="s">
        <v>85</v>
      </c>
      <c r="C132" s="11">
        <v>7070</v>
      </c>
      <c r="D132" s="11">
        <v>2009</v>
      </c>
      <c r="E132" s="19">
        <v>79.91</v>
      </c>
      <c r="F132" s="20">
        <v>620203</v>
      </c>
      <c r="G132" s="20">
        <v>4181819</v>
      </c>
      <c r="H132" s="20">
        <v>1008491</v>
      </c>
      <c r="I132" s="20">
        <v>203864</v>
      </c>
      <c r="J132" s="20">
        <v>4344433</v>
      </c>
      <c r="K132" s="20">
        <v>5650</v>
      </c>
      <c r="L132" s="20">
        <v>475171</v>
      </c>
      <c r="M132" s="20">
        <v>31877</v>
      </c>
      <c r="N132" s="20">
        <v>113920</v>
      </c>
      <c r="O132" s="20">
        <v>41169</v>
      </c>
      <c r="P132" s="20">
        <v>8806</v>
      </c>
      <c r="Q132" s="20">
        <v>10397588</v>
      </c>
      <c r="R132" s="20">
        <v>5290183</v>
      </c>
      <c r="S132" s="20">
        <v>61567872</v>
      </c>
      <c r="T132" s="20">
        <v>40499356</v>
      </c>
      <c r="U132"/>
      <c r="V132"/>
      <c r="W132" s="13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20" ht="12.75">
      <c r="A133">
        <v>82</v>
      </c>
      <c r="B133" t="s">
        <v>84</v>
      </c>
      <c r="C133" s="11">
        <v>7070</v>
      </c>
      <c r="D133" s="11">
        <v>2009</v>
      </c>
      <c r="E133" s="17">
        <v>1.57</v>
      </c>
      <c r="F133" s="18">
        <v>0</v>
      </c>
      <c r="G133" s="18">
        <v>74607</v>
      </c>
      <c r="H133" s="18">
        <v>19773</v>
      </c>
      <c r="I133" s="18">
        <v>9131</v>
      </c>
      <c r="J133" s="18">
        <v>93743</v>
      </c>
      <c r="K133" s="18">
        <v>0</v>
      </c>
      <c r="L133" s="18">
        <v>119693</v>
      </c>
      <c r="M133" s="18">
        <v>874</v>
      </c>
      <c r="N133" s="18">
        <v>876</v>
      </c>
      <c r="O133" s="18">
        <v>1587</v>
      </c>
      <c r="P133" s="18">
        <v>0</v>
      </c>
      <c r="Q133" s="18">
        <v>320284</v>
      </c>
      <c r="R133" s="18">
        <v>129097</v>
      </c>
      <c r="S133" s="18">
        <v>672835</v>
      </c>
      <c r="T133" s="18">
        <v>0</v>
      </c>
    </row>
    <row r="134" spans="1:38" ht="12.75">
      <c r="A134">
        <v>84</v>
      </c>
      <c r="B134" t="s">
        <v>152</v>
      </c>
      <c r="C134" s="11">
        <v>7070</v>
      </c>
      <c r="D134" s="11">
        <v>2009</v>
      </c>
      <c r="E134" s="17">
        <v>154.79</v>
      </c>
      <c r="F134" s="18">
        <v>2288980</v>
      </c>
      <c r="G134" s="18">
        <v>8107891</v>
      </c>
      <c r="H134" s="18">
        <v>2358237</v>
      </c>
      <c r="I134" s="18">
        <v>386453</v>
      </c>
      <c r="J134" s="18">
        <v>5534198</v>
      </c>
      <c r="K134" s="18">
        <v>12543</v>
      </c>
      <c r="L134" s="18">
        <v>2061419</v>
      </c>
      <c r="M134" s="18">
        <v>157455</v>
      </c>
      <c r="N134" s="18">
        <v>580713</v>
      </c>
      <c r="O134" s="18">
        <v>31413</v>
      </c>
      <c r="P134" s="18">
        <v>6448325</v>
      </c>
      <c r="Q134" s="18">
        <v>12781997</v>
      </c>
      <c r="R134" s="18">
        <v>7241196</v>
      </c>
      <c r="S134" s="18">
        <v>77864796</v>
      </c>
      <c r="T134" s="18">
        <v>48051366</v>
      </c>
      <c r="U134"/>
      <c r="V134"/>
      <c r="W134" s="13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20" ht="12.75">
      <c r="A135">
        <v>85</v>
      </c>
      <c r="B135" t="s">
        <v>135</v>
      </c>
      <c r="C135" s="11">
        <v>7070</v>
      </c>
      <c r="D135" s="11">
        <v>2009</v>
      </c>
      <c r="E135" s="17">
        <v>18.26</v>
      </c>
      <c r="F135" s="18">
        <v>132601</v>
      </c>
      <c r="G135" s="18">
        <v>929566</v>
      </c>
      <c r="H135" s="18">
        <v>252952</v>
      </c>
      <c r="I135" s="18">
        <v>101266</v>
      </c>
      <c r="J135" s="18">
        <v>919951</v>
      </c>
      <c r="K135" s="18">
        <v>0</v>
      </c>
      <c r="L135" s="18">
        <v>320577</v>
      </c>
      <c r="M135" s="18">
        <v>36081</v>
      </c>
      <c r="N135" s="18">
        <v>50684</v>
      </c>
      <c r="O135" s="18">
        <v>24088</v>
      </c>
      <c r="P135" s="18">
        <v>5741</v>
      </c>
      <c r="Q135" s="18">
        <v>2629424</v>
      </c>
      <c r="R135" s="18">
        <v>1235670</v>
      </c>
      <c r="S135" s="18">
        <v>12347960</v>
      </c>
      <c r="T135" s="18">
        <v>1658803</v>
      </c>
    </row>
    <row r="136" spans="1:38" ht="12.75">
      <c r="A136">
        <v>96</v>
      </c>
      <c r="B136" t="s">
        <v>113</v>
      </c>
      <c r="C136" s="11">
        <v>7070</v>
      </c>
      <c r="D136" s="11">
        <v>2009</v>
      </c>
      <c r="E136" s="17">
        <v>7.09</v>
      </c>
      <c r="F136" s="18">
        <v>755263</v>
      </c>
      <c r="G136" s="18">
        <v>426493</v>
      </c>
      <c r="H136" s="18">
        <v>96403</v>
      </c>
      <c r="I136" s="18">
        <v>6600</v>
      </c>
      <c r="J136" s="18">
        <v>289072</v>
      </c>
      <c r="K136" s="18">
        <v>469</v>
      </c>
      <c r="L136" s="18">
        <v>152959</v>
      </c>
      <c r="M136" s="18">
        <v>0</v>
      </c>
      <c r="N136" s="18">
        <v>17924</v>
      </c>
      <c r="O136" s="18">
        <v>10169</v>
      </c>
      <c r="P136" s="18">
        <v>0</v>
      </c>
      <c r="Q136" s="18">
        <v>1000089</v>
      </c>
      <c r="R136" s="18">
        <v>364207</v>
      </c>
      <c r="S136" s="18">
        <v>2973102</v>
      </c>
      <c r="T136" s="18">
        <v>437077</v>
      </c>
      <c r="U136"/>
      <c r="V136"/>
      <c r="W136" s="13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ht="12.75">
      <c r="A137">
        <v>102</v>
      </c>
      <c r="B137" t="s">
        <v>162</v>
      </c>
      <c r="C137" s="11">
        <v>7070</v>
      </c>
      <c r="D137" s="11">
        <v>2009</v>
      </c>
      <c r="E137" s="17">
        <v>34.79</v>
      </c>
      <c r="F137" s="18">
        <v>373072</v>
      </c>
      <c r="G137" s="18">
        <v>2018997</v>
      </c>
      <c r="H137" s="18">
        <v>530012</v>
      </c>
      <c r="I137" s="18">
        <v>0</v>
      </c>
      <c r="J137" s="18">
        <v>783925</v>
      </c>
      <c r="K137" s="18">
        <v>0</v>
      </c>
      <c r="L137" s="18">
        <v>719065</v>
      </c>
      <c r="M137" s="18">
        <v>371375</v>
      </c>
      <c r="N137" s="18">
        <v>87303</v>
      </c>
      <c r="O137" s="18">
        <v>98094</v>
      </c>
      <c r="P137" s="18">
        <v>0</v>
      </c>
      <c r="Q137" s="18">
        <v>4608771</v>
      </c>
      <c r="R137" s="18">
        <v>1673363</v>
      </c>
      <c r="S137" s="18">
        <v>27492220</v>
      </c>
      <c r="T137" s="18">
        <v>16632211</v>
      </c>
      <c r="U137"/>
      <c r="V137"/>
      <c r="W137" s="13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20" ht="12.75">
      <c r="A138">
        <v>104</v>
      </c>
      <c r="B138" t="s">
        <v>118</v>
      </c>
      <c r="C138" s="11">
        <v>7070</v>
      </c>
      <c r="D138" s="11">
        <v>2009</v>
      </c>
      <c r="E138" s="17">
        <v>15.35</v>
      </c>
      <c r="F138" s="18">
        <v>153882</v>
      </c>
      <c r="G138" s="18">
        <v>879392</v>
      </c>
      <c r="H138" s="18">
        <v>264047</v>
      </c>
      <c r="I138" s="18">
        <v>46263</v>
      </c>
      <c r="J138" s="18">
        <v>513330</v>
      </c>
      <c r="K138" s="18">
        <v>0</v>
      </c>
      <c r="L138" s="18">
        <v>620514</v>
      </c>
      <c r="M138" s="18">
        <v>101178</v>
      </c>
      <c r="N138" s="18">
        <v>41735</v>
      </c>
      <c r="O138" s="18">
        <v>6601</v>
      </c>
      <c r="P138" s="18">
        <v>0</v>
      </c>
      <c r="Q138" s="18">
        <v>2473060</v>
      </c>
      <c r="R138" s="18">
        <v>1117021</v>
      </c>
      <c r="S138" s="18">
        <v>8857930</v>
      </c>
      <c r="T138" s="18">
        <v>2206449</v>
      </c>
    </row>
    <row r="139" spans="1:20" ht="12.75">
      <c r="A139">
        <v>106</v>
      </c>
      <c r="B139" t="s">
        <v>74</v>
      </c>
      <c r="C139" s="11">
        <v>7070</v>
      </c>
      <c r="D139" s="11">
        <v>2009</v>
      </c>
      <c r="E139" s="17">
        <v>13.9</v>
      </c>
      <c r="F139" s="18">
        <v>1398089</v>
      </c>
      <c r="G139" s="18">
        <v>838932</v>
      </c>
      <c r="H139" s="18">
        <v>179275</v>
      </c>
      <c r="I139" s="18">
        <v>0</v>
      </c>
      <c r="J139" s="18">
        <v>680124</v>
      </c>
      <c r="K139" s="18">
        <v>0</v>
      </c>
      <c r="L139" s="18">
        <v>769680</v>
      </c>
      <c r="M139" s="18">
        <v>1037</v>
      </c>
      <c r="N139" s="18">
        <v>18651</v>
      </c>
      <c r="O139" s="18">
        <v>17227</v>
      </c>
      <c r="P139" s="18">
        <v>0</v>
      </c>
      <c r="Q139" s="18">
        <v>2504926</v>
      </c>
      <c r="R139" s="18">
        <v>1001240</v>
      </c>
      <c r="S139" s="18">
        <v>7982355</v>
      </c>
      <c r="T139" s="18">
        <v>2131771</v>
      </c>
    </row>
    <row r="140" spans="1:38" ht="12.75">
      <c r="A140">
        <v>107</v>
      </c>
      <c r="B140" t="s">
        <v>101</v>
      </c>
      <c r="C140" s="11">
        <v>7070</v>
      </c>
      <c r="D140" s="11">
        <v>2009</v>
      </c>
      <c r="E140" s="17">
        <v>4.6</v>
      </c>
      <c r="F140" s="18">
        <v>28856</v>
      </c>
      <c r="G140" s="18">
        <v>256108</v>
      </c>
      <c r="H140" s="18">
        <v>57993</v>
      </c>
      <c r="I140" s="18">
        <v>20229</v>
      </c>
      <c r="J140" s="18">
        <v>236136</v>
      </c>
      <c r="K140" s="18">
        <v>176</v>
      </c>
      <c r="L140" s="18">
        <v>24032</v>
      </c>
      <c r="M140" s="18">
        <v>6333</v>
      </c>
      <c r="N140" s="18">
        <v>5135</v>
      </c>
      <c r="O140" s="18">
        <v>2314</v>
      </c>
      <c r="P140" s="18">
        <v>0</v>
      </c>
      <c r="Q140" s="18">
        <v>608456</v>
      </c>
      <c r="R140" s="18">
        <v>206898</v>
      </c>
      <c r="S140" s="18">
        <v>1878393</v>
      </c>
      <c r="T140" s="18">
        <v>432246</v>
      </c>
      <c r="U140"/>
      <c r="V140"/>
      <c r="W140" s="13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ht="12.75">
      <c r="A141"/>
      <c r="B141"/>
      <c r="C141" s="11"/>
      <c r="D141" s="11"/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/>
      <c r="V141"/>
      <c r="W141" s="13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ht="12.75">
      <c r="A142">
        <v>111</v>
      </c>
      <c r="B142" t="s">
        <v>80</v>
      </c>
      <c r="C142" s="11">
        <v>7070</v>
      </c>
      <c r="D142" s="11">
        <v>2009</v>
      </c>
      <c r="E142" s="17">
        <v>2.37</v>
      </c>
      <c r="F142" s="18">
        <v>60660</v>
      </c>
      <c r="G142" s="18">
        <v>152227</v>
      </c>
      <c r="H142" s="18">
        <v>28832</v>
      </c>
      <c r="I142" s="18">
        <v>16423</v>
      </c>
      <c r="J142" s="18">
        <v>109622</v>
      </c>
      <c r="K142" s="18">
        <v>0</v>
      </c>
      <c r="L142" s="18">
        <v>173840</v>
      </c>
      <c r="M142" s="18">
        <v>2250</v>
      </c>
      <c r="N142" s="18">
        <v>3716</v>
      </c>
      <c r="O142" s="18">
        <v>20929</v>
      </c>
      <c r="P142" s="18">
        <v>0</v>
      </c>
      <c r="Q142" s="18">
        <v>507839</v>
      </c>
      <c r="R142" s="18">
        <v>227915</v>
      </c>
      <c r="S142" s="18">
        <v>1426897</v>
      </c>
      <c r="T142" s="18">
        <v>120197</v>
      </c>
      <c r="U142"/>
      <c r="V142"/>
      <c r="W142" s="13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ht="12.75">
      <c r="A143">
        <v>125</v>
      </c>
      <c r="B143" t="s">
        <v>104</v>
      </c>
      <c r="C143" s="11">
        <v>7070</v>
      </c>
      <c r="D143" s="11">
        <v>2009</v>
      </c>
      <c r="E143" s="17">
        <v>6.1</v>
      </c>
      <c r="F143" s="18">
        <v>35783</v>
      </c>
      <c r="G143" s="18">
        <v>395207</v>
      </c>
      <c r="H143" s="18">
        <v>95804</v>
      </c>
      <c r="I143" s="18">
        <v>6600</v>
      </c>
      <c r="J143" s="18">
        <v>212689</v>
      </c>
      <c r="K143" s="18">
        <v>0</v>
      </c>
      <c r="L143" s="18">
        <v>84551</v>
      </c>
      <c r="M143" s="18">
        <v>0</v>
      </c>
      <c r="N143" s="18">
        <v>11958</v>
      </c>
      <c r="O143" s="18">
        <v>8369</v>
      </c>
      <c r="P143" s="18">
        <v>0</v>
      </c>
      <c r="Q143" s="18">
        <v>815178</v>
      </c>
      <c r="R143" s="18">
        <v>371822</v>
      </c>
      <c r="S143" s="18">
        <v>2123961</v>
      </c>
      <c r="T143" s="18">
        <v>918558</v>
      </c>
      <c r="U143"/>
      <c r="V143"/>
      <c r="W143" s="13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20" ht="12.75">
      <c r="A144">
        <v>126</v>
      </c>
      <c r="B144" t="s">
        <v>134</v>
      </c>
      <c r="C144" s="11">
        <v>7070</v>
      </c>
      <c r="D144" s="11">
        <v>2009</v>
      </c>
      <c r="E144" s="17">
        <v>58.91</v>
      </c>
      <c r="F144" s="18">
        <v>937023</v>
      </c>
      <c r="G144" s="18">
        <v>2910931</v>
      </c>
      <c r="H144" s="18">
        <v>916874</v>
      </c>
      <c r="I144" s="18">
        <v>215489</v>
      </c>
      <c r="J144" s="18">
        <v>1388021</v>
      </c>
      <c r="K144" s="18">
        <v>2184</v>
      </c>
      <c r="L144" s="18">
        <v>2668681</v>
      </c>
      <c r="M144" s="18">
        <v>234137</v>
      </c>
      <c r="N144" s="18">
        <v>205945</v>
      </c>
      <c r="O144" s="18">
        <v>39211</v>
      </c>
      <c r="P144" s="18">
        <v>480867</v>
      </c>
      <c r="Q144" s="18">
        <v>8100606</v>
      </c>
      <c r="R144" s="18">
        <v>3765131</v>
      </c>
      <c r="S144" s="18">
        <v>49540048</v>
      </c>
      <c r="T144" s="18">
        <v>19458780</v>
      </c>
    </row>
    <row r="145" spans="1:38" ht="12.75">
      <c r="A145">
        <v>128</v>
      </c>
      <c r="B145" t="s">
        <v>144</v>
      </c>
      <c r="C145" s="11">
        <v>7070</v>
      </c>
      <c r="D145" s="11">
        <v>2009</v>
      </c>
      <c r="E145" s="17">
        <v>226.45</v>
      </c>
      <c r="F145" s="18">
        <v>1936869</v>
      </c>
      <c r="G145" s="18">
        <v>13465518</v>
      </c>
      <c r="H145" s="18">
        <v>3712783</v>
      </c>
      <c r="I145" s="18">
        <v>0</v>
      </c>
      <c r="J145" s="18">
        <v>11880854</v>
      </c>
      <c r="K145" s="18">
        <v>1563</v>
      </c>
      <c r="L145" s="18">
        <v>23904097</v>
      </c>
      <c r="M145" s="18">
        <v>47347</v>
      </c>
      <c r="N145" s="18">
        <v>1062860</v>
      </c>
      <c r="O145" s="18">
        <v>49666</v>
      </c>
      <c r="P145" s="18">
        <v>16855236</v>
      </c>
      <c r="Q145" s="18">
        <v>37269452</v>
      </c>
      <c r="R145" s="18">
        <v>18163268</v>
      </c>
      <c r="S145" s="18">
        <v>123597182</v>
      </c>
      <c r="T145" s="18">
        <v>80250300</v>
      </c>
      <c r="U145"/>
      <c r="V145"/>
      <c r="W145" s="13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ht="12.75">
      <c r="A146">
        <v>129</v>
      </c>
      <c r="B146" t="s">
        <v>156</v>
      </c>
      <c r="C146" s="11">
        <v>7070</v>
      </c>
      <c r="D146" s="11">
        <v>2009</v>
      </c>
      <c r="E146" s="17">
        <v>4.95</v>
      </c>
      <c r="F146" s="18">
        <v>104054</v>
      </c>
      <c r="G146" s="18">
        <v>282811</v>
      </c>
      <c r="H146" s="18">
        <v>62953</v>
      </c>
      <c r="I146" s="18">
        <v>0</v>
      </c>
      <c r="J146" s="18">
        <v>208427</v>
      </c>
      <c r="K146" s="18">
        <v>0</v>
      </c>
      <c r="L146" s="18">
        <v>93175</v>
      </c>
      <c r="M146" s="18">
        <v>31948</v>
      </c>
      <c r="N146" s="18">
        <v>6287</v>
      </c>
      <c r="O146" s="18">
        <v>6738</v>
      </c>
      <c r="P146" s="18">
        <v>0</v>
      </c>
      <c r="Q146" s="18">
        <v>692339</v>
      </c>
      <c r="R146" s="18">
        <v>310429</v>
      </c>
      <c r="S146" s="18">
        <v>1770482</v>
      </c>
      <c r="T146" s="18">
        <v>209079</v>
      </c>
      <c r="U146"/>
      <c r="V146"/>
      <c r="W146" s="13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ht="12.75">
      <c r="A147">
        <v>130</v>
      </c>
      <c r="B147" t="s">
        <v>140</v>
      </c>
      <c r="C147" s="11">
        <v>7070</v>
      </c>
      <c r="D147" s="11">
        <v>2009</v>
      </c>
      <c r="E147" s="17">
        <v>116.33</v>
      </c>
      <c r="F147" s="18">
        <v>963452</v>
      </c>
      <c r="G147" s="18">
        <v>5917638</v>
      </c>
      <c r="H147" s="18">
        <v>1597768</v>
      </c>
      <c r="I147" s="18">
        <v>5418</v>
      </c>
      <c r="J147" s="18">
        <v>2484607</v>
      </c>
      <c r="K147" s="18">
        <v>46760</v>
      </c>
      <c r="L147" s="18">
        <v>4918055</v>
      </c>
      <c r="M147" s="18">
        <v>430313</v>
      </c>
      <c r="N147" s="18">
        <v>608616</v>
      </c>
      <c r="O147" s="18">
        <v>13235</v>
      </c>
      <c r="P147" s="18">
        <v>37582</v>
      </c>
      <c r="Q147" s="18">
        <v>15984828</v>
      </c>
      <c r="R147" s="18">
        <v>6278154</v>
      </c>
      <c r="S147" s="18">
        <v>61370208</v>
      </c>
      <c r="T147" s="18">
        <v>22513605</v>
      </c>
      <c r="U147"/>
      <c r="V147"/>
      <c r="W147" s="13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ht="12.75">
      <c r="A148">
        <v>131</v>
      </c>
      <c r="B148" t="s">
        <v>105</v>
      </c>
      <c r="C148" s="11">
        <v>7070</v>
      </c>
      <c r="D148" s="11">
        <v>2009</v>
      </c>
      <c r="E148" s="17">
        <v>85.39</v>
      </c>
      <c r="F148" s="18">
        <v>946247</v>
      </c>
      <c r="G148" s="18">
        <v>4740289</v>
      </c>
      <c r="H148" s="18">
        <v>1254271</v>
      </c>
      <c r="I148" s="18">
        <v>312529</v>
      </c>
      <c r="J148" s="18">
        <v>2191998</v>
      </c>
      <c r="K148" s="18">
        <v>539</v>
      </c>
      <c r="L148" s="18">
        <v>5000882</v>
      </c>
      <c r="M148" s="18">
        <v>200525</v>
      </c>
      <c r="N148" s="18">
        <v>1315757</v>
      </c>
      <c r="O148" s="18">
        <v>13724</v>
      </c>
      <c r="P148" s="18">
        <v>173514</v>
      </c>
      <c r="Q148" s="18">
        <v>14857000</v>
      </c>
      <c r="R148" s="18">
        <v>4916152</v>
      </c>
      <c r="S148" s="18">
        <v>48451511</v>
      </c>
      <c r="T148" s="18">
        <v>24945723</v>
      </c>
      <c r="U148"/>
      <c r="V148"/>
      <c r="W148" s="13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ht="12.75">
      <c r="A149">
        <v>132</v>
      </c>
      <c r="B149" t="s">
        <v>110</v>
      </c>
      <c r="C149" s="11">
        <v>7070</v>
      </c>
      <c r="D149" s="11">
        <v>2009</v>
      </c>
      <c r="E149" s="17">
        <v>26.6</v>
      </c>
      <c r="F149" s="18">
        <v>392952</v>
      </c>
      <c r="G149" s="18">
        <v>1383086</v>
      </c>
      <c r="H149" s="18">
        <v>379014</v>
      </c>
      <c r="I149" s="18">
        <v>18040</v>
      </c>
      <c r="J149" s="18">
        <v>1732776</v>
      </c>
      <c r="K149" s="18">
        <v>729</v>
      </c>
      <c r="L149" s="18">
        <v>459036</v>
      </c>
      <c r="M149" s="18">
        <v>6854</v>
      </c>
      <c r="N149" s="18">
        <v>95484</v>
      </c>
      <c r="O149" s="18">
        <v>27836</v>
      </c>
      <c r="P149" s="18">
        <v>0</v>
      </c>
      <c r="Q149" s="18">
        <v>4102855</v>
      </c>
      <c r="R149" s="18">
        <v>1967503</v>
      </c>
      <c r="S149" s="18">
        <v>29700515</v>
      </c>
      <c r="T149" s="18">
        <v>18018587</v>
      </c>
      <c r="U149"/>
      <c r="V149"/>
      <c r="W149" s="13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ht="12.75">
      <c r="A150">
        <v>134</v>
      </c>
      <c r="B150" t="s">
        <v>90</v>
      </c>
      <c r="C150" s="11">
        <v>7070</v>
      </c>
      <c r="D150" s="11">
        <v>2009</v>
      </c>
      <c r="E150" s="17">
        <v>25.32</v>
      </c>
      <c r="F150" s="18">
        <v>1824744</v>
      </c>
      <c r="G150" s="18">
        <v>1153602</v>
      </c>
      <c r="H150" s="18">
        <v>296613</v>
      </c>
      <c r="I150" s="18">
        <v>64928</v>
      </c>
      <c r="J150" s="18">
        <v>1231881</v>
      </c>
      <c r="K150" s="18">
        <v>4212</v>
      </c>
      <c r="L150" s="18">
        <v>519758</v>
      </c>
      <c r="M150" s="18">
        <v>7623</v>
      </c>
      <c r="N150" s="18">
        <v>125660</v>
      </c>
      <c r="O150" s="18">
        <v>7116</v>
      </c>
      <c r="P150" s="18">
        <v>0</v>
      </c>
      <c r="Q150" s="18">
        <v>3411393</v>
      </c>
      <c r="R150" s="18">
        <v>1257875</v>
      </c>
      <c r="S150" s="18">
        <v>14464852</v>
      </c>
      <c r="T150" s="18">
        <v>2488878</v>
      </c>
      <c r="U150"/>
      <c r="V150"/>
      <c r="W150" s="13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ht="12.75">
      <c r="A151">
        <v>137</v>
      </c>
      <c r="B151" t="s">
        <v>95</v>
      </c>
      <c r="C151" s="11">
        <v>7070</v>
      </c>
      <c r="D151" s="11">
        <v>2009</v>
      </c>
      <c r="E151" s="17">
        <v>6.31</v>
      </c>
      <c r="F151" s="18">
        <v>0</v>
      </c>
      <c r="G151" s="18">
        <v>340870</v>
      </c>
      <c r="H151" s="18">
        <v>76307</v>
      </c>
      <c r="I151" s="18">
        <v>74114</v>
      </c>
      <c r="J151" s="18">
        <v>255047</v>
      </c>
      <c r="K151" s="18">
        <v>338</v>
      </c>
      <c r="L151" s="18">
        <v>31846</v>
      </c>
      <c r="M151" s="18">
        <v>12588</v>
      </c>
      <c r="N151" s="18">
        <v>18641</v>
      </c>
      <c r="O151" s="18">
        <v>17236</v>
      </c>
      <c r="P151" s="18">
        <v>51916</v>
      </c>
      <c r="Q151" s="18">
        <v>775071</v>
      </c>
      <c r="R151" s="18">
        <v>228788</v>
      </c>
      <c r="S151" s="18">
        <v>2418765</v>
      </c>
      <c r="T151" s="18">
        <v>513458</v>
      </c>
      <c r="U151"/>
      <c r="V151"/>
      <c r="W151" s="13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ht="12.75">
      <c r="A152">
        <v>138</v>
      </c>
      <c r="B152" t="s">
        <v>165</v>
      </c>
      <c r="C152" s="11">
        <v>7070</v>
      </c>
      <c r="D152" s="11">
        <v>2009</v>
      </c>
      <c r="E152" s="17">
        <v>65.8</v>
      </c>
      <c r="F152" s="18">
        <v>417018</v>
      </c>
      <c r="G152" s="18">
        <v>2614132</v>
      </c>
      <c r="H152" s="18">
        <v>586803</v>
      </c>
      <c r="I152" s="18">
        <v>323505</v>
      </c>
      <c r="J152" s="18">
        <v>1659183</v>
      </c>
      <c r="K152" s="18">
        <v>4639</v>
      </c>
      <c r="L152" s="18">
        <v>2667007</v>
      </c>
      <c r="M152" s="18">
        <v>160314</v>
      </c>
      <c r="N152" s="18">
        <v>205662</v>
      </c>
      <c r="O152" s="18">
        <v>-79889</v>
      </c>
      <c r="P152" s="18">
        <v>2968443</v>
      </c>
      <c r="Q152" s="18">
        <v>5172913</v>
      </c>
      <c r="R152" s="18">
        <v>3631338</v>
      </c>
      <c r="S152" s="18">
        <v>38576920</v>
      </c>
      <c r="T152" s="18">
        <v>23657800</v>
      </c>
      <c r="U152"/>
      <c r="V152"/>
      <c r="W152" s="13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ht="12.75">
      <c r="A153">
        <v>139</v>
      </c>
      <c r="B153" t="s">
        <v>150</v>
      </c>
      <c r="C153" s="11">
        <v>7070</v>
      </c>
      <c r="D153" s="11">
        <v>2009</v>
      </c>
      <c r="E153" s="17">
        <v>33.56</v>
      </c>
      <c r="F153" s="18">
        <v>345799</v>
      </c>
      <c r="G153" s="18">
        <v>1883675</v>
      </c>
      <c r="H153" s="18">
        <v>468574</v>
      </c>
      <c r="I153" s="18">
        <v>199429</v>
      </c>
      <c r="J153" s="18">
        <v>2202693</v>
      </c>
      <c r="K153" s="18">
        <v>0</v>
      </c>
      <c r="L153" s="18">
        <v>1695085</v>
      </c>
      <c r="M153" s="18">
        <v>0</v>
      </c>
      <c r="N153" s="18">
        <v>64413</v>
      </c>
      <c r="O153" s="18">
        <v>11810</v>
      </c>
      <c r="P153" s="18">
        <v>766907</v>
      </c>
      <c r="Q153" s="18">
        <v>5758772</v>
      </c>
      <c r="R153" s="18">
        <v>2690001</v>
      </c>
      <c r="S153" s="18">
        <v>36452356</v>
      </c>
      <c r="T153" s="18">
        <v>21461049</v>
      </c>
      <c r="U153"/>
      <c r="V153"/>
      <c r="W153" s="13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ht="12.75">
      <c r="A154">
        <v>140</v>
      </c>
      <c r="B154" t="s">
        <v>92</v>
      </c>
      <c r="C154" s="11">
        <v>7070</v>
      </c>
      <c r="D154" s="11">
        <v>2009</v>
      </c>
      <c r="E154" s="17">
        <v>16.48</v>
      </c>
      <c r="F154" s="18">
        <v>150757</v>
      </c>
      <c r="G154" s="18">
        <v>892242</v>
      </c>
      <c r="H154" s="18">
        <v>220351</v>
      </c>
      <c r="I154" s="18">
        <v>8400</v>
      </c>
      <c r="J154" s="18">
        <v>793440</v>
      </c>
      <c r="K154" s="18">
        <v>0</v>
      </c>
      <c r="L154" s="18">
        <v>454438</v>
      </c>
      <c r="M154" s="18">
        <v>15622</v>
      </c>
      <c r="N154" s="18">
        <v>42183</v>
      </c>
      <c r="O154" s="18">
        <v>20554</v>
      </c>
      <c r="P154" s="18">
        <v>0</v>
      </c>
      <c r="Q154" s="18">
        <v>2447230</v>
      </c>
      <c r="R154" s="18">
        <v>746492</v>
      </c>
      <c r="S154" s="18">
        <v>8241080</v>
      </c>
      <c r="T154" s="18">
        <v>1432513</v>
      </c>
      <c r="U154"/>
      <c r="V154"/>
      <c r="W154" s="13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ht="12.75">
      <c r="A155"/>
      <c r="B155"/>
      <c r="C155" s="11"/>
      <c r="D155" s="11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/>
      <c r="V155"/>
      <c r="W155" s="13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ht="12.75">
      <c r="A156">
        <v>142</v>
      </c>
      <c r="B156" t="s">
        <v>133</v>
      </c>
      <c r="C156" s="11">
        <v>7070</v>
      </c>
      <c r="D156" s="11">
        <v>2009</v>
      </c>
      <c r="E156" s="17">
        <v>0</v>
      </c>
      <c r="F156" s="18">
        <v>661916</v>
      </c>
      <c r="G156" s="18">
        <v>0</v>
      </c>
      <c r="H156" s="18">
        <v>0</v>
      </c>
      <c r="I156" s="18">
        <v>0</v>
      </c>
      <c r="J156" s="18">
        <v>240617</v>
      </c>
      <c r="K156" s="18">
        <v>0</v>
      </c>
      <c r="L156" s="18">
        <v>8669923</v>
      </c>
      <c r="M156" s="18">
        <v>0</v>
      </c>
      <c r="N156" s="18">
        <v>114624</v>
      </c>
      <c r="O156" s="18">
        <v>41087</v>
      </c>
      <c r="P156" s="18">
        <v>91954</v>
      </c>
      <c r="Q156" s="18">
        <v>8974297</v>
      </c>
      <c r="R156" s="18">
        <v>4077438</v>
      </c>
      <c r="S156" s="18">
        <v>52289946</v>
      </c>
      <c r="T156" s="18">
        <v>37730126</v>
      </c>
      <c r="U156"/>
      <c r="V156"/>
      <c r="W156" s="13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ht="12.75">
      <c r="A157">
        <v>145</v>
      </c>
      <c r="B157" t="s">
        <v>149</v>
      </c>
      <c r="C157" s="11">
        <v>7070</v>
      </c>
      <c r="D157" s="11">
        <v>2009</v>
      </c>
      <c r="E157" s="17">
        <v>-0.14</v>
      </c>
      <c r="F157" s="18">
        <v>728351</v>
      </c>
      <c r="G157" s="18">
        <v>21417</v>
      </c>
      <c r="H157" s="18">
        <v>534</v>
      </c>
      <c r="I157" s="18">
        <v>22</v>
      </c>
      <c r="J157" s="18">
        <v>1648100</v>
      </c>
      <c r="K157" s="18">
        <v>0</v>
      </c>
      <c r="L157" s="18">
        <v>8713456</v>
      </c>
      <c r="M157" s="18">
        <v>0</v>
      </c>
      <c r="N157" s="18">
        <v>98911</v>
      </c>
      <c r="O157" s="18">
        <v>2837</v>
      </c>
      <c r="P157" s="18">
        <v>27169</v>
      </c>
      <c r="Q157" s="18">
        <v>10458108</v>
      </c>
      <c r="R157" s="18">
        <v>4828181</v>
      </c>
      <c r="S157" s="18">
        <v>49857594</v>
      </c>
      <c r="T157" s="18">
        <v>33153714</v>
      </c>
      <c r="U157"/>
      <c r="V157"/>
      <c r="W157" s="13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ht="12.75">
      <c r="A158">
        <v>147</v>
      </c>
      <c r="B158" t="s">
        <v>139</v>
      </c>
      <c r="C158" s="11">
        <v>7070</v>
      </c>
      <c r="D158" s="11">
        <v>2009</v>
      </c>
      <c r="E158" s="17">
        <v>9.03</v>
      </c>
      <c r="F158" s="18">
        <v>82030</v>
      </c>
      <c r="G158" s="18">
        <v>527591</v>
      </c>
      <c r="H158" s="18">
        <v>149674</v>
      </c>
      <c r="I158" s="18">
        <v>9750</v>
      </c>
      <c r="J158" s="18">
        <v>506988</v>
      </c>
      <c r="K158" s="18">
        <v>0</v>
      </c>
      <c r="L158" s="18">
        <v>203691</v>
      </c>
      <c r="M158" s="18">
        <v>40769</v>
      </c>
      <c r="N158" s="18">
        <v>12131</v>
      </c>
      <c r="O158" s="18">
        <v>1239</v>
      </c>
      <c r="P158" s="18">
        <v>0</v>
      </c>
      <c r="Q158" s="18">
        <v>1451833</v>
      </c>
      <c r="R158" s="18">
        <v>490176</v>
      </c>
      <c r="S158" s="18">
        <v>4176568</v>
      </c>
      <c r="T158" s="18">
        <v>1068824</v>
      </c>
      <c r="U158"/>
      <c r="V158"/>
      <c r="W158" s="13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ht="12.75">
      <c r="A159">
        <v>148</v>
      </c>
      <c r="B159" t="s">
        <v>136</v>
      </c>
      <c r="C159" s="11">
        <v>7070</v>
      </c>
      <c r="D159" s="11">
        <v>2009</v>
      </c>
      <c r="E159" s="17">
        <v>1</v>
      </c>
      <c r="F159" s="18">
        <v>52507</v>
      </c>
      <c r="G159" s="18">
        <v>51504</v>
      </c>
      <c r="H159" s="18">
        <v>7323</v>
      </c>
      <c r="I159" s="18">
        <v>27080</v>
      </c>
      <c r="J159" s="18">
        <v>22684</v>
      </c>
      <c r="K159" s="18">
        <v>0</v>
      </c>
      <c r="L159" s="18">
        <v>329662</v>
      </c>
      <c r="M159" s="18">
        <v>0</v>
      </c>
      <c r="N159" s="18">
        <v>0</v>
      </c>
      <c r="O159" s="18">
        <v>172</v>
      </c>
      <c r="P159" s="18">
        <v>0</v>
      </c>
      <c r="Q159" s="18">
        <v>438425</v>
      </c>
      <c r="R159" s="18">
        <v>181766</v>
      </c>
      <c r="S159" s="18">
        <v>2393448</v>
      </c>
      <c r="T159" s="18">
        <v>2393448</v>
      </c>
      <c r="U159"/>
      <c r="V159"/>
      <c r="W159" s="13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ht="12.75">
      <c r="A160">
        <v>150</v>
      </c>
      <c r="B160" t="s">
        <v>77</v>
      </c>
      <c r="C160" s="11">
        <v>7070</v>
      </c>
      <c r="D160" s="11">
        <v>2009</v>
      </c>
      <c r="E160" s="17">
        <v>6.8</v>
      </c>
      <c r="F160" s="18">
        <v>106451</v>
      </c>
      <c r="G160" s="18">
        <v>375631</v>
      </c>
      <c r="H160" s="18">
        <v>96207</v>
      </c>
      <c r="I160" s="18">
        <v>110271</v>
      </c>
      <c r="J160" s="18">
        <v>292752</v>
      </c>
      <c r="K160" s="18">
        <v>0</v>
      </c>
      <c r="L160" s="18">
        <v>21276</v>
      </c>
      <c r="M160" s="18">
        <v>551</v>
      </c>
      <c r="N160" s="18">
        <v>6573</v>
      </c>
      <c r="O160" s="18">
        <v>1396</v>
      </c>
      <c r="P160" s="18">
        <v>0</v>
      </c>
      <c r="Q160" s="18">
        <v>904657</v>
      </c>
      <c r="R160" s="18">
        <v>403179</v>
      </c>
      <c r="S160" s="18">
        <v>3440078</v>
      </c>
      <c r="T160" s="18">
        <v>512634</v>
      </c>
      <c r="U160"/>
      <c r="V160"/>
      <c r="W160" s="13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ht="12.75">
      <c r="A161">
        <v>152</v>
      </c>
      <c r="B161" t="s">
        <v>98</v>
      </c>
      <c r="C161" s="11">
        <v>7070</v>
      </c>
      <c r="D161" s="11">
        <v>2009</v>
      </c>
      <c r="E161" s="17">
        <v>21.28</v>
      </c>
      <c r="F161" s="18">
        <v>157364</v>
      </c>
      <c r="G161" s="18">
        <v>1145249</v>
      </c>
      <c r="H161" s="18">
        <v>448900</v>
      </c>
      <c r="I161" s="18">
        <v>8288</v>
      </c>
      <c r="J161" s="18">
        <v>1019889</v>
      </c>
      <c r="K161" s="18">
        <v>0</v>
      </c>
      <c r="L161" s="18">
        <v>451845</v>
      </c>
      <c r="M161" s="18">
        <v>5658</v>
      </c>
      <c r="N161" s="18">
        <v>58463</v>
      </c>
      <c r="O161" s="18">
        <v>22262</v>
      </c>
      <c r="P161" s="18">
        <v>0</v>
      </c>
      <c r="Q161" s="18">
        <v>3160554</v>
      </c>
      <c r="R161" s="18">
        <v>1957693</v>
      </c>
      <c r="S161" s="18">
        <v>13720073</v>
      </c>
      <c r="T161" s="18">
        <v>3054366</v>
      </c>
      <c r="U161"/>
      <c r="V161"/>
      <c r="W161" s="13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ht="12.75">
      <c r="A162">
        <v>153</v>
      </c>
      <c r="B162" t="s">
        <v>124</v>
      </c>
      <c r="C162" s="11">
        <v>7070</v>
      </c>
      <c r="D162" s="11">
        <v>2009</v>
      </c>
      <c r="E162" s="17">
        <v>9.98</v>
      </c>
      <c r="F162" s="18">
        <v>813155</v>
      </c>
      <c r="G162" s="18">
        <v>527466</v>
      </c>
      <c r="H162" s="18">
        <v>152287</v>
      </c>
      <c r="I162" s="18">
        <v>0</v>
      </c>
      <c r="J162" s="18">
        <v>383986</v>
      </c>
      <c r="K162" s="18">
        <v>0</v>
      </c>
      <c r="L162" s="18">
        <v>340593</v>
      </c>
      <c r="M162" s="18">
        <v>7395</v>
      </c>
      <c r="N162" s="18">
        <v>34225</v>
      </c>
      <c r="O162" s="18">
        <v>5287</v>
      </c>
      <c r="P162" s="18">
        <v>0</v>
      </c>
      <c r="Q162" s="18">
        <v>1451239</v>
      </c>
      <c r="R162" s="18">
        <v>649709</v>
      </c>
      <c r="S162" s="18">
        <v>3546837</v>
      </c>
      <c r="T162" s="18">
        <v>1335972</v>
      </c>
      <c r="U162"/>
      <c r="V162"/>
      <c r="W162" s="13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ht="12.75">
      <c r="A163">
        <v>155</v>
      </c>
      <c r="B163" t="s">
        <v>120</v>
      </c>
      <c r="C163" s="11">
        <v>7070</v>
      </c>
      <c r="D163" s="11">
        <v>2009</v>
      </c>
      <c r="E163" s="17">
        <v>48.21</v>
      </c>
      <c r="F163" s="18">
        <v>671850</v>
      </c>
      <c r="G163" s="18">
        <v>2800477</v>
      </c>
      <c r="H163" s="18">
        <v>988660</v>
      </c>
      <c r="I163" s="18">
        <v>0</v>
      </c>
      <c r="J163" s="18">
        <v>1307964</v>
      </c>
      <c r="K163" s="18">
        <v>0</v>
      </c>
      <c r="L163" s="18">
        <v>3986234</v>
      </c>
      <c r="M163" s="18">
        <v>268798</v>
      </c>
      <c r="N163" s="18">
        <v>247971</v>
      </c>
      <c r="O163" s="18">
        <v>144862</v>
      </c>
      <c r="P163" s="18">
        <v>980152</v>
      </c>
      <c r="Q163" s="18">
        <v>8764814</v>
      </c>
      <c r="R163" s="18">
        <v>4574122</v>
      </c>
      <c r="S163" s="18">
        <v>42101485</v>
      </c>
      <c r="T163" s="18">
        <v>24569042</v>
      </c>
      <c r="U163"/>
      <c r="V163"/>
      <c r="W163" s="13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ht="12.75">
      <c r="A164">
        <v>156</v>
      </c>
      <c r="B164" t="s">
        <v>123</v>
      </c>
      <c r="C164" s="11">
        <v>7070</v>
      </c>
      <c r="D164" s="11">
        <v>2009</v>
      </c>
      <c r="E164" s="19">
        <v>33.96</v>
      </c>
      <c r="F164" s="20">
        <v>279851</v>
      </c>
      <c r="G164" s="20">
        <v>1659312</v>
      </c>
      <c r="H164" s="20">
        <v>371984</v>
      </c>
      <c r="I164" s="20">
        <v>18800</v>
      </c>
      <c r="J164" s="20">
        <v>1285510</v>
      </c>
      <c r="K164" s="20">
        <v>4735</v>
      </c>
      <c r="L164" s="20">
        <v>677347</v>
      </c>
      <c r="M164" s="20">
        <v>11100</v>
      </c>
      <c r="N164" s="20">
        <v>59158</v>
      </c>
      <c r="O164" s="20">
        <v>17399</v>
      </c>
      <c r="P164" s="20">
        <v>0</v>
      </c>
      <c r="Q164" s="20">
        <v>4105345</v>
      </c>
      <c r="R164" s="20">
        <v>1445400</v>
      </c>
      <c r="S164" s="20">
        <v>14382300</v>
      </c>
      <c r="T164" s="20">
        <v>2414495</v>
      </c>
      <c r="U164"/>
      <c r="V164"/>
      <c r="W164" s="13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20" ht="12.75">
      <c r="A165">
        <v>157</v>
      </c>
      <c r="B165" t="s">
        <v>143</v>
      </c>
      <c r="C165" s="11">
        <v>7070</v>
      </c>
      <c r="D165" s="11">
        <v>2009</v>
      </c>
      <c r="E165" s="17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32</v>
      </c>
      <c r="K165" s="18">
        <v>0</v>
      </c>
      <c r="L165" s="18">
        <v>237348</v>
      </c>
      <c r="M165" s="18">
        <v>0</v>
      </c>
      <c r="N165" s="18">
        <v>0</v>
      </c>
      <c r="O165" s="18">
        <v>0</v>
      </c>
      <c r="P165" s="18">
        <v>0</v>
      </c>
      <c r="Q165" s="18">
        <v>237380</v>
      </c>
      <c r="R165" s="18">
        <v>197314</v>
      </c>
      <c r="S165" s="18">
        <v>1717927</v>
      </c>
      <c r="T165" s="18">
        <v>1717927</v>
      </c>
    </row>
    <row r="166" spans="1:38" ht="12.75">
      <c r="A166">
        <v>158</v>
      </c>
      <c r="B166" t="s">
        <v>73</v>
      </c>
      <c r="C166" s="11">
        <v>7070</v>
      </c>
      <c r="D166" s="11">
        <v>2009</v>
      </c>
      <c r="E166" s="17">
        <v>3.3</v>
      </c>
      <c r="F166" s="18">
        <v>27117</v>
      </c>
      <c r="G166" s="18">
        <v>181262</v>
      </c>
      <c r="H166" s="18">
        <v>38927</v>
      </c>
      <c r="I166" s="18">
        <v>0</v>
      </c>
      <c r="J166" s="18">
        <v>125509</v>
      </c>
      <c r="K166" s="18">
        <v>0</v>
      </c>
      <c r="L166" s="18">
        <v>50148</v>
      </c>
      <c r="M166" s="18">
        <v>0</v>
      </c>
      <c r="N166" s="18">
        <v>14625</v>
      </c>
      <c r="O166" s="18">
        <v>12807</v>
      </c>
      <c r="P166" s="18">
        <v>0</v>
      </c>
      <c r="Q166" s="18">
        <v>423278</v>
      </c>
      <c r="R166" s="18">
        <v>250659</v>
      </c>
      <c r="S166" s="18">
        <v>1414818</v>
      </c>
      <c r="T166" s="18">
        <v>73764</v>
      </c>
      <c r="U166"/>
      <c r="V166"/>
      <c r="W166" s="13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ht="12.75">
      <c r="A167">
        <v>159</v>
      </c>
      <c r="B167" t="s">
        <v>109</v>
      </c>
      <c r="C167" s="11">
        <v>7070</v>
      </c>
      <c r="D167" s="11">
        <v>2009</v>
      </c>
      <c r="E167" s="17">
        <v>63</v>
      </c>
      <c r="F167" s="18">
        <v>1247333</v>
      </c>
      <c r="G167" s="18">
        <v>3294934</v>
      </c>
      <c r="H167" s="18">
        <v>972092</v>
      </c>
      <c r="I167" s="18">
        <v>143904</v>
      </c>
      <c r="J167" s="18">
        <v>5253945</v>
      </c>
      <c r="K167" s="18">
        <v>1143</v>
      </c>
      <c r="L167" s="18">
        <v>1016162</v>
      </c>
      <c r="M167" s="18">
        <v>53210</v>
      </c>
      <c r="N167" s="18">
        <v>254652</v>
      </c>
      <c r="O167" s="18">
        <v>18428</v>
      </c>
      <c r="P167" s="18">
        <v>1429146</v>
      </c>
      <c r="Q167" s="18">
        <v>9579324</v>
      </c>
      <c r="R167" s="18">
        <v>6285931</v>
      </c>
      <c r="S167" s="18">
        <v>88203358</v>
      </c>
      <c r="T167" s="18">
        <v>57541462</v>
      </c>
      <c r="U167"/>
      <c r="V167"/>
      <c r="W167" s="13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ht="12.75">
      <c r="A168">
        <v>161</v>
      </c>
      <c r="B168" t="s">
        <v>163</v>
      </c>
      <c r="C168" s="11">
        <v>7070</v>
      </c>
      <c r="D168" s="11">
        <v>2009</v>
      </c>
      <c r="E168" s="17">
        <v>54.08</v>
      </c>
      <c r="F168" s="18">
        <v>679991</v>
      </c>
      <c r="G168" s="18">
        <v>2721299</v>
      </c>
      <c r="H168" s="18">
        <v>614516</v>
      </c>
      <c r="I168" s="18">
        <v>165000</v>
      </c>
      <c r="J168" s="18">
        <v>3519594</v>
      </c>
      <c r="K168" s="18">
        <v>0</v>
      </c>
      <c r="L168" s="18">
        <v>1708129</v>
      </c>
      <c r="M168" s="18">
        <v>210719</v>
      </c>
      <c r="N168" s="18">
        <v>218206</v>
      </c>
      <c r="O168" s="18">
        <v>64806</v>
      </c>
      <c r="P168" s="18">
        <v>147469</v>
      </c>
      <c r="Q168" s="18">
        <v>9074800</v>
      </c>
      <c r="R168" s="18">
        <v>4861598</v>
      </c>
      <c r="S168" s="18">
        <v>53955638</v>
      </c>
      <c r="T168" s="18">
        <v>36046030</v>
      </c>
      <c r="U168"/>
      <c r="V168"/>
      <c r="W168" s="13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ht="12.75">
      <c r="A169">
        <v>162</v>
      </c>
      <c r="B169" t="s">
        <v>153</v>
      </c>
      <c r="C169" s="11">
        <v>7070</v>
      </c>
      <c r="D169" s="11">
        <v>2009</v>
      </c>
      <c r="E169" s="17">
        <v>266.38</v>
      </c>
      <c r="F169" s="18">
        <v>3896232</v>
      </c>
      <c r="G169" s="18">
        <v>16052387</v>
      </c>
      <c r="H169" s="18">
        <v>4980236</v>
      </c>
      <c r="I169" s="18">
        <v>1046756</v>
      </c>
      <c r="J169" s="18">
        <v>21771820</v>
      </c>
      <c r="K169" s="18">
        <v>22133</v>
      </c>
      <c r="L169" s="18">
        <v>1056422</v>
      </c>
      <c r="M169" s="18">
        <v>157062</v>
      </c>
      <c r="N169" s="18">
        <v>1018256</v>
      </c>
      <c r="O169" s="18">
        <v>213044</v>
      </c>
      <c r="P169" s="18">
        <v>27555600</v>
      </c>
      <c r="Q169" s="18">
        <v>18762516</v>
      </c>
      <c r="R169" s="18">
        <v>8883510</v>
      </c>
      <c r="S169" s="18">
        <v>123489000</v>
      </c>
      <c r="T169" s="18">
        <v>90408739</v>
      </c>
      <c r="U169"/>
      <c r="V169"/>
      <c r="W169" s="13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ht="12.75">
      <c r="A170">
        <v>164</v>
      </c>
      <c r="B170" t="s">
        <v>81</v>
      </c>
      <c r="C170" s="11">
        <v>7070</v>
      </c>
      <c r="D170" s="11">
        <v>2009</v>
      </c>
      <c r="E170" s="17">
        <v>101.78</v>
      </c>
      <c r="F170" s="18">
        <v>802169</v>
      </c>
      <c r="G170" s="18">
        <v>4813784</v>
      </c>
      <c r="H170" s="18">
        <v>1371045</v>
      </c>
      <c r="I170" s="18">
        <v>200000</v>
      </c>
      <c r="J170" s="18">
        <v>2967608</v>
      </c>
      <c r="K170" s="18">
        <v>26208</v>
      </c>
      <c r="L170" s="18">
        <v>5596114</v>
      </c>
      <c r="M170" s="18">
        <v>222927</v>
      </c>
      <c r="N170" s="18">
        <v>500743</v>
      </c>
      <c r="O170" s="18">
        <v>17291</v>
      </c>
      <c r="P170" s="18">
        <v>7308780</v>
      </c>
      <c r="Q170" s="18">
        <v>8406940</v>
      </c>
      <c r="R170" s="18">
        <v>5962242</v>
      </c>
      <c r="S170" s="18">
        <v>55113407</v>
      </c>
      <c r="T170" s="18">
        <v>32054427</v>
      </c>
      <c r="U170"/>
      <c r="V170"/>
      <c r="W170" s="13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ht="12.75">
      <c r="A171">
        <v>165</v>
      </c>
      <c r="B171" t="s">
        <v>94</v>
      </c>
      <c r="C171" s="11">
        <v>7070</v>
      </c>
      <c r="D171" s="11">
        <v>2009</v>
      </c>
      <c r="E171" s="17">
        <v>5.74</v>
      </c>
      <c r="F171" s="18">
        <v>24428</v>
      </c>
      <c r="G171" s="18">
        <v>384410</v>
      </c>
      <c r="H171" s="18">
        <v>82477</v>
      </c>
      <c r="I171" s="18">
        <v>7200</v>
      </c>
      <c r="J171" s="18">
        <v>200733</v>
      </c>
      <c r="K171" s="18">
        <v>257</v>
      </c>
      <c r="L171" s="18">
        <v>30834</v>
      </c>
      <c r="M171" s="18">
        <v>900</v>
      </c>
      <c r="N171" s="18">
        <v>18075</v>
      </c>
      <c r="O171" s="18">
        <v>17256</v>
      </c>
      <c r="P171" s="18">
        <v>0</v>
      </c>
      <c r="Q171" s="18">
        <v>742142</v>
      </c>
      <c r="R171" s="18">
        <v>352623</v>
      </c>
      <c r="S171" s="18">
        <v>2084543</v>
      </c>
      <c r="T171" s="18">
        <v>629682</v>
      </c>
      <c r="U171"/>
      <c r="V171"/>
      <c r="W171" s="13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ht="12.75">
      <c r="A172">
        <v>167</v>
      </c>
      <c r="B172" t="s">
        <v>82</v>
      </c>
      <c r="C172" s="11">
        <v>7070</v>
      </c>
      <c r="D172" s="11">
        <v>2009</v>
      </c>
      <c r="E172" s="19">
        <v>4.85</v>
      </c>
      <c r="F172" s="20">
        <v>32877</v>
      </c>
      <c r="G172" s="20">
        <v>201146</v>
      </c>
      <c r="H172" s="20">
        <v>46566</v>
      </c>
      <c r="I172" s="20">
        <v>0</v>
      </c>
      <c r="J172" s="20">
        <v>235010</v>
      </c>
      <c r="K172" s="20">
        <v>0</v>
      </c>
      <c r="L172" s="20">
        <v>134035</v>
      </c>
      <c r="M172" s="20">
        <v>0</v>
      </c>
      <c r="N172" s="20">
        <v>5069</v>
      </c>
      <c r="O172" s="20">
        <v>6415</v>
      </c>
      <c r="P172" s="20">
        <v>0</v>
      </c>
      <c r="Q172" s="20">
        <v>628241</v>
      </c>
      <c r="R172" s="20">
        <v>522162</v>
      </c>
      <c r="S172" s="20">
        <v>1797212</v>
      </c>
      <c r="T172" s="20">
        <v>112036</v>
      </c>
      <c r="U172"/>
      <c r="V172"/>
      <c r="W172" s="13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ht="12.75">
      <c r="A173">
        <v>168</v>
      </c>
      <c r="B173" t="s">
        <v>75</v>
      </c>
      <c r="C173" s="11">
        <v>7070</v>
      </c>
      <c r="D173" s="11">
        <v>2009</v>
      </c>
      <c r="E173" s="17">
        <v>40.7</v>
      </c>
      <c r="F173" s="18">
        <v>5367383</v>
      </c>
      <c r="G173" s="18">
        <v>2583519</v>
      </c>
      <c r="H173" s="18">
        <v>573365</v>
      </c>
      <c r="I173" s="18">
        <v>102035</v>
      </c>
      <c r="J173" s="18">
        <v>3151115</v>
      </c>
      <c r="K173" s="18">
        <v>0</v>
      </c>
      <c r="L173" s="18">
        <v>1101861</v>
      </c>
      <c r="M173" s="18">
        <v>133799</v>
      </c>
      <c r="N173" s="18">
        <v>92707</v>
      </c>
      <c r="O173" s="18">
        <v>28244</v>
      </c>
      <c r="P173" s="18">
        <v>24264</v>
      </c>
      <c r="Q173" s="18">
        <v>7742381</v>
      </c>
      <c r="R173" s="18">
        <v>2656651</v>
      </c>
      <c r="S173" s="18">
        <v>27211481</v>
      </c>
      <c r="T173" s="18">
        <v>17035444</v>
      </c>
      <c r="U173"/>
      <c r="V173"/>
      <c r="W173" s="13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ht="12.75">
      <c r="A174"/>
      <c r="B174"/>
      <c r="C174" s="11"/>
      <c r="D174" s="11"/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/>
      <c r="V174"/>
      <c r="W174" s="13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ht="12.75">
      <c r="A175">
        <v>170</v>
      </c>
      <c r="B175" t="s">
        <v>114</v>
      </c>
      <c r="C175" s="11">
        <v>7070</v>
      </c>
      <c r="D175" s="11">
        <v>2009</v>
      </c>
      <c r="E175" s="17">
        <v>161.34</v>
      </c>
      <c r="F175" s="18">
        <v>1498154</v>
      </c>
      <c r="G175" s="18">
        <v>10889910</v>
      </c>
      <c r="H175" s="18">
        <v>3288245</v>
      </c>
      <c r="I175" s="18">
        <v>96610</v>
      </c>
      <c r="J175" s="18">
        <v>7156353</v>
      </c>
      <c r="K175" s="18">
        <v>39177</v>
      </c>
      <c r="L175" s="18">
        <v>2741782</v>
      </c>
      <c r="M175" s="18">
        <v>181091</v>
      </c>
      <c r="N175" s="18">
        <v>736974</v>
      </c>
      <c r="O175" s="18">
        <v>169458</v>
      </c>
      <c r="P175" s="18">
        <v>49556</v>
      </c>
      <c r="Q175" s="18">
        <v>25250044</v>
      </c>
      <c r="R175" s="18">
        <v>11081901</v>
      </c>
      <c r="S175" s="18">
        <v>125692121</v>
      </c>
      <c r="T175" s="18">
        <v>61510269</v>
      </c>
      <c r="U175"/>
      <c r="V175"/>
      <c r="W175" s="13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ht="12.75">
      <c r="A176">
        <v>172</v>
      </c>
      <c r="B176" t="s">
        <v>142</v>
      </c>
      <c r="C176" s="11">
        <v>7070</v>
      </c>
      <c r="D176" s="11">
        <v>2009</v>
      </c>
      <c r="E176" s="17">
        <v>17.37</v>
      </c>
      <c r="F176" s="18">
        <v>79707</v>
      </c>
      <c r="G176" s="18">
        <v>911575</v>
      </c>
      <c r="H176" s="18">
        <v>225746</v>
      </c>
      <c r="I176" s="18">
        <v>312536</v>
      </c>
      <c r="J176" s="18">
        <v>540397</v>
      </c>
      <c r="K176" s="18">
        <v>1129</v>
      </c>
      <c r="L176" s="18">
        <v>31721</v>
      </c>
      <c r="M176" s="18">
        <v>3868</v>
      </c>
      <c r="N176" s="18">
        <v>54427</v>
      </c>
      <c r="O176" s="18">
        <v>20150</v>
      </c>
      <c r="P176" s="18">
        <v>0</v>
      </c>
      <c r="Q176" s="18">
        <v>2101549</v>
      </c>
      <c r="R176" s="18">
        <v>696569</v>
      </c>
      <c r="S176" s="18">
        <v>4859846</v>
      </c>
      <c r="T176" s="18">
        <v>1189257</v>
      </c>
      <c r="U176"/>
      <c r="V176"/>
      <c r="W176" s="13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ht="12.75">
      <c r="A177">
        <v>173</v>
      </c>
      <c r="B177" t="s">
        <v>99</v>
      </c>
      <c r="C177" s="11">
        <v>7070</v>
      </c>
      <c r="D177" s="11">
        <v>2009</v>
      </c>
      <c r="E177" s="17">
        <v>6.83</v>
      </c>
      <c r="F177" s="18">
        <v>60993</v>
      </c>
      <c r="G177" s="18">
        <v>436542</v>
      </c>
      <c r="H177" s="18">
        <v>100571</v>
      </c>
      <c r="I177" s="18">
        <v>3600</v>
      </c>
      <c r="J177" s="18">
        <v>559336</v>
      </c>
      <c r="K177" s="18">
        <v>0</v>
      </c>
      <c r="L177" s="18">
        <v>225293</v>
      </c>
      <c r="M177" s="18">
        <v>1860</v>
      </c>
      <c r="N177" s="18">
        <v>18593</v>
      </c>
      <c r="O177" s="18">
        <v>4382</v>
      </c>
      <c r="P177" s="18">
        <v>0</v>
      </c>
      <c r="Q177" s="18">
        <v>1350177</v>
      </c>
      <c r="R177" s="18">
        <v>470644</v>
      </c>
      <c r="S177" s="18">
        <v>2411653</v>
      </c>
      <c r="T177" s="18">
        <v>275608</v>
      </c>
      <c r="U177"/>
      <c r="V177"/>
      <c r="W177" s="13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ht="12.75">
      <c r="A178">
        <v>175</v>
      </c>
      <c r="B178" t="s">
        <v>148</v>
      </c>
      <c r="C178" s="11">
        <v>7070</v>
      </c>
      <c r="D178" s="11">
        <v>2009</v>
      </c>
      <c r="E178" s="17">
        <v>0</v>
      </c>
      <c r="F178" s="18">
        <v>191915</v>
      </c>
      <c r="G178" s="18">
        <v>0</v>
      </c>
      <c r="H178" s="18">
        <v>0</v>
      </c>
      <c r="I178" s="18">
        <v>0</v>
      </c>
      <c r="J178" s="18">
        <v>22</v>
      </c>
      <c r="K178" s="18">
        <v>0</v>
      </c>
      <c r="L178" s="18">
        <v>2548539</v>
      </c>
      <c r="M178" s="18">
        <v>0</v>
      </c>
      <c r="N178" s="18">
        <v>2489</v>
      </c>
      <c r="O178" s="18">
        <v>41</v>
      </c>
      <c r="P178" s="18">
        <v>0</v>
      </c>
      <c r="Q178" s="18">
        <v>2551091</v>
      </c>
      <c r="R178" s="18">
        <v>1422691</v>
      </c>
      <c r="S178" s="18">
        <v>16408469</v>
      </c>
      <c r="T178" s="18">
        <v>10374565</v>
      </c>
      <c r="U178"/>
      <c r="V178"/>
      <c r="W178" s="13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ht="12.75">
      <c r="A179">
        <v>176</v>
      </c>
      <c r="B179" t="s">
        <v>116</v>
      </c>
      <c r="C179" s="11">
        <v>7070</v>
      </c>
      <c r="D179" s="11">
        <v>2009</v>
      </c>
      <c r="E179" s="17">
        <v>239.58</v>
      </c>
      <c r="F179" s="18">
        <v>2301027</v>
      </c>
      <c r="G179" s="18">
        <v>12940302</v>
      </c>
      <c r="H179" s="18">
        <v>4349832</v>
      </c>
      <c r="I179" s="18">
        <v>0</v>
      </c>
      <c r="J179" s="18">
        <v>10785500</v>
      </c>
      <c r="K179" s="18">
        <v>25105</v>
      </c>
      <c r="L179" s="18">
        <v>4343454</v>
      </c>
      <c r="M179" s="18">
        <v>327271</v>
      </c>
      <c r="N179" s="18">
        <v>1182891</v>
      </c>
      <c r="O179" s="18">
        <v>97747</v>
      </c>
      <c r="P179" s="18">
        <v>17666915</v>
      </c>
      <c r="Q179" s="18">
        <v>16385187</v>
      </c>
      <c r="R179" s="18">
        <v>14002344</v>
      </c>
      <c r="S179" s="18">
        <v>111832471</v>
      </c>
      <c r="T179" s="18">
        <v>54798263</v>
      </c>
      <c r="U179"/>
      <c r="V179"/>
      <c r="W179" s="13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ht="12.75">
      <c r="A180"/>
      <c r="B180"/>
      <c r="C180" s="11"/>
      <c r="D180" s="11"/>
      <c r="E180" s="19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/>
      <c r="V180"/>
      <c r="W180" s="13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20" ht="12.75">
      <c r="A181">
        <v>180</v>
      </c>
      <c r="B181" t="s">
        <v>119</v>
      </c>
      <c r="C181" s="11">
        <v>7070</v>
      </c>
      <c r="D181" s="11">
        <v>2009</v>
      </c>
      <c r="E181" s="17">
        <v>21.68</v>
      </c>
      <c r="F181" s="18">
        <v>262532</v>
      </c>
      <c r="G181" s="18">
        <v>1436846</v>
      </c>
      <c r="H181" s="18">
        <v>315115</v>
      </c>
      <c r="I181" s="18">
        <v>134736</v>
      </c>
      <c r="J181" s="18">
        <v>3025744</v>
      </c>
      <c r="K181" s="18">
        <v>0</v>
      </c>
      <c r="L181" s="18">
        <v>194873</v>
      </c>
      <c r="M181" s="18">
        <v>0</v>
      </c>
      <c r="N181" s="18">
        <v>40868</v>
      </c>
      <c r="O181" s="18">
        <v>486</v>
      </c>
      <c r="P181" s="18">
        <v>0</v>
      </c>
      <c r="Q181" s="18">
        <v>5148668</v>
      </c>
      <c r="R181" s="18">
        <v>1444398</v>
      </c>
      <c r="S181" s="18">
        <v>12587965</v>
      </c>
      <c r="T181" s="18">
        <v>6655165</v>
      </c>
    </row>
    <row r="182" spans="1:38" ht="12.75">
      <c r="A182">
        <v>183</v>
      </c>
      <c r="B182" t="s">
        <v>70</v>
      </c>
      <c r="C182" s="11">
        <v>7070</v>
      </c>
      <c r="D182" s="11">
        <v>2009</v>
      </c>
      <c r="E182" s="17">
        <v>30.54</v>
      </c>
      <c r="F182" s="18">
        <v>358501</v>
      </c>
      <c r="G182" s="18">
        <v>1776630</v>
      </c>
      <c r="H182" s="18">
        <v>361265</v>
      </c>
      <c r="I182" s="18">
        <v>85800</v>
      </c>
      <c r="J182" s="18">
        <v>1805025</v>
      </c>
      <c r="K182" s="18">
        <v>0</v>
      </c>
      <c r="L182" s="18">
        <v>637101</v>
      </c>
      <c r="M182" s="18">
        <v>95963</v>
      </c>
      <c r="N182" s="18">
        <v>107946</v>
      </c>
      <c r="O182" s="18">
        <v>13645</v>
      </c>
      <c r="P182" s="18">
        <v>0</v>
      </c>
      <c r="Q182" s="18">
        <v>4883375</v>
      </c>
      <c r="R182" s="18">
        <v>2569062</v>
      </c>
      <c r="S182" s="18">
        <v>40312102</v>
      </c>
      <c r="T182" s="18">
        <v>23006898</v>
      </c>
      <c r="U182"/>
      <c r="V182"/>
      <c r="W182" s="13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ht="12.75">
      <c r="A183">
        <v>186</v>
      </c>
      <c r="B183" t="s">
        <v>138</v>
      </c>
      <c r="C183" s="11">
        <v>7070</v>
      </c>
      <c r="D183" s="11">
        <v>2009</v>
      </c>
      <c r="E183" s="17">
        <v>4.15</v>
      </c>
      <c r="F183" s="18">
        <v>34461</v>
      </c>
      <c r="G183" s="18">
        <v>319575</v>
      </c>
      <c r="H183" s="18">
        <v>57460</v>
      </c>
      <c r="I183" s="18">
        <v>0</v>
      </c>
      <c r="J183" s="18">
        <v>195675</v>
      </c>
      <c r="K183" s="18">
        <v>0</v>
      </c>
      <c r="L183" s="18">
        <v>93818</v>
      </c>
      <c r="M183" s="18">
        <v>121</v>
      </c>
      <c r="N183" s="18">
        <v>17732</v>
      </c>
      <c r="O183" s="18">
        <v>9233</v>
      </c>
      <c r="P183" s="18">
        <v>0</v>
      </c>
      <c r="Q183" s="18">
        <v>693614</v>
      </c>
      <c r="R183" s="18">
        <v>551359</v>
      </c>
      <c r="S183" s="18">
        <v>2940266</v>
      </c>
      <c r="T183" s="18">
        <v>36161</v>
      </c>
      <c r="U183"/>
      <c r="V183"/>
      <c r="W183" s="13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20" ht="12.75">
      <c r="A184">
        <v>191</v>
      </c>
      <c r="B184" t="s">
        <v>108</v>
      </c>
      <c r="C184" s="11">
        <v>7070</v>
      </c>
      <c r="D184" s="11">
        <v>2009</v>
      </c>
      <c r="E184" s="17">
        <v>40.16</v>
      </c>
      <c r="F184" s="18">
        <v>508594</v>
      </c>
      <c r="G184" s="18">
        <v>1972508</v>
      </c>
      <c r="H184" s="18">
        <v>512375</v>
      </c>
      <c r="I184" s="18">
        <v>159956</v>
      </c>
      <c r="J184" s="18">
        <v>2777906</v>
      </c>
      <c r="K184" s="18">
        <v>7150</v>
      </c>
      <c r="L184" s="18">
        <v>206961</v>
      </c>
      <c r="M184" s="18">
        <v>216042</v>
      </c>
      <c r="N184" s="18">
        <v>70033</v>
      </c>
      <c r="O184" s="18">
        <v>62435</v>
      </c>
      <c r="P184" s="18">
        <v>2162032</v>
      </c>
      <c r="Q184" s="18">
        <v>3823334</v>
      </c>
      <c r="R184" s="18">
        <v>2326636</v>
      </c>
      <c r="S184" s="18">
        <v>25346835</v>
      </c>
      <c r="T184" s="18">
        <v>11807932</v>
      </c>
    </row>
    <row r="185" spans="1:38" ht="12.75">
      <c r="A185">
        <v>193</v>
      </c>
      <c r="B185" t="s">
        <v>151</v>
      </c>
      <c r="C185" s="11">
        <v>7070</v>
      </c>
      <c r="D185" s="11">
        <v>2009</v>
      </c>
      <c r="E185" s="17">
        <v>10.68</v>
      </c>
      <c r="F185" s="18">
        <v>66167</v>
      </c>
      <c r="G185" s="18">
        <v>663782</v>
      </c>
      <c r="H185" s="18">
        <v>173321</v>
      </c>
      <c r="I185" s="18">
        <v>33471</v>
      </c>
      <c r="J185" s="18">
        <v>325597</v>
      </c>
      <c r="K185" s="18">
        <v>0</v>
      </c>
      <c r="L185" s="18">
        <v>717188</v>
      </c>
      <c r="M185" s="18">
        <v>0</v>
      </c>
      <c r="N185" s="18">
        <v>39874</v>
      </c>
      <c r="O185" s="18">
        <v>14097</v>
      </c>
      <c r="P185" s="18">
        <v>72</v>
      </c>
      <c r="Q185" s="18">
        <v>1967258</v>
      </c>
      <c r="R185" s="18">
        <v>912235</v>
      </c>
      <c r="S185" s="18">
        <v>6775706</v>
      </c>
      <c r="T185" s="18">
        <v>1923285</v>
      </c>
      <c r="U185"/>
      <c r="V185"/>
      <c r="W185" s="13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ht="12.75">
      <c r="A186">
        <v>194</v>
      </c>
      <c r="B186" t="s">
        <v>154</v>
      </c>
      <c r="C186" s="11">
        <v>7070</v>
      </c>
      <c r="D186" s="11">
        <v>2009</v>
      </c>
      <c r="E186" s="19">
        <v>0</v>
      </c>
      <c r="F186" s="20">
        <v>51507</v>
      </c>
      <c r="G186" s="20">
        <v>358305</v>
      </c>
      <c r="H186" s="20">
        <v>109585</v>
      </c>
      <c r="I186" s="20">
        <v>19446</v>
      </c>
      <c r="J186" s="20">
        <v>248736</v>
      </c>
      <c r="K186" s="20">
        <v>0</v>
      </c>
      <c r="L186" s="20">
        <v>307297</v>
      </c>
      <c r="M186" s="20">
        <v>0</v>
      </c>
      <c r="N186" s="20">
        <v>18666</v>
      </c>
      <c r="O186" s="20">
        <v>7260</v>
      </c>
      <c r="P186" s="20">
        <v>0</v>
      </c>
      <c r="Q186" s="20">
        <v>1069295</v>
      </c>
      <c r="R186" s="20">
        <v>602362</v>
      </c>
      <c r="S186" s="20">
        <v>5137571</v>
      </c>
      <c r="T186" s="20">
        <v>1099435</v>
      </c>
      <c r="U186"/>
      <c r="V186"/>
      <c r="W186" s="13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ht="12.75">
      <c r="A187">
        <v>195</v>
      </c>
      <c r="B187" t="s">
        <v>129</v>
      </c>
      <c r="C187" s="11">
        <v>7070</v>
      </c>
      <c r="D187" s="11">
        <v>2009</v>
      </c>
      <c r="E187" s="17">
        <v>8</v>
      </c>
      <c r="F187" s="18">
        <v>49571</v>
      </c>
      <c r="G187" s="18">
        <v>363163</v>
      </c>
      <c r="H187" s="18">
        <v>85783</v>
      </c>
      <c r="I187" s="18">
        <v>0</v>
      </c>
      <c r="J187" s="18">
        <v>249267</v>
      </c>
      <c r="K187" s="18">
        <v>0</v>
      </c>
      <c r="L187" s="18">
        <v>655319</v>
      </c>
      <c r="M187" s="18">
        <v>0</v>
      </c>
      <c r="N187" s="18">
        <v>5617</v>
      </c>
      <c r="O187" s="18">
        <v>21384</v>
      </c>
      <c r="P187" s="18">
        <v>0</v>
      </c>
      <c r="Q187" s="18">
        <v>1380533</v>
      </c>
      <c r="R187" s="18">
        <v>538465</v>
      </c>
      <c r="S187" s="18">
        <v>1617453</v>
      </c>
      <c r="T187" s="18">
        <v>174556</v>
      </c>
      <c r="U187"/>
      <c r="V187"/>
      <c r="W187" s="13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20" ht="12.75">
      <c r="A188">
        <v>197</v>
      </c>
      <c r="B188" t="s">
        <v>72</v>
      </c>
      <c r="C188" s="11">
        <v>7070</v>
      </c>
      <c r="D188" s="11">
        <v>2009</v>
      </c>
      <c r="E188" s="17">
        <v>15.94</v>
      </c>
      <c r="F188" s="18">
        <v>0</v>
      </c>
      <c r="G188" s="18">
        <v>956986</v>
      </c>
      <c r="H188" s="18">
        <v>79582</v>
      </c>
      <c r="I188" s="18">
        <v>30025</v>
      </c>
      <c r="J188" s="18">
        <v>270354</v>
      </c>
      <c r="K188" s="18">
        <v>351</v>
      </c>
      <c r="L188" s="18">
        <v>20961</v>
      </c>
      <c r="M188" s="18">
        <v>118229</v>
      </c>
      <c r="N188" s="18">
        <v>81241</v>
      </c>
      <c r="O188" s="18">
        <v>82034</v>
      </c>
      <c r="P188" s="18">
        <v>0</v>
      </c>
      <c r="Q188" s="18">
        <v>1639763</v>
      </c>
      <c r="R188" s="18">
        <v>1844740</v>
      </c>
      <c r="S188" s="18">
        <v>14519424</v>
      </c>
      <c r="T188" s="18">
        <v>6609795</v>
      </c>
    </row>
    <row r="189" spans="1:38" ht="12.75">
      <c r="A189">
        <v>198</v>
      </c>
      <c r="B189" t="s">
        <v>115</v>
      </c>
      <c r="C189" s="11">
        <v>7070</v>
      </c>
      <c r="D189" s="11">
        <v>2009</v>
      </c>
      <c r="E189" s="17">
        <v>21.71</v>
      </c>
      <c r="F189" s="18">
        <v>201930</v>
      </c>
      <c r="G189" s="18">
        <v>1042769</v>
      </c>
      <c r="H189" s="18">
        <v>248955</v>
      </c>
      <c r="I189" s="18">
        <v>24000</v>
      </c>
      <c r="J189" s="18">
        <v>1049321</v>
      </c>
      <c r="K189" s="18">
        <v>0</v>
      </c>
      <c r="L189" s="18">
        <v>403747</v>
      </c>
      <c r="M189" s="18">
        <v>7218</v>
      </c>
      <c r="N189" s="18">
        <v>25732</v>
      </c>
      <c r="O189" s="18">
        <v>7990</v>
      </c>
      <c r="P189" s="18">
        <v>0</v>
      </c>
      <c r="Q189" s="18">
        <v>2809732</v>
      </c>
      <c r="R189" s="18">
        <v>1411145</v>
      </c>
      <c r="S189" s="18">
        <v>14046506</v>
      </c>
      <c r="T189" s="18">
        <v>1929549</v>
      </c>
      <c r="U189"/>
      <c r="V189"/>
      <c r="W189" s="13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ht="12.75">
      <c r="A190">
        <v>199</v>
      </c>
      <c r="B190" t="s">
        <v>128</v>
      </c>
      <c r="C190" s="11">
        <v>7070</v>
      </c>
      <c r="D190" s="11">
        <v>2009</v>
      </c>
      <c r="E190" s="17">
        <v>9.6</v>
      </c>
      <c r="F190" s="18">
        <v>90742</v>
      </c>
      <c r="G190" s="18">
        <v>541605</v>
      </c>
      <c r="H190" s="18">
        <v>127131</v>
      </c>
      <c r="I190" s="18">
        <v>0</v>
      </c>
      <c r="J190" s="18">
        <v>232785</v>
      </c>
      <c r="K190" s="18">
        <v>0</v>
      </c>
      <c r="L190" s="18">
        <v>192961</v>
      </c>
      <c r="M190" s="18">
        <v>13416</v>
      </c>
      <c r="N190" s="18">
        <v>52686</v>
      </c>
      <c r="O190" s="18">
        <v>37838</v>
      </c>
      <c r="P190" s="18">
        <v>951</v>
      </c>
      <c r="Q190" s="18">
        <v>1197471</v>
      </c>
      <c r="R190" s="18">
        <v>647431</v>
      </c>
      <c r="S190" s="18">
        <v>6904458</v>
      </c>
      <c r="T190" s="18">
        <v>2815031</v>
      </c>
      <c r="U190"/>
      <c r="V190"/>
      <c r="W190" s="13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ht="12.75">
      <c r="A191">
        <v>201</v>
      </c>
      <c r="B191" t="s">
        <v>158</v>
      </c>
      <c r="C191" s="11">
        <v>7070</v>
      </c>
      <c r="D191" s="11">
        <v>2009</v>
      </c>
      <c r="E191" s="17">
        <v>27.16</v>
      </c>
      <c r="F191" s="18">
        <v>337040</v>
      </c>
      <c r="G191" s="18">
        <v>1492670</v>
      </c>
      <c r="H191" s="18">
        <v>409767</v>
      </c>
      <c r="I191" s="18">
        <v>17380</v>
      </c>
      <c r="J191" s="18">
        <v>1753137</v>
      </c>
      <c r="K191" s="18">
        <v>346</v>
      </c>
      <c r="L191" s="18">
        <v>674999</v>
      </c>
      <c r="M191" s="18">
        <v>9080</v>
      </c>
      <c r="N191" s="18">
        <v>116329</v>
      </c>
      <c r="O191" s="18">
        <v>31407</v>
      </c>
      <c r="P191" s="18">
        <v>0</v>
      </c>
      <c r="Q191" s="18">
        <v>4505115</v>
      </c>
      <c r="R191" s="18">
        <v>2280942</v>
      </c>
      <c r="S191" s="18">
        <v>28846595</v>
      </c>
      <c r="T191" s="18">
        <v>17494130</v>
      </c>
      <c r="U191"/>
      <c r="V191"/>
      <c r="W191" s="13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20" ht="12.75">
      <c r="A192">
        <v>202</v>
      </c>
      <c r="B192" t="s">
        <v>157</v>
      </c>
      <c r="C192" s="11">
        <v>7070</v>
      </c>
      <c r="D192" s="11">
        <v>2009</v>
      </c>
      <c r="E192" s="17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480867</v>
      </c>
      <c r="M192" s="18">
        <v>0</v>
      </c>
      <c r="N192" s="18">
        <v>0</v>
      </c>
      <c r="O192" s="18">
        <v>0</v>
      </c>
      <c r="P192" s="18">
        <v>0</v>
      </c>
      <c r="Q192" s="18">
        <v>480867</v>
      </c>
      <c r="R192" s="18">
        <v>156154</v>
      </c>
      <c r="S192" s="18">
        <v>2530880</v>
      </c>
      <c r="T192" s="18">
        <v>2530880</v>
      </c>
    </row>
    <row r="193" spans="1:20" ht="12.75">
      <c r="A193">
        <v>204</v>
      </c>
      <c r="B193" t="s">
        <v>127</v>
      </c>
      <c r="C193" s="11">
        <v>7070</v>
      </c>
      <c r="D193" s="11">
        <v>2009</v>
      </c>
      <c r="E193" s="17">
        <v>126.56</v>
      </c>
      <c r="F193" s="18">
        <v>1177560</v>
      </c>
      <c r="G193" s="18">
        <v>6784537</v>
      </c>
      <c r="H193" s="18">
        <v>2100722</v>
      </c>
      <c r="I193" s="18">
        <v>1029793</v>
      </c>
      <c r="J193" s="18">
        <v>2508313</v>
      </c>
      <c r="K193" s="18">
        <v>2750</v>
      </c>
      <c r="L193" s="18">
        <v>7632838</v>
      </c>
      <c r="M193" s="18">
        <v>336430</v>
      </c>
      <c r="N193" s="18">
        <v>842107</v>
      </c>
      <c r="O193" s="18">
        <v>385581</v>
      </c>
      <c r="P193" s="18">
        <v>0</v>
      </c>
      <c r="Q193" s="18">
        <v>21623071</v>
      </c>
      <c r="R193" s="18">
        <v>7367751</v>
      </c>
      <c r="S193" s="18">
        <v>57245254</v>
      </c>
      <c r="T193" s="18">
        <v>1324257</v>
      </c>
    </row>
    <row r="194" spans="1:38" ht="12.75">
      <c r="A194">
        <v>205</v>
      </c>
      <c r="B194" t="s">
        <v>161</v>
      </c>
      <c r="C194" s="11">
        <v>7070</v>
      </c>
      <c r="D194" s="11">
        <v>2009</v>
      </c>
      <c r="E194" s="17">
        <v>10.45</v>
      </c>
      <c r="F194" s="18">
        <v>38459</v>
      </c>
      <c r="G194" s="18">
        <v>21508</v>
      </c>
      <c r="H194" s="18">
        <v>8209</v>
      </c>
      <c r="I194" s="18">
        <v>0</v>
      </c>
      <c r="J194" s="18">
        <v>15867</v>
      </c>
      <c r="K194" s="18">
        <v>103</v>
      </c>
      <c r="L194" s="18">
        <v>1799</v>
      </c>
      <c r="M194" s="18">
        <v>131</v>
      </c>
      <c r="N194" s="18">
        <v>1466</v>
      </c>
      <c r="O194" s="18">
        <v>1661</v>
      </c>
      <c r="P194" s="18">
        <v>0</v>
      </c>
      <c r="Q194" s="18">
        <v>50744</v>
      </c>
      <c r="R194" s="18">
        <v>149447</v>
      </c>
      <c r="S194" s="18">
        <v>1729143</v>
      </c>
      <c r="T194" s="18">
        <v>295772</v>
      </c>
      <c r="U194"/>
      <c r="V194"/>
      <c r="W194" s="13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</row>
    <row r="195" spans="1:20" ht="12.75">
      <c r="A195">
        <v>206</v>
      </c>
      <c r="B195" t="s">
        <v>131</v>
      </c>
      <c r="C195" s="11">
        <v>7070</v>
      </c>
      <c r="D195" s="11">
        <v>2009</v>
      </c>
      <c r="E195" s="17">
        <v>0</v>
      </c>
      <c r="F195" s="18">
        <v>87158</v>
      </c>
      <c r="G195" s="18">
        <v>0</v>
      </c>
      <c r="H195" s="18">
        <v>0</v>
      </c>
      <c r="I195" s="18">
        <v>0</v>
      </c>
      <c r="J195" s="18">
        <v>332</v>
      </c>
      <c r="K195" s="18">
        <v>0</v>
      </c>
      <c r="L195" s="18">
        <v>1450156</v>
      </c>
      <c r="M195" s="18">
        <v>0</v>
      </c>
      <c r="N195" s="18">
        <v>20146</v>
      </c>
      <c r="O195" s="18">
        <v>0</v>
      </c>
      <c r="P195" s="18">
        <v>0</v>
      </c>
      <c r="Q195" s="18">
        <v>1470634</v>
      </c>
      <c r="R195" s="18">
        <v>591674</v>
      </c>
      <c r="S195" s="18">
        <v>4744503</v>
      </c>
      <c r="T195" s="18">
        <v>1211499</v>
      </c>
    </row>
    <row r="196" spans="1:38" ht="12.75">
      <c r="A196">
        <v>207</v>
      </c>
      <c r="B196" t="s">
        <v>130</v>
      </c>
      <c r="C196" s="11">
        <v>7070</v>
      </c>
      <c r="D196" s="11">
        <v>2009</v>
      </c>
      <c r="E196" s="13">
        <v>0</v>
      </c>
      <c r="F196" s="14">
        <v>725069</v>
      </c>
      <c r="G196" s="14">
        <v>0</v>
      </c>
      <c r="H196" s="14">
        <v>0</v>
      </c>
      <c r="I196" s="14">
        <v>0</v>
      </c>
      <c r="J196" s="14">
        <v>808232</v>
      </c>
      <c r="K196" s="14">
        <v>0</v>
      </c>
      <c r="L196" s="14">
        <v>4309654</v>
      </c>
      <c r="M196" s="14">
        <v>0</v>
      </c>
      <c r="N196" s="14">
        <v>37914</v>
      </c>
      <c r="O196" s="14">
        <v>0</v>
      </c>
      <c r="P196" s="14">
        <v>11714</v>
      </c>
      <c r="Q196" s="14">
        <v>5144086</v>
      </c>
      <c r="R196" s="14">
        <v>1557966</v>
      </c>
      <c r="S196" s="14">
        <v>25079581</v>
      </c>
      <c r="T196" s="14">
        <v>15087758</v>
      </c>
      <c r="U196"/>
      <c r="V196"/>
      <c r="W196" s="13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ht="12.75">
      <c r="A197">
        <v>208</v>
      </c>
      <c r="B197" t="s">
        <v>137</v>
      </c>
      <c r="C197" s="11">
        <v>7070</v>
      </c>
      <c r="D197" s="11">
        <v>2009</v>
      </c>
      <c r="E197" s="17">
        <v>31.56</v>
      </c>
      <c r="F197" s="18">
        <v>274174</v>
      </c>
      <c r="G197" s="18">
        <v>1724580</v>
      </c>
      <c r="H197" s="18">
        <v>353999</v>
      </c>
      <c r="I197" s="18">
        <v>0</v>
      </c>
      <c r="J197" s="18">
        <v>1317099</v>
      </c>
      <c r="K197" s="18">
        <v>0</v>
      </c>
      <c r="L197" s="18">
        <v>829091</v>
      </c>
      <c r="M197" s="18">
        <v>0</v>
      </c>
      <c r="N197" s="18">
        <v>328400</v>
      </c>
      <c r="O197" s="18">
        <v>537962</v>
      </c>
      <c r="P197" s="18">
        <v>0</v>
      </c>
      <c r="Q197" s="18">
        <v>5091131</v>
      </c>
      <c r="R197" s="18">
        <v>1960690</v>
      </c>
      <c r="S197" s="18">
        <v>30584119</v>
      </c>
      <c r="T197" s="18">
        <v>19350408</v>
      </c>
      <c r="U197"/>
      <c r="V197"/>
      <c r="W197" s="13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ht="12.75">
      <c r="A198">
        <v>209</v>
      </c>
      <c r="B198" t="s">
        <v>166</v>
      </c>
      <c r="C198" s="11">
        <v>7070</v>
      </c>
      <c r="D198" s="11">
        <v>2009</v>
      </c>
      <c r="E198" s="17">
        <v>7.47</v>
      </c>
      <c r="F198" s="18">
        <v>14024</v>
      </c>
      <c r="G198" s="18">
        <v>412502</v>
      </c>
      <c r="H198" s="18">
        <v>87393</v>
      </c>
      <c r="I198" s="18">
        <v>0</v>
      </c>
      <c r="J198" s="18">
        <v>318991</v>
      </c>
      <c r="K198" s="18">
        <v>13</v>
      </c>
      <c r="L198" s="18">
        <v>23228</v>
      </c>
      <c r="M198" s="18">
        <v>1293</v>
      </c>
      <c r="N198" s="18">
        <v>64581</v>
      </c>
      <c r="O198" s="18">
        <v>19582</v>
      </c>
      <c r="P198" s="18">
        <v>0</v>
      </c>
      <c r="Q198" s="18">
        <v>927583</v>
      </c>
      <c r="R198" s="18">
        <v>604806</v>
      </c>
      <c r="S198" s="18">
        <v>3690807</v>
      </c>
      <c r="T198" s="18">
        <v>2600766</v>
      </c>
      <c r="U198"/>
      <c r="V198"/>
      <c r="W198" s="13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ht="12.75">
      <c r="A199">
        <v>904</v>
      </c>
      <c r="B199" t="s">
        <v>71</v>
      </c>
      <c r="C199" s="11">
        <v>7070</v>
      </c>
      <c r="D199" s="11">
        <v>2009</v>
      </c>
      <c r="E199" s="17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668</v>
      </c>
      <c r="L199" s="18">
        <v>103003</v>
      </c>
      <c r="M199" s="18">
        <v>0</v>
      </c>
      <c r="N199" s="18">
        <v>0</v>
      </c>
      <c r="O199" s="18">
        <v>0</v>
      </c>
      <c r="P199" s="18">
        <v>0</v>
      </c>
      <c r="Q199" s="18">
        <v>103671</v>
      </c>
      <c r="R199" s="18">
        <v>75085</v>
      </c>
      <c r="S199" s="18">
        <v>597005</v>
      </c>
      <c r="T199" s="18">
        <v>588342</v>
      </c>
      <c r="U199"/>
      <c r="V199"/>
      <c r="W199" s="13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20" ht="12.75">
      <c r="A200">
        <v>915</v>
      </c>
      <c r="B200" t="s">
        <v>96</v>
      </c>
      <c r="C200" s="11">
        <v>7070</v>
      </c>
      <c r="D200" s="11">
        <v>2009</v>
      </c>
      <c r="E200" s="17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18206</v>
      </c>
      <c r="S200" s="18">
        <v>295123</v>
      </c>
      <c r="T200" s="18">
        <v>295123</v>
      </c>
    </row>
    <row r="201" spans="1:20" ht="12.75">
      <c r="A201">
        <v>919</v>
      </c>
      <c r="B201" t="s">
        <v>164</v>
      </c>
      <c r="C201">
        <v>7070</v>
      </c>
      <c r="D201" s="9">
        <v>2009</v>
      </c>
      <c r="E201" s="19">
        <v>0</v>
      </c>
      <c r="F201" s="20">
        <v>4510</v>
      </c>
      <c r="G201" s="20">
        <v>0</v>
      </c>
      <c r="H201" s="20">
        <v>0</v>
      </c>
      <c r="I201" s="20">
        <v>0</v>
      </c>
      <c r="J201" s="20">
        <v>63899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63899</v>
      </c>
      <c r="R201" s="20">
        <v>9076</v>
      </c>
      <c r="S201" s="20">
        <v>0</v>
      </c>
      <c r="T201" s="20">
        <v>0</v>
      </c>
    </row>
    <row r="202" spans="1:20" ht="12.75">
      <c r="A202" s="16"/>
      <c r="B202" s="16"/>
      <c r="C202" s="16"/>
      <c r="D202" s="16"/>
      <c r="E202" s="19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</row>
    <row r="203" spans="1:20" ht="12.75">
      <c r="A203" s="16"/>
      <c r="B203" s="16"/>
      <c r="C203" s="16"/>
      <c r="D203" s="16"/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2.75">
      <c r="A204" s="16"/>
      <c r="B204" s="16"/>
      <c r="C204" s="16"/>
      <c r="D204" s="16"/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2.75">
      <c r="A205" s="16"/>
      <c r="B205" s="16"/>
      <c r="C205" s="16"/>
      <c r="D205" s="16"/>
      <c r="E205" s="17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2.75">
      <c r="A206" s="16"/>
      <c r="B206" s="16"/>
      <c r="C206" s="16"/>
      <c r="D206" s="16"/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2.75">
      <c r="A207" s="16"/>
      <c r="B207" s="16"/>
      <c r="C207" s="16"/>
      <c r="D207" s="16"/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2.75">
      <c r="A208" s="16"/>
      <c r="B208" s="16"/>
      <c r="C208" s="16"/>
      <c r="D208" s="16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2.75">
      <c r="A209" s="16"/>
      <c r="B209" s="16"/>
      <c r="C209" s="16"/>
      <c r="D209" s="16"/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2.75">
      <c r="A210" s="16"/>
      <c r="B210" s="16"/>
      <c r="C210" s="16"/>
      <c r="D210" s="16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2.75">
      <c r="A211" s="16"/>
      <c r="B211" s="16"/>
      <c r="C211" s="16"/>
      <c r="D211" s="16"/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2.75">
      <c r="A212" s="16"/>
      <c r="B212" s="16"/>
      <c r="C212" s="16"/>
      <c r="D212" s="16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4" spans="1:20" ht="12.75">
      <c r="A214" s="16"/>
      <c r="B214" s="16"/>
      <c r="C214" s="16"/>
      <c r="D214" s="16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2.75">
      <c r="A215" s="16"/>
      <c r="B215" s="16"/>
      <c r="C215" s="16"/>
      <c r="D215" s="16"/>
      <c r="E215" s="1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7" spans="1:20" ht="12.75">
      <c r="A217" s="16"/>
      <c r="B217" s="16"/>
      <c r="C217" s="16"/>
      <c r="D217" s="16"/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2.75">
      <c r="A218" s="16"/>
      <c r="B218" s="16"/>
      <c r="C218" s="16"/>
      <c r="D218" s="16"/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2.75">
      <c r="A219" s="16"/>
      <c r="B219" s="16"/>
      <c r="C219" s="16"/>
      <c r="D219" s="16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2.75">
      <c r="A220" s="16"/>
      <c r="B220" s="16"/>
      <c r="C220" s="16"/>
      <c r="D220" s="16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2.75">
      <c r="A221" s="16"/>
      <c r="B221" s="16"/>
      <c r="C221" s="16"/>
      <c r="D221" s="16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2.75">
      <c r="A222" s="16"/>
      <c r="B222" s="16"/>
      <c r="C222" s="16"/>
      <c r="D222" s="16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2.75">
      <c r="A223" s="16"/>
      <c r="B223" s="16"/>
      <c r="C223" s="16"/>
      <c r="D223" s="16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2.75">
      <c r="A224" s="16"/>
      <c r="B224" s="16"/>
      <c r="C224" s="16"/>
      <c r="D224" s="16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2.75">
      <c r="A225" s="16"/>
      <c r="B225" s="16"/>
      <c r="C225" s="16"/>
      <c r="D225" s="16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7" spans="1:20" ht="12.75">
      <c r="A227" s="16"/>
      <c r="B227" s="16"/>
      <c r="C227" s="16"/>
      <c r="D227" s="16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2.75">
      <c r="A228" s="16"/>
      <c r="B228" s="16"/>
      <c r="C228" s="16"/>
      <c r="D228" s="16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2.75">
      <c r="A229" s="16"/>
      <c r="B229" s="16"/>
      <c r="C229" s="16"/>
      <c r="D229" s="16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2.75">
      <c r="A230" s="16"/>
      <c r="B230" s="16"/>
      <c r="C230" s="16"/>
      <c r="D230" s="16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2.75">
      <c r="A231" s="16"/>
      <c r="B231" s="16"/>
      <c r="C231" s="16"/>
      <c r="D231" s="16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2.75">
      <c r="A232" s="16"/>
      <c r="B232" s="16"/>
      <c r="C232" s="16"/>
      <c r="D232" s="16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2.75">
      <c r="A233" s="16"/>
      <c r="B233" s="16"/>
      <c r="C233" s="16"/>
      <c r="D233" s="16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2.75">
      <c r="A234" s="16"/>
      <c r="B234" s="16"/>
      <c r="C234" s="16"/>
      <c r="D234" s="16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2.75">
      <c r="A235" s="16"/>
      <c r="B235" s="16"/>
      <c r="C235" s="16"/>
      <c r="D235" s="16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2.75">
      <c r="A236" s="16"/>
      <c r="B236" s="16"/>
      <c r="C236" s="16"/>
      <c r="D236" s="16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2.75">
      <c r="A237" s="16"/>
      <c r="B237" s="16"/>
      <c r="C237" s="16"/>
      <c r="D237" s="16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2.75">
      <c r="A238" s="16"/>
      <c r="B238" s="16"/>
      <c r="C238" s="16"/>
      <c r="D238" s="16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2.75">
      <c r="A239" s="16"/>
      <c r="B239" s="16"/>
      <c r="C239" s="16"/>
      <c r="D239" s="16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2.75">
      <c r="A240" s="16"/>
      <c r="B240" s="16"/>
      <c r="C240" s="16"/>
      <c r="D240" s="16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2.75">
      <c r="A241" s="16"/>
      <c r="B241" s="16"/>
      <c r="C241" s="16"/>
      <c r="D241" s="16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2.75">
      <c r="A242" s="16"/>
      <c r="B242" s="16"/>
      <c r="C242" s="16"/>
      <c r="D242" s="16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2.75">
      <c r="A243" s="16"/>
      <c r="B243" s="16"/>
      <c r="C243" s="16"/>
      <c r="D243" s="16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2.75">
      <c r="A244" s="16"/>
      <c r="B244" s="16"/>
      <c r="C244" s="16"/>
      <c r="D244" s="16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2.75">
      <c r="A245" s="16"/>
      <c r="B245" s="16"/>
      <c r="C245" s="16"/>
      <c r="D245" s="16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2.75">
      <c r="A246" s="16"/>
      <c r="B246" s="16"/>
      <c r="C246" s="16"/>
      <c r="D246" s="16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2.75">
      <c r="A247" s="16"/>
      <c r="B247" s="16"/>
      <c r="C247" s="16"/>
      <c r="D247" s="16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2.75">
      <c r="A248" s="16"/>
      <c r="B248" s="16"/>
      <c r="C248" s="16"/>
      <c r="D248" s="16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2.75">
      <c r="A249" s="16"/>
      <c r="B249" s="16"/>
      <c r="C249" s="16"/>
      <c r="D249" s="16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2.75">
      <c r="A250" s="16"/>
      <c r="B250" s="16"/>
      <c r="C250" s="16"/>
      <c r="D250" s="16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2.75">
      <c r="A251" s="16"/>
      <c r="B251" s="16"/>
      <c r="C251" s="16"/>
      <c r="D251" s="16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2.75">
      <c r="A252" s="16"/>
      <c r="B252" s="16"/>
      <c r="C252" s="16"/>
      <c r="D252" s="16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2.75">
      <c r="A253" s="16"/>
      <c r="B253" s="16"/>
      <c r="C253" s="16"/>
      <c r="D253" s="16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2.75">
      <c r="A254" s="16"/>
      <c r="B254" s="16"/>
      <c r="C254" s="16"/>
      <c r="D254" s="16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2.75">
      <c r="A255" s="16"/>
      <c r="B255" s="16"/>
      <c r="C255" s="16"/>
      <c r="D255" s="16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2.75">
      <c r="A256" s="16"/>
      <c r="B256" s="16"/>
      <c r="C256" s="16"/>
      <c r="D256" s="16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2.75">
      <c r="A257" s="16"/>
      <c r="B257" s="16"/>
      <c r="C257" s="16"/>
      <c r="D257" s="16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9" spans="1:20" ht="12.75">
      <c r="A259" s="16"/>
      <c r="B259" s="16"/>
      <c r="C259" s="16"/>
      <c r="D259" s="16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2.75">
      <c r="A260" s="16"/>
      <c r="B260" s="16"/>
      <c r="C260" s="16"/>
      <c r="D260" s="16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2.75">
      <c r="A261" s="16"/>
      <c r="B261" s="16"/>
      <c r="C261" s="16"/>
      <c r="D261" s="16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2.75">
      <c r="A262" s="16"/>
      <c r="B262" s="16"/>
      <c r="C262" s="16"/>
      <c r="D262" s="16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2.75">
      <c r="A263" s="16"/>
      <c r="B263" s="16"/>
      <c r="C263" s="16"/>
      <c r="D263" s="16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2.75">
      <c r="A264" s="16"/>
      <c r="B264" s="16"/>
      <c r="C264" s="16"/>
      <c r="D264" s="16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2.75">
      <c r="A265" s="16"/>
      <c r="B265" s="16"/>
      <c r="C265" s="16"/>
      <c r="D265" s="16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7" spans="1:20" ht="12.75">
      <c r="A267" s="16"/>
      <c r="B267" s="16"/>
      <c r="C267" s="16"/>
      <c r="D267" s="16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2.75">
      <c r="A268" s="16"/>
      <c r="B268" s="16"/>
      <c r="C268" s="16"/>
      <c r="D268" s="16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2.75">
      <c r="A269" s="16"/>
      <c r="B269" s="16"/>
      <c r="C269" s="16"/>
      <c r="D269" s="16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2.75">
      <c r="A270" s="16"/>
      <c r="B270" s="16"/>
      <c r="C270" s="16"/>
      <c r="D270" s="16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2.75">
      <c r="A271" s="16"/>
      <c r="B271" s="16"/>
      <c r="C271" s="16"/>
      <c r="D271" s="16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2.75">
      <c r="A272" s="16"/>
      <c r="B272" s="16"/>
      <c r="C272" s="16"/>
      <c r="D272" s="16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2.75">
      <c r="A273" s="16"/>
      <c r="B273" s="16"/>
      <c r="C273" s="16"/>
      <c r="D273" s="16"/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5" spans="1:20" ht="12.75">
      <c r="A275" s="16"/>
      <c r="B275" s="16"/>
      <c r="C275" s="16"/>
      <c r="D275" s="16"/>
      <c r="E275" s="1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2.75">
      <c r="A276" s="16"/>
      <c r="B276" s="16"/>
      <c r="C276" s="16"/>
      <c r="D276" s="16"/>
      <c r="E276" s="1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2.75">
      <c r="A277" s="16"/>
      <c r="B277" s="16"/>
      <c r="C277" s="16"/>
      <c r="D277" s="16"/>
      <c r="E277" s="1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2.75">
      <c r="A278" s="16"/>
      <c r="B278" s="16"/>
      <c r="C278" s="16"/>
      <c r="D278" s="16"/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2.75">
      <c r="A279" s="16"/>
      <c r="B279" s="16"/>
      <c r="C279" s="16"/>
      <c r="D279" s="16"/>
      <c r="E279" s="1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1" spans="1:20" ht="12.75">
      <c r="A281" s="16"/>
      <c r="B281" s="16"/>
      <c r="C281" s="16"/>
      <c r="D281" s="16"/>
      <c r="E281" s="1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2.75">
      <c r="A282" s="16"/>
      <c r="B282" s="16"/>
      <c r="C282" s="16"/>
      <c r="D282" s="16"/>
      <c r="E282" s="1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2.75">
      <c r="A283" s="16"/>
      <c r="B283" s="16"/>
      <c r="C283" s="16"/>
      <c r="D283" s="16"/>
      <c r="E283" s="1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2.75">
      <c r="A284" s="16"/>
      <c r="B284" s="16"/>
      <c r="C284" s="16"/>
      <c r="D284" s="16"/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2.75">
      <c r="A285" s="16"/>
      <c r="B285" s="16"/>
      <c r="C285" s="16"/>
      <c r="D285" s="16"/>
      <c r="E285" s="1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ht="12.75">
      <c r="A286" s="16"/>
      <c r="B286" s="16"/>
      <c r="C286" s="16"/>
      <c r="D286" s="16"/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2.75">
      <c r="A287" s="16"/>
      <c r="B287" s="16"/>
      <c r="C287" s="16"/>
      <c r="D287" s="16"/>
      <c r="E287" s="1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2.75">
      <c r="A288" s="16"/>
      <c r="B288" s="16"/>
      <c r="C288" s="16"/>
      <c r="D288" s="16"/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2.75">
      <c r="A289" s="16"/>
      <c r="B289" s="16"/>
      <c r="C289" s="16"/>
      <c r="D289" s="16"/>
      <c r="E289" s="1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</row>
    <row r="291" spans="1:20" ht="12.75">
      <c r="A291" s="16"/>
      <c r="B291" s="16"/>
      <c r="C291" s="16"/>
      <c r="D291" s="16"/>
      <c r="E291" s="1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12.75">
      <c r="A292" s="16"/>
      <c r="B292" s="16"/>
      <c r="C292" s="16"/>
      <c r="D292" s="16"/>
      <c r="E292" s="1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2.75">
      <c r="A293" s="16"/>
      <c r="B293" s="16"/>
      <c r="C293" s="16"/>
      <c r="D293" s="16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2.75">
      <c r="A294" s="16"/>
      <c r="B294" s="16"/>
      <c r="C294" s="16"/>
      <c r="D294" s="16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0.25390625" style="0" customWidth="1"/>
    <col min="4" max="5" width="10.875" style="0" bestFit="1" customWidth="1"/>
    <col min="6" max="6" width="6.875" style="0" bestFit="1" customWidth="1"/>
    <col min="7" max="8" width="10.875" style="0" bestFit="1" customWidth="1"/>
    <col min="9" max="9" width="6.875" style="0" bestFit="1" customWidth="1"/>
    <col min="10" max="10" width="2.625" style="0" customWidth="1"/>
    <col min="11" max="11" width="10.125" style="0" bestFit="1" customWidth="1"/>
  </cols>
  <sheetData>
    <row r="1" spans="1:10" ht="1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210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ROUND(+Laboratory!D5,0)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68</v>
      </c>
    </row>
    <row r="9" spans="1:11" ht="12">
      <c r="A9" s="2"/>
      <c r="B9" s="2" t="s">
        <v>32</v>
      </c>
      <c r="C9" s="2" t="s">
        <v>33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+Laboratory!A5</f>
        <v>1</v>
      </c>
      <c r="C10" t="str">
        <f>+Laboratory!B5</f>
        <v>SWEDISH HEALTH SERVICES</v>
      </c>
      <c r="D10" s="6">
        <f>ROUND(SUM(Laboratory!Q5:R5),0)</f>
        <v>38648839</v>
      </c>
      <c r="E10" s="6">
        <f>ROUND(+Laboratory!F5,0)</f>
        <v>924165</v>
      </c>
      <c r="F10" s="7">
        <f>IF(D10=0,"",IF(E10=0,"",ROUND(D10/E10,2)))</f>
        <v>41.82</v>
      </c>
      <c r="G10" s="6">
        <f>ROUND(SUM(Laboratory!Q105:R105),0)</f>
        <v>38721028</v>
      </c>
      <c r="H10" s="6">
        <f>ROUND(+Laboratory!F105,0)</f>
        <v>1369602</v>
      </c>
      <c r="I10" s="7">
        <f>IF(G10=0,"",IF(H10=0,"",ROUND(G10/H10,2)))</f>
        <v>28.27</v>
      </c>
      <c r="J10" s="7"/>
      <c r="K10" s="8">
        <f>IF(D10=0,"",IF(E10=0,"",IF(G10=0,"",IF(H10=0,"",ROUND(I10/F10-1,4)))))</f>
        <v>-0.324</v>
      </c>
    </row>
    <row r="11" spans="2:11" ht="12">
      <c r="B11">
        <f>+Laboratory!A6</f>
        <v>3</v>
      </c>
      <c r="C11" t="str">
        <f>+Laboratory!B6</f>
        <v>SWEDISH MEDICAL CENTER CHERRY HILL</v>
      </c>
      <c r="D11" s="6">
        <f>ROUND(SUM(Laboratory!Q6:R6),0)</f>
        <v>9984439</v>
      </c>
      <c r="E11" s="6">
        <f>ROUND(+Laboratory!F6,0)</f>
        <v>437418</v>
      </c>
      <c r="F11" s="7">
        <f aca="true" t="shared" si="0" ref="F11:F74">IF(D11=0,"",IF(E11=0,"",ROUND(D11/E11,2)))</f>
        <v>22.83</v>
      </c>
      <c r="G11" s="6">
        <f>ROUND(SUM(Laboratory!Q106:R106),0)</f>
        <v>10749479</v>
      </c>
      <c r="H11" s="6">
        <f>ROUND(+Laboratory!F106,0)</f>
        <v>374199</v>
      </c>
      <c r="I11" s="7">
        <f aca="true" t="shared" si="1" ref="I11:I74">IF(G11=0,"",IF(H11=0,"",ROUND(G11/H11,2)))</f>
        <v>28.73</v>
      </c>
      <c r="J11" s="7"/>
      <c r="K11" s="8">
        <f aca="true" t="shared" si="2" ref="K11:K74">IF(D11=0,"",IF(E11=0,"",IF(G11=0,"",IF(H11=0,"",ROUND(I11/F11-1,4)))))</f>
        <v>0.2584</v>
      </c>
    </row>
    <row r="12" spans="2:11" ht="12">
      <c r="B12">
        <f>+Laboratory!A7</f>
        <v>8</v>
      </c>
      <c r="C12" t="str">
        <f>+Laboratory!B7</f>
        <v>KLICKITAT VALLEY HOSPITAL</v>
      </c>
      <c r="D12" s="6">
        <f>ROUND(SUM(Laboratory!Q7:R7),0)</f>
        <v>1586475</v>
      </c>
      <c r="E12" s="6">
        <f>ROUND(+Laboratory!F7,0)</f>
        <v>53472</v>
      </c>
      <c r="F12" s="7">
        <f t="shared" si="0"/>
        <v>29.67</v>
      </c>
      <c r="G12" s="6">
        <f>ROUND(SUM(Laboratory!Q107:R107),0)</f>
        <v>1603537</v>
      </c>
      <c r="H12" s="6">
        <f>ROUND(+Laboratory!F107,0)</f>
        <v>58245</v>
      </c>
      <c r="I12" s="7">
        <f t="shared" si="1"/>
        <v>27.53</v>
      </c>
      <c r="J12" s="7"/>
      <c r="K12" s="8">
        <f t="shared" si="2"/>
        <v>-0.0721</v>
      </c>
    </row>
    <row r="13" spans="2:11" ht="12">
      <c r="B13">
        <f>+Laboratory!A8</f>
        <v>10</v>
      </c>
      <c r="C13" t="str">
        <f>+Laboratory!B8</f>
        <v>VIRGINIA MASON MEDICAL CENTER</v>
      </c>
      <c r="D13" s="6">
        <f>ROUND(SUM(Laboratory!Q8:R8),0)</f>
        <v>43198042</v>
      </c>
      <c r="E13" s="6">
        <f>ROUND(+Laboratory!F8,0)</f>
        <v>2571000</v>
      </c>
      <c r="F13" s="7">
        <f t="shared" si="0"/>
        <v>16.8</v>
      </c>
      <c r="G13" s="6">
        <f>ROUND(SUM(Laboratory!Q108:R108),0)</f>
        <v>47459745</v>
      </c>
      <c r="H13" s="6">
        <f>ROUND(+Laboratory!F108,0)</f>
        <v>2612000</v>
      </c>
      <c r="I13" s="7">
        <f t="shared" si="1"/>
        <v>18.17</v>
      </c>
      <c r="J13" s="7"/>
      <c r="K13" s="8">
        <f t="shared" si="2"/>
        <v>0.0815</v>
      </c>
    </row>
    <row r="14" spans="2:11" ht="12">
      <c r="B14">
        <f>+Laboratory!A9</f>
        <v>14</v>
      </c>
      <c r="C14" t="str">
        <f>+Laboratory!B9</f>
        <v>SEATTLE CHILDRENS HOSPITAL</v>
      </c>
      <c r="D14" s="6">
        <f>ROUND(SUM(Laboratory!Q9:R9),0)</f>
        <v>44832955</v>
      </c>
      <c r="E14" s="6">
        <f>ROUND(+Laboratory!F9,0)</f>
        <v>941486</v>
      </c>
      <c r="F14" s="7">
        <f t="shared" si="0"/>
        <v>47.62</v>
      </c>
      <c r="G14" s="6">
        <f>ROUND(SUM(Laboratory!Q109:R109),0)</f>
        <v>48935545</v>
      </c>
      <c r="H14" s="6">
        <f>ROUND(+Laboratory!F109,0)</f>
        <v>1155348</v>
      </c>
      <c r="I14" s="7">
        <f t="shared" si="1"/>
        <v>42.36</v>
      </c>
      <c r="J14" s="7"/>
      <c r="K14" s="8">
        <f t="shared" si="2"/>
        <v>-0.1105</v>
      </c>
    </row>
    <row r="15" spans="2:11" ht="12">
      <c r="B15">
        <f>+Laboratory!A10</f>
        <v>20</v>
      </c>
      <c r="C15" t="str">
        <f>+Laboratory!B10</f>
        <v>GROUP HEALTH CENTRAL</v>
      </c>
      <c r="D15" s="6">
        <f>ROUND(SUM(Laboratory!Q10:R10),0)</f>
        <v>10177202</v>
      </c>
      <c r="E15" s="6">
        <f>ROUND(+Laboratory!F10,0)</f>
        <v>176866</v>
      </c>
      <c r="F15" s="7">
        <f t="shared" si="0"/>
        <v>57.54</v>
      </c>
      <c r="G15" s="6">
        <f>ROUND(SUM(Laboratory!Q110:R110),0)</f>
        <v>0</v>
      </c>
      <c r="H15" s="6">
        <f>ROUND(+Laboratory!F110,0)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+Laboratory!A11</f>
        <v>21</v>
      </c>
      <c r="C16" t="str">
        <f>+Laboratory!B11</f>
        <v>NEWPORT COMMUNITY HOSPITAL</v>
      </c>
      <c r="D16" s="6">
        <f>ROUND(SUM(Laboratory!Q11:R11),0)</f>
        <v>1802827</v>
      </c>
      <c r="E16" s="6">
        <f>ROUND(+Laboratory!F11,0)</f>
        <v>80594</v>
      </c>
      <c r="F16" s="7">
        <f t="shared" si="0"/>
        <v>22.37</v>
      </c>
      <c r="G16" s="6">
        <f>ROUND(SUM(Laboratory!Q111:R111),0)</f>
        <v>1809145</v>
      </c>
      <c r="H16" s="6">
        <f>ROUND(+Laboratory!F111,0)</f>
        <v>88989</v>
      </c>
      <c r="I16" s="7">
        <f t="shared" si="1"/>
        <v>20.33</v>
      </c>
      <c r="J16" s="7"/>
      <c r="K16" s="8">
        <f t="shared" si="2"/>
        <v>-0.0912</v>
      </c>
    </row>
    <row r="17" spans="2:11" ht="12">
      <c r="B17">
        <f>+Laboratory!A12</f>
        <v>22</v>
      </c>
      <c r="C17" t="str">
        <f>+Laboratory!B12</f>
        <v>LOURDES MEDICAL CENTER</v>
      </c>
      <c r="D17" s="6">
        <f>ROUND(SUM(Laboratory!Q12:R12),0)</f>
        <v>3187249</v>
      </c>
      <c r="E17" s="6">
        <f>ROUND(+Laboratory!F12,0)</f>
        <v>124265</v>
      </c>
      <c r="F17" s="7">
        <f t="shared" si="0"/>
        <v>25.65</v>
      </c>
      <c r="G17" s="6">
        <f>ROUND(SUM(Laboratory!Q112:R112),0)</f>
        <v>3467862</v>
      </c>
      <c r="H17" s="6">
        <f>ROUND(+Laboratory!F112,0)</f>
        <v>129362</v>
      </c>
      <c r="I17" s="7">
        <f t="shared" si="1"/>
        <v>26.81</v>
      </c>
      <c r="J17" s="7"/>
      <c r="K17" s="8">
        <f t="shared" si="2"/>
        <v>0.0452</v>
      </c>
    </row>
    <row r="18" spans="2:11" ht="12">
      <c r="B18">
        <f>+Laboratory!A13</f>
        <v>23</v>
      </c>
      <c r="C18" t="str">
        <f>+Laboratory!B13</f>
        <v>OKANOGAN-DOUGLAS DISTRICT HOSPITAL</v>
      </c>
      <c r="D18" s="6">
        <f>ROUND(SUM(Laboratory!Q13:R13),0)</f>
        <v>1179616</v>
      </c>
      <c r="E18" s="6">
        <f>ROUND(+Laboratory!F13,0)</f>
        <v>43618</v>
      </c>
      <c r="F18" s="7">
        <f t="shared" si="0"/>
        <v>27.04</v>
      </c>
      <c r="G18" s="6">
        <f>ROUND(SUM(Laboratory!Q113:R113),0)</f>
        <v>1261660</v>
      </c>
      <c r="H18" s="6">
        <f>ROUND(+Laboratory!F113,0)</f>
        <v>28600</v>
      </c>
      <c r="I18" s="7">
        <f t="shared" si="1"/>
        <v>44.11</v>
      </c>
      <c r="J18" s="7"/>
      <c r="K18" s="8">
        <f t="shared" si="2"/>
        <v>0.6313</v>
      </c>
    </row>
    <row r="19" spans="2:11" ht="12">
      <c r="B19">
        <f>+Laboratory!A14</f>
        <v>26</v>
      </c>
      <c r="C19" t="str">
        <f>+Laboratory!B14</f>
        <v>PEACEHEALTH SAINT JOHN MEDICAL CENTER</v>
      </c>
      <c r="D19" s="6">
        <f>ROUND(SUM(Laboratory!Q14:R14),0)</f>
        <v>10700827</v>
      </c>
      <c r="E19" s="6">
        <f>ROUND(+Laboratory!F14,0)</f>
        <v>722597</v>
      </c>
      <c r="F19" s="7">
        <f t="shared" si="0"/>
        <v>14.81</v>
      </c>
      <c r="G19" s="6">
        <f>ROUND(SUM(Laboratory!Q114:R114),0)</f>
        <v>11019160</v>
      </c>
      <c r="H19" s="6">
        <f>ROUND(+Laboratory!F114,0)</f>
        <v>743601</v>
      </c>
      <c r="I19" s="7">
        <f t="shared" si="1"/>
        <v>14.82</v>
      </c>
      <c r="J19" s="7"/>
      <c r="K19" s="8">
        <f t="shared" si="2"/>
        <v>0.0007</v>
      </c>
    </row>
    <row r="20" spans="2:11" ht="12">
      <c r="B20">
        <f>+Laboratory!A15</f>
        <v>29</v>
      </c>
      <c r="C20" t="str">
        <f>+Laboratory!B15</f>
        <v>HARBORVIEW MEDICAL CENTER</v>
      </c>
      <c r="D20" s="6">
        <f>ROUND(SUM(Laboratory!Q15:R15),0)</f>
        <v>45514734</v>
      </c>
      <c r="E20" s="6">
        <f>ROUND(+Laboratory!F15,0)</f>
        <v>1729583</v>
      </c>
      <c r="F20" s="7">
        <f t="shared" si="0"/>
        <v>26.32</v>
      </c>
      <c r="G20" s="6">
        <f>ROUND(SUM(Laboratory!Q115:R115),0)</f>
        <v>45537465</v>
      </c>
      <c r="H20" s="6">
        <f>ROUND(+Laboratory!F115,0)</f>
        <v>1744796</v>
      </c>
      <c r="I20" s="7">
        <f t="shared" si="1"/>
        <v>26.1</v>
      </c>
      <c r="J20" s="7"/>
      <c r="K20" s="8">
        <f t="shared" si="2"/>
        <v>-0.0084</v>
      </c>
    </row>
    <row r="21" spans="2:11" ht="12">
      <c r="B21">
        <f>+Laboratory!A16</f>
        <v>32</v>
      </c>
      <c r="C21" t="str">
        <f>+Laboratory!B16</f>
        <v>SAINT JOSEPH MEDICAL CENTER</v>
      </c>
      <c r="D21" s="6">
        <f>ROUND(SUM(Laboratory!Q16:R16),0)</f>
        <v>13774265</v>
      </c>
      <c r="E21" s="6">
        <f>ROUND(+Laboratory!F16,0)</f>
        <v>1864638</v>
      </c>
      <c r="F21" s="7">
        <f t="shared" si="0"/>
        <v>7.39</v>
      </c>
      <c r="G21" s="6">
        <f>ROUND(SUM(Laboratory!Q116:R116),0)</f>
        <v>15477940</v>
      </c>
      <c r="H21" s="6">
        <f>ROUND(+Laboratory!F116,0)</f>
        <v>1914549</v>
      </c>
      <c r="I21" s="7">
        <f t="shared" si="1"/>
        <v>8.08</v>
      </c>
      <c r="J21" s="7"/>
      <c r="K21" s="8">
        <f t="shared" si="2"/>
        <v>0.0934</v>
      </c>
    </row>
    <row r="22" spans="2:11" ht="12">
      <c r="B22">
        <f>+Laboratory!A17</f>
        <v>35</v>
      </c>
      <c r="C22" t="str">
        <f>+Laboratory!B17</f>
        <v>ENUMCLAW REGIONAL HOSPITAL</v>
      </c>
      <c r="D22" s="6">
        <f>ROUND(SUM(Laboratory!Q17:R17),0)</f>
        <v>2215113</v>
      </c>
      <c r="E22" s="6">
        <f>ROUND(+Laboratory!F17,0)</f>
        <v>787578</v>
      </c>
      <c r="F22" s="7">
        <f t="shared" si="0"/>
        <v>2.81</v>
      </c>
      <c r="G22" s="6">
        <f>ROUND(SUM(Laboratory!Q117:R117),0)</f>
        <v>2749487</v>
      </c>
      <c r="H22" s="6">
        <f>ROUND(+Laboratory!F117,0)</f>
        <v>99071</v>
      </c>
      <c r="I22" s="7">
        <f t="shared" si="1"/>
        <v>27.75</v>
      </c>
      <c r="J22" s="7"/>
      <c r="K22" s="8">
        <f t="shared" si="2"/>
        <v>8.8754</v>
      </c>
    </row>
    <row r="23" spans="2:11" ht="12">
      <c r="B23">
        <f>+Laboratory!A18</f>
        <v>37</v>
      </c>
      <c r="C23" t="str">
        <f>+Laboratory!B18</f>
        <v>DEACONESS MEDICAL CENTER</v>
      </c>
      <c r="D23" s="6">
        <f>ROUND(SUM(Laboratory!Q18:R18),0)</f>
        <v>11078949</v>
      </c>
      <c r="E23" s="6">
        <f>ROUND(+Laboratory!F18,0)</f>
        <v>47858</v>
      </c>
      <c r="F23" s="7">
        <f t="shared" si="0"/>
        <v>231.5</v>
      </c>
      <c r="G23" s="6">
        <f>ROUND(SUM(Laboratory!Q118:R118),0)</f>
        <v>15664558</v>
      </c>
      <c r="H23" s="6">
        <f>ROUND(+Laboratory!F118,0)</f>
        <v>711853</v>
      </c>
      <c r="I23" s="7">
        <f t="shared" si="1"/>
        <v>22.01</v>
      </c>
      <c r="J23" s="7"/>
      <c r="K23" s="8">
        <f t="shared" si="2"/>
        <v>-0.9049</v>
      </c>
    </row>
    <row r="24" spans="2:11" ht="12">
      <c r="B24">
        <f>+Laboratory!A19</f>
        <v>38</v>
      </c>
      <c r="C24" t="str">
        <f>+Laboratory!B19</f>
        <v>OLYMPIC MEDICAL CENTER</v>
      </c>
      <c r="D24" s="6">
        <f>ROUND(SUM(Laboratory!Q19:R19),0)</f>
        <v>10157030</v>
      </c>
      <c r="E24" s="6">
        <f>ROUND(+Laboratory!F19,0)</f>
        <v>1145774</v>
      </c>
      <c r="F24" s="7">
        <f t="shared" si="0"/>
        <v>8.86</v>
      </c>
      <c r="G24" s="6">
        <f>ROUND(SUM(Laboratory!Q119:R119),0)</f>
        <v>10439160</v>
      </c>
      <c r="H24" s="6">
        <f>ROUND(+Laboratory!F119,0)</f>
        <v>1165917</v>
      </c>
      <c r="I24" s="7">
        <f t="shared" si="1"/>
        <v>8.95</v>
      </c>
      <c r="J24" s="7"/>
      <c r="K24" s="8">
        <f t="shared" si="2"/>
        <v>0.0102</v>
      </c>
    </row>
    <row r="25" spans="2:11" ht="12">
      <c r="B25">
        <f>+Laboratory!A20</f>
        <v>39</v>
      </c>
      <c r="C25" t="str">
        <f>+Laboratory!B20</f>
        <v>KENNEWICK GENERAL HOSPITAL</v>
      </c>
      <c r="D25" s="6">
        <f>ROUND(SUM(Laboratory!Q20:R20),0)</f>
        <v>6199870</v>
      </c>
      <c r="E25" s="6">
        <f>ROUND(+Laboratory!F20,0)</f>
        <v>203685</v>
      </c>
      <c r="F25" s="7">
        <f t="shared" si="0"/>
        <v>30.44</v>
      </c>
      <c r="G25" s="6">
        <f>ROUND(SUM(Laboratory!Q120:R120),0)</f>
        <v>6522601</v>
      </c>
      <c r="H25" s="6">
        <f>ROUND(+Laboratory!F120,0)</f>
        <v>262086</v>
      </c>
      <c r="I25" s="7">
        <f t="shared" si="1"/>
        <v>24.89</v>
      </c>
      <c r="J25" s="7"/>
      <c r="K25" s="8">
        <f t="shared" si="2"/>
        <v>-0.1823</v>
      </c>
    </row>
    <row r="26" spans="2:11" ht="12">
      <c r="B26">
        <f>+Laboratory!A21</f>
        <v>43</v>
      </c>
      <c r="C26" t="str">
        <f>+Laboratory!B21</f>
        <v>WALLA WALLA GENERAL HOSPITAL</v>
      </c>
      <c r="D26" s="6">
        <f>ROUND(SUM(Laboratory!Q21:R21),0)</f>
        <v>2743802</v>
      </c>
      <c r="E26" s="6">
        <f>ROUND(+Laboratory!F21,0)</f>
        <v>165138</v>
      </c>
      <c r="F26" s="7">
        <f t="shared" si="0"/>
        <v>16.62</v>
      </c>
      <c r="G26" s="6">
        <f>ROUND(SUM(Laboratory!Q121:R121),0)</f>
        <v>2981312</v>
      </c>
      <c r="H26" s="6">
        <f>ROUND(+Laboratory!F121,0)</f>
        <v>169584</v>
      </c>
      <c r="I26" s="7">
        <f t="shared" si="1"/>
        <v>17.58</v>
      </c>
      <c r="J26" s="7"/>
      <c r="K26" s="8">
        <f t="shared" si="2"/>
        <v>0.0578</v>
      </c>
    </row>
    <row r="27" spans="2:11" ht="12">
      <c r="B27">
        <f>+Laboratory!A22</f>
        <v>45</v>
      </c>
      <c r="C27" t="str">
        <f>+Laboratory!B22</f>
        <v>COLUMBIA BASIN HOSPITAL</v>
      </c>
      <c r="D27" s="6">
        <f>ROUND(SUM(Laboratory!Q22:R22),0)</f>
        <v>940346</v>
      </c>
      <c r="E27" s="6">
        <f>ROUND(+Laboratory!F22,0)</f>
        <v>106032</v>
      </c>
      <c r="F27" s="7">
        <f t="shared" si="0"/>
        <v>8.87</v>
      </c>
      <c r="G27" s="6">
        <f>ROUND(SUM(Laboratory!Q122:R122),0)</f>
        <v>980682</v>
      </c>
      <c r="H27" s="6">
        <f>ROUND(+Laboratory!F122,0)</f>
        <v>113484</v>
      </c>
      <c r="I27" s="7">
        <f t="shared" si="1"/>
        <v>8.64</v>
      </c>
      <c r="J27" s="7"/>
      <c r="K27" s="8">
        <f t="shared" si="2"/>
        <v>-0.0259</v>
      </c>
    </row>
    <row r="28" spans="2:11" ht="12">
      <c r="B28">
        <f>+Laboratory!A23</f>
        <v>46</v>
      </c>
      <c r="C28" t="str">
        <f>+Laboratory!B23</f>
        <v>PROSSER MEMORIAL HOSPITAL</v>
      </c>
      <c r="D28" s="6">
        <f>ROUND(SUM(Laboratory!Q23:R23),0)</f>
        <v>2201180</v>
      </c>
      <c r="E28" s="6">
        <f>ROUND(+Laboratory!F23,0)</f>
        <v>108032</v>
      </c>
      <c r="F28" s="7">
        <f t="shared" si="0"/>
        <v>20.38</v>
      </c>
      <c r="G28" s="6">
        <f>ROUND(SUM(Laboratory!Q123:R123),0)</f>
        <v>2216310</v>
      </c>
      <c r="H28" s="6">
        <f>ROUND(+Laboratory!F123,0)</f>
        <v>109831</v>
      </c>
      <c r="I28" s="7">
        <f t="shared" si="1"/>
        <v>20.18</v>
      </c>
      <c r="J28" s="7"/>
      <c r="K28" s="8">
        <f t="shared" si="2"/>
        <v>-0.0098</v>
      </c>
    </row>
    <row r="29" spans="2:11" ht="12">
      <c r="B29">
        <f>+Laboratory!A24</f>
        <v>50</v>
      </c>
      <c r="C29" t="str">
        <f>+Laboratory!B24</f>
        <v>PROVIDENCE SAINT MARY MEDICAL CENTER</v>
      </c>
      <c r="D29" s="6">
        <f>ROUND(SUM(Laboratory!Q24:R24),0)</f>
        <v>6164051</v>
      </c>
      <c r="E29" s="6">
        <f>ROUND(+Laboratory!F24,0)</f>
        <v>267067</v>
      </c>
      <c r="F29" s="7">
        <f t="shared" si="0"/>
        <v>23.08</v>
      </c>
      <c r="G29" s="6">
        <f>ROUND(SUM(Laboratory!Q124:R124),0)</f>
        <v>6006215</v>
      </c>
      <c r="H29" s="6">
        <f>ROUND(+Laboratory!F124,0)</f>
        <v>271695</v>
      </c>
      <c r="I29" s="7">
        <f t="shared" si="1"/>
        <v>22.11</v>
      </c>
      <c r="J29" s="7"/>
      <c r="K29" s="8">
        <f t="shared" si="2"/>
        <v>-0.042</v>
      </c>
    </row>
    <row r="30" spans="2:11" ht="12">
      <c r="B30">
        <f>+Laboratory!A25</f>
        <v>54</v>
      </c>
      <c r="C30" t="str">
        <f>+Laboratory!B25</f>
        <v>FORKS COMMUNITY HOSPITAL</v>
      </c>
      <c r="D30" s="6">
        <f>ROUND(SUM(Laboratory!Q25:R25),0)</f>
        <v>976671</v>
      </c>
      <c r="E30" s="6">
        <f>ROUND(+Laboratory!F25,0)</f>
        <v>0</v>
      </c>
      <c r="F30" s="7">
        <f t="shared" si="0"/>
      </c>
      <c r="G30" s="6">
        <f>ROUND(SUM(Laboratory!Q125:R125),0)</f>
        <v>1103046</v>
      </c>
      <c r="H30" s="6">
        <f>ROUND(+Laboratory!F125,0)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+Laboratory!A26</f>
        <v>56</v>
      </c>
      <c r="C31" t="str">
        <f>+Laboratory!B26</f>
        <v>WILLAPA HARBOR HOSPITAL</v>
      </c>
      <c r="D31" s="6">
        <f>ROUND(SUM(Laboratory!Q26:R26),0)</f>
        <v>1750935</v>
      </c>
      <c r="E31" s="6">
        <f>ROUND(+Laboratory!F26,0)</f>
        <v>67330</v>
      </c>
      <c r="F31" s="7">
        <f t="shared" si="0"/>
        <v>26.01</v>
      </c>
      <c r="G31" s="6">
        <f>ROUND(SUM(Laboratory!Q126:R126),0)</f>
        <v>1871496</v>
      </c>
      <c r="H31" s="6">
        <f>ROUND(+Laboratory!F126,0)</f>
        <v>62469</v>
      </c>
      <c r="I31" s="7">
        <f t="shared" si="1"/>
        <v>29.96</v>
      </c>
      <c r="J31" s="7"/>
      <c r="K31" s="8">
        <f t="shared" si="2"/>
        <v>0.1519</v>
      </c>
    </row>
    <row r="32" spans="2:11" ht="12">
      <c r="B32">
        <f>+Laboratory!A27</f>
        <v>58</v>
      </c>
      <c r="C32" t="str">
        <f>+Laboratory!B27</f>
        <v>YAKIMA VALLEY MEMORIAL HOSPITAL</v>
      </c>
      <c r="D32" s="6">
        <f>ROUND(SUM(Laboratory!Q27:R27),0)</f>
        <v>13111287</v>
      </c>
      <c r="E32" s="6">
        <f>ROUND(+Laboratory!F27,0)</f>
        <v>1254438</v>
      </c>
      <c r="F32" s="7">
        <f t="shared" si="0"/>
        <v>10.45</v>
      </c>
      <c r="G32" s="6">
        <f>ROUND(SUM(Laboratory!Q127:R127),0)</f>
        <v>13748848</v>
      </c>
      <c r="H32" s="6">
        <f>ROUND(+Laboratory!F127,0)</f>
        <v>1319889</v>
      </c>
      <c r="I32" s="7">
        <f t="shared" si="1"/>
        <v>10.42</v>
      </c>
      <c r="J32" s="7"/>
      <c r="K32" s="8">
        <f t="shared" si="2"/>
        <v>-0.0029</v>
      </c>
    </row>
    <row r="33" spans="2:11" ht="12">
      <c r="B33">
        <f>+Laboratory!A28</f>
        <v>63</v>
      </c>
      <c r="C33" t="str">
        <f>+Laboratory!B28</f>
        <v>GRAYS HARBOR COMMUNITY HOSPITAL</v>
      </c>
      <c r="D33" s="6">
        <f>ROUND(SUM(Laboratory!Q28:R28),0)</f>
        <v>6851126</v>
      </c>
      <c r="E33" s="6">
        <f>ROUND(+Laboratory!F28,0)</f>
        <v>0</v>
      </c>
      <c r="F33" s="7">
        <f t="shared" si="0"/>
      </c>
      <c r="G33" s="6">
        <f>ROUND(SUM(Laboratory!Q128:R128),0)</f>
        <v>7079687</v>
      </c>
      <c r="H33" s="6">
        <f>ROUND(+Laboratory!F128,0)</f>
        <v>1446132</v>
      </c>
      <c r="I33" s="7">
        <f t="shared" si="1"/>
        <v>4.9</v>
      </c>
      <c r="J33" s="7"/>
      <c r="K33" s="8">
        <f t="shared" si="2"/>
      </c>
    </row>
    <row r="34" spans="2:11" ht="12">
      <c r="B34">
        <f>+Laboratory!A29</f>
        <v>78</v>
      </c>
      <c r="C34" t="str">
        <f>+Laboratory!B29</f>
        <v>SAMARITAN HOSPITAL</v>
      </c>
      <c r="D34" s="6">
        <f>ROUND(SUM(Laboratory!Q29:R29),0)</f>
        <v>3743907</v>
      </c>
      <c r="E34" s="6">
        <f>ROUND(+Laboratory!F29,0)</f>
        <v>372035</v>
      </c>
      <c r="F34" s="7">
        <f t="shared" si="0"/>
        <v>10.06</v>
      </c>
      <c r="G34" s="6">
        <f>ROUND(SUM(Laboratory!Q129:R129),0)</f>
        <v>4075314</v>
      </c>
      <c r="H34" s="6">
        <f>ROUND(+Laboratory!F129,0)</f>
        <v>406775</v>
      </c>
      <c r="I34" s="7">
        <f t="shared" si="1"/>
        <v>10.02</v>
      </c>
      <c r="J34" s="7"/>
      <c r="K34" s="8">
        <f t="shared" si="2"/>
        <v>-0.004</v>
      </c>
    </row>
    <row r="35" spans="2:11" ht="12">
      <c r="B35">
        <f>+Laboratory!A30</f>
        <v>79</v>
      </c>
      <c r="C35" t="str">
        <f>+Laboratory!B30</f>
        <v>OCEAN BEACH HOSPITAL</v>
      </c>
      <c r="D35" s="6">
        <f>ROUND(SUM(Laboratory!Q30:R30),0)</f>
        <v>2971160</v>
      </c>
      <c r="E35" s="6">
        <f>ROUND(+Laboratory!F30,0)</f>
        <v>0</v>
      </c>
      <c r="F35" s="7">
        <f t="shared" si="0"/>
      </c>
      <c r="G35" s="6">
        <f>ROUND(SUM(Laboratory!Q130:R130),0)</f>
        <v>2628835</v>
      </c>
      <c r="H35" s="6">
        <f>ROUND(+Laboratory!F130,0)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+Laboratory!A31</f>
        <v>80</v>
      </c>
      <c r="C36" t="str">
        <f>+Laboratory!B31</f>
        <v>ODESSA MEMORIAL HOSPITAL</v>
      </c>
      <c r="D36" s="6">
        <f>ROUND(SUM(Laboratory!Q31:R31),0)</f>
        <v>216417</v>
      </c>
      <c r="E36" s="6">
        <f>ROUND(+Laboratory!F31,0)</f>
        <v>8109</v>
      </c>
      <c r="F36" s="7">
        <f t="shared" si="0"/>
        <v>26.69</v>
      </c>
      <c r="G36" s="6">
        <f>ROUND(SUM(Laboratory!Q131:R131),0)</f>
        <v>229000</v>
      </c>
      <c r="H36" s="6">
        <f>ROUND(+Laboratory!F131,0)</f>
        <v>8685</v>
      </c>
      <c r="I36" s="7">
        <f t="shared" si="1"/>
        <v>26.37</v>
      </c>
      <c r="J36" s="7"/>
      <c r="K36" s="8">
        <f t="shared" si="2"/>
        <v>-0.012</v>
      </c>
    </row>
    <row r="37" spans="2:11" ht="12">
      <c r="B37">
        <f>+Laboratory!A32</f>
        <v>81</v>
      </c>
      <c r="C37" t="str">
        <f>+Laboratory!B32</f>
        <v>GOOD SAMARITAN HOSPITAL</v>
      </c>
      <c r="D37" s="6">
        <f>ROUND(SUM(Laboratory!Q32:R32),0)</f>
        <v>17589301</v>
      </c>
      <c r="E37" s="6">
        <f>ROUND(+Laboratory!F32,0)</f>
        <v>607990</v>
      </c>
      <c r="F37" s="7">
        <f t="shared" si="0"/>
        <v>28.93</v>
      </c>
      <c r="G37" s="6">
        <f>ROUND(SUM(Laboratory!Q132:R132),0)</f>
        <v>15687771</v>
      </c>
      <c r="H37" s="6">
        <f>ROUND(+Laboratory!F132,0)</f>
        <v>620203</v>
      </c>
      <c r="I37" s="7">
        <f t="shared" si="1"/>
        <v>25.29</v>
      </c>
      <c r="J37" s="7"/>
      <c r="K37" s="8">
        <f t="shared" si="2"/>
        <v>-0.1258</v>
      </c>
    </row>
    <row r="38" spans="2:11" ht="12">
      <c r="B38">
        <f>+Laboratory!A33</f>
        <v>82</v>
      </c>
      <c r="C38" t="str">
        <f>+Laboratory!B33</f>
        <v>GARFIELD COUNTY MEMORIAL HOSPITAL</v>
      </c>
      <c r="D38" s="6">
        <f>ROUND(SUM(Laboratory!Q33:R33),0)</f>
        <v>320637</v>
      </c>
      <c r="E38" s="6">
        <f>ROUND(+Laboratory!F33,0)</f>
        <v>0</v>
      </c>
      <c r="F38" s="7">
        <f t="shared" si="0"/>
      </c>
      <c r="G38" s="6">
        <f>ROUND(SUM(Laboratory!Q133:R133),0)</f>
        <v>449381</v>
      </c>
      <c r="H38" s="6">
        <f>ROUND(+Laboratory!F133,0)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+Laboratory!A34</f>
        <v>84</v>
      </c>
      <c r="C39" t="str">
        <f>+Laboratory!B34</f>
        <v>PROVIDENCE REGIONAL MEDICAL CENTER EVERETT</v>
      </c>
      <c r="D39" s="6">
        <f>ROUND(SUM(Laboratory!Q34:R34),0)</f>
        <v>23199874</v>
      </c>
      <c r="E39" s="6">
        <f>ROUND(+Laboratory!F34,0)</f>
        <v>2293371</v>
      </c>
      <c r="F39" s="7">
        <f t="shared" si="0"/>
        <v>10.12</v>
      </c>
      <c r="G39" s="6">
        <f>ROUND(SUM(Laboratory!Q134:R134),0)</f>
        <v>20023193</v>
      </c>
      <c r="H39" s="6">
        <f>ROUND(+Laboratory!F134,0)</f>
        <v>2288980</v>
      </c>
      <c r="I39" s="7">
        <f t="shared" si="1"/>
        <v>8.75</v>
      </c>
      <c r="J39" s="7"/>
      <c r="K39" s="8">
        <f t="shared" si="2"/>
        <v>-0.1354</v>
      </c>
    </row>
    <row r="40" spans="2:11" ht="12">
      <c r="B40">
        <f>+Laboratory!A35</f>
        <v>85</v>
      </c>
      <c r="C40" t="str">
        <f>+Laboratory!B35</f>
        <v>JEFFERSON HEALTHCARE HOSPITAL</v>
      </c>
      <c r="D40" s="6">
        <f>ROUND(SUM(Laboratory!Q35:R35),0)</f>
        <v>3331331</v>
      </c>
      <c r="E40" s="6">
        <f>ROUND(+Laboratory!F35,0)</f>
        <v>124112</v>
      </c>
      <c r="F40" s="7">
        <f t="shared" si="0"/>
        <v>26.84</v>
      </c>
      <c r="G40" s="6">
        <f>ROUND(SUM(Laboratory!Q135:R135),0)</f>
        <v>3865094</v>
      </c>
      <c r="H40" s="6">
        <f>ROUND(+Laboratory!F135,0)</f>
        <v>132601</v>
      </c>
      <c r="I40" s="7">
        <f t="shared" si="1"/>
        <v>29.15</v>
      </c>
      <c r="J40" s="7"/>
      <c r="K40" s="8">
        <f t="shared" si="2"/>
        <v>0.0861</v>
      </c>
    </row>
    <row r="41" spans="2:11" ht="12">
      <c r="B41">
        <f>+Laboratory!A36</f>
        <v>96</v>
      </c>
      <c r="C41" t="str">
        <f>+Laboratory!B36</f>
        <v>SKYLINE HOSPITAL</v>
      </c>
      <c r="D41" s="6">
        <f>ROUND(SUM(Laboratory!Q36:R36),0)</f>
        <v>1153957</v>
      </c>
      <c r="E41" s="6">
        <f>ROUND(+Laboratory!F36,0)</f>
        <v>739682</v>
      </c>
      <c r="F41" s="7">
        <f t="shared" si="0"/>
        <v>1.56</v>
      </c>
      <c r="G41" s="6">
        <f>ROUND(SUM(Laboratory!Q136:R136),0)</f>
        <v>1364296</v>
      </c>
      <c r="H41" s="6">
        <f>ROUND(+Laboratory!F136,0)</f>
        <v>755263</v>
      </c>
      <c r="I41" s="7">
        <f t="shared" si="1"/>
        <v>1.81</v>
      </c>
      <c r="J41" s="7"/>
      <c r="K41" s="8">
        <f t="shared" si="2"/>
        <v>0.1603</v>
      </c>
    </row>
    <row r="42" spans="2:11" ht="12">
      <c r="B42">
        <f>+Laboratory!A37</f>
        <v>102</v>
      </c>
      <c r="C42" t="str">
        <f>+Laboratory!B37</f>
        <v>YAKIMA REGIONAL MEDICAL AND CARDIAC CENTER</v>
      </c>
      <c r="D42" s="6">
        <f>ROUND(SUM(Laboratory!Q37:R37),0)</f>
        <v>6131929</v>
      </c>
      <c r="E42" s="6">
        <f>ROUND(+Laboratory!F37,0)</f>
        <v>331326</v>
      </c>
      <c r="F42" s="7">
        <f t="shared" si="0"/>
        <v>18.51</v>
      </c>
      <c r="G42" s="6">
        <f>ROUND(SUM(Laboratory!Q137:R137),0)</f>
        <v>6282134</v>
      </c>
      <c r="H42" s="6">
        <f>ROUND(+Laboratory!F137,0)</f>
        <v>373072</v>
      </c>
      <c r="I42" s="7">
        <f t="shared" si="1"/>
        <v>16.84</v>
      </c>
      <c r="J42" s="7"/>
      <c r="K42" s="8">
        <f t="shared" si="2"/>
        <v>-0.0902</v>
      </c>
    </row>
    <row r="43" spans="2:11" ht="12">
      <c r="B43">
        <f>+Laboratory!A38</f>
        <v>104</v>
      </c>
      <c r="C43" t="str">
        <f>+Laboratory!B38</f>
        <v>VALLEY GENERAL HOSPITAL</v>
      </c>
      <c r="D43" s="6">
        <f>ROUND(SUM(Laboratory!Q38:R38),0)</f>
        <v>3634905</v>
      </c>
      <c r="E43" s="6">
        <f>ROUND(+Laboratory!F38,0)</f>
        <v>154434</v>
      </c>
      <c r="F43" s="7">
        <f t="shared" si="0"/>
        <v>23.54</v>
      </c>
      <c r="G43" s="6">
        <f>ROUND(SUM(Laboratory!Q138:R138),0)</f>
        <v>3590081</v>
      </c>
      <c r="H43" s="6">
        <f>ROUND(+Laboratory!F138,0)</f>
        <v>153882</v>
      </c>
      <c r="I43" s="7">
        <f t="shared" si="1"/>
        <v>23.33</v>
      </c>
      <c r="J43" s="7"/>
      <c r="K43" s="8">
        <f t="shared" si="2"/>
        <v>-0.0089</v>
      </c>
    </row>
    <row r="44" spans="2:11" ht="12">
      <c r="B44">
        <f>+Laboratory!A39</f>
        <v>106</v>
      </c>
      <c r="C44" t="str">
        <f>+Laboratory!B39</f>
        <v>CASCADE VALLEY HOSPITAL</v>
      </c>
      <c r="D44" s="6">
        <f>ROUND(SUM(Laboratory!Q39:R39),0)</f>
        <v>3243636</v>
      </c>
      <c r="E44" s="6">
        <f>ROUND(+Laboratory!F39,0)</f>
        <v>1399350</v>
      </c>
      <c r="F44" s="7">
        <f t="shared" si="0"/>
        <v>2.32</v>
      </c>
      <c r="G44" s="6">
        <f>ROUND(SUM(Laboratory!Q139:R139),0)</f>
        <v>3506166</v>
      </c>
      <c r="H44" s="6">
        <f>ROUND(+Laboratory!F139,0)</f>
        <v>1398089</v>
      </c>
      <c r="I44" s="7">
        <f t="shared" si="1"/>
        <v>2.51</v>
      </c>
      <c r="J44" s="7"/>
      <c r="K44" s="8">
        <f t="shared" si="2"/>
        <v>0.0819</v>
      </c>
    </row>
    <row r="45" spans="2:11" ht="12">
      <c r="B45">
        <f>+Laboratory!A40</f>
        <v>107</v>
      </c>
      <c r="C45" t="str">
        <f>+Laboratory!B40</f>
        <v>NORTH VALLEY HOSPITAL</v>
      </c>
      <c r="D45" s="6">
        <f>ROUND(SUM(Laboratory!Q40:R40),0)</f>
        <v>749767</v>
      </c>
      <c r="E45" s="6">
        <f>ROUND(+Laboratory!F40,0)</f>
        <v>28622</v>
      </c>
      <c r="F45" s="7">
        <f t="shared" si="0"/>
        <v>26.2</v>
      </c>
      <c r="G45" s="6">
        <f>ROUND(SUM(Laboratory!Q140:R140),0)</f>
        <v>815354</v>
      </c>
      <c r="H45" s="6">
        <f>ROUND(+Laboratory!F140,0)</f>
        <v>28856</v>
      </c>
      <c r="I45" s="7">
        <f t="shared" si="1"/>
        <v>28.26</v>
      </c>
      <c r="J45" s="7"/>
      <c r="K45" s="8">
        <f t="shared" si="2"/>
        <v>0.0786</v>
      </c>
    </row>
    <row r="46" spans="2:11" ht="12">
      <c r="B46">
        <f>+Laboratory!A41</f>
        <v>108</v>
      </c>
      <c r="C46" t="str">
        <f>+Laboratory!B41</f>
        <v>TRI-STATE MEMORIAL HOSPITAL</v>
      </c>
      <c r="D46" s="6">
        <f>ROUND(SUM(Laboratory!Q41:R41),0)</f>
        <v>2182550</v>
      </c>
      <c r="E46" s="6">
        <f>ROUND(+Laboratory!F41,0)</f>
        <v>93321</v>
      </c>
      <c r="F46" s="7">
        <f t="shared" si="0"/>
        <v>23.39</v>
      </c>
      <c r="G46" s="6">
        <f>ROUND(SUM(Laboratory!Q141:R141),0)</f>
        <v>0</v>
      </c>
      <c r="H46" s="6">
        <f>ROUND(+Laboratory!F141,0)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+Laboratory!A42</f>
        <v>111</v>
      </c>
      <c r="C47" t="str">
        <f>+Laboratory!B42</f>
        <v>EAST ADAMS RURAL HOSPITAL</v>
      </c>
      <c r="D47" s="6">
        <f>ROUND(SUM(Laboratory!Q42:R42),0)</f>
        <v>654866</v>
      </c>
      <c r="E47" s="6">
        <f>ROUND(+Laboratory!F42,0)</f>
        <v>53354</v>
      </c>
      <c r="F47" s="7">
        <f t="shared" si="0"/>
        <v>12.27</v>
      </c>
      <c r="G47" s="6">
        <f>ROUND(SUM(Laboratory!Q142:R142),0)</f>
        <v>735754</v>
      </c>
      <c r="H47" s="6">
        <f>ROUND(+Laboratory!F142,0)</f>
        <v>60660</v>
      </c>
      <c r="I47" s="7">
        <f t="shared" si="1"/>
        <v>12.13</v>
      </c>
      <c r="J47" s="7"/>
      <c r="K47" s="8">
        <f t="shared" si="2"/>
        <v>-0.0114</v>
      </c>
    </row>
    <row r="48" spans="2:11" ht="12">
      <c r="B48">
        <f>+Laboratory!A43</f>
        <v>125</v>
      </c>
      <c r="C48" t="str">
        <f>+Laboratory!B43</f>
        <v>OTHELLO COMMUNITY HOSPITAL</v>
      </c>
      <c r="D48" s="6">
        <f>ROUND(SUM(Laboratory!Q43:R43),0)</f>
        <v>1193281</v>
      </c>
      <c r="E48" s="6">
        <f>ROUND(+Laboratory!F43,0)</f>
        <v>35778</v>
      </c>
      <c r="F48" s="7">
        <f t="shared" si="0"/>
        <v>33.35</v>
      </c>
      <c r="G48" s="6">
        <f>ROUND(SUM(Laboratory!Q143:R143),0)</f>
        <v>1187000</v>
      </c>
      <c r="H48" s="6">
        <f>ROUND(+Laboratory!F143,0)</f>
        <v>35783</v>
      </c>
      <c r="I48" s="7">
        <f t="shared" si="1"/>
        <v>33.17</v>
      </c>
      <c r="J48" s="7"/>
      <c r="K48" s="8">
        <f t="shared" si="2"/>
        <v>-0.0054</v>
      </c>
    </row>
    <row r="49" spans="2:11" ht="12">
      <c r="B49">
        <f>+Laboratory!A44</f>
        <v>126</v>
      </c>
      <c r="C49" t="str">
        <f>+Laboratory!B44</f>
        <v>HIGHLINE MEDICAL CENTER</v>
      </c>
      <c r="D49" s="6">
        <f>ROUND(SUM(Laboratory!Q44:R44),0)</f>
        <v>11533157</v>
      </c>
      <c r="E49" s="6">
        <f>ROUND(+Laboratory!F44,0)</f>
        <v>853020</v>
      </c>
      <c r="F49" s="7">
        <f t="shared" si="0"/>
        <v>13.52</v>
      </c>
      <c r="G49" s="6">
        <f>ROUND(SUM(Laboratory!Q144:R144),0)</f>
        <v>11865737</v>
      </c>
      <c r="H49" s="6">
        <f>ROUND(+Laboratory!F144,0)</f>
        <v>937023</v>
      </c>
      <c r="I49" s="7">
        <f t="shared" si="1"/>
        <v>12.66</v>
      </c>
      <c r="J49" s="7"/>
      <c r="K49" s="8">
        <f t="shared" si="2"/>
        <v>-0.0636</v>
      </c>
    </row>
    <row r="50" spans="2:11" ht="12">
      <c r="B50">
        <f>+Laboratory!A45</f>
        <v>128</v>
      </c>
      <c r="C50" t="str">
        <f>+Laboratory!B45</f>
        <v>UNIVERSITY OF WASHINGTON MEDICAL CENTER</v>
      </c>
      <c r="D50" s="6">
        <f>ROUND(SUM(Laboratory!Q45:R45),0)</f>
        <v>55785990</v>
      </c>
      <c r="E50" s="6">
        <f>ROUND(+Laboratory!F45,0)</f>
        <v>1951454</v>
      </c>
      <c r="F50" s="7">
        <f t="shared" si="0"/>
        <v>28.59</v>
      </c>
      <c r="G50" s="6">
        <f>ROUND(SUM(Laboratory!Q145:R145),0)</f>
        <v>55432720</v>
      </c>
      <c r="H50" s="6">
        <f>ROUND(+Laboratory!F145,0)</f>
        <v>1936869</v>
      </c>
      <c r="I50" s="7">
        <f t="shared" si="1"/>
        <v>28.62</v>
      </c>
      <c r="J50" s="7"/>
      <c r="K50" s="8">
        <f t="shared" si="2"/>
        <v>0.001</v>
      </c>
    </row>
    <row r="51" spans="2:11" ht="12">
      <c r="B51">
        <f>+Laboratory!A46</f>
        <v>129</v>
      </c>
      <c r="C51" t="str">
        <f>+Laboratory!B46</f>
        <v>QUINCY VALLEY MEDICAL CENTER</v>
      </c>
      <c r="D51" s="6">
        <f>ROUND(SUM(Laboratory!Q46:R46),0)</f>
        <v>926388</v>
      </c>
      <c r="E51" s="6">
        <f>ROUND(+Laboratory!F46,0)</f>
        <v>99067</v>
      </c>
      <c r="F51" s="7">
        <f t="shared" si="0"/>
        <v>9.35</v>
      </c>
      <c r="G51" s="6">
        <f>ROUND(SUM(Laboratory!Q146:R146),0)</f>
        <v>1002768</v>
      </c>
      <c r="H51" s="6">
        <f>ROUND(+Laboratory!F146,0)</f>
        <v>104054</v>
      </c>
      <c r="I51" s="7">
        <f t="shared" si="1"/>
        <v>9.64</v>
      </c>
      <c r="J51" s="7"/>
      <c r="K51" s="8">
        <f t="shared" si="2"/>
        <v>0.031</v>
      </c>
    </row>
    <row r="52" spans="2:11" ht="12">
      <c r="B52">
        <f>+Laboratory!A47</f>
        <v>130</v>
      </c>
      <c r="C52" t="str">
        <f>+Laboratory!B47</f>
        <v>NORTHWEST HOSPITAL &amp; MEDICAL CENTER</v>
      </c>
      <c r="D52" s="6">
        <f>ROUND(SUM(Laboratory!Q47:R47),0)</f>
        <v>22383332</v>
      </c>
      <c r="E52" s="6">
        <f>ROUND(+Laboratory!F47,0)</f>
        <v>980008</v>
      </c>
      <c r="F52" s="7">
        <f t="shared" si="0"/>
        <v>22.84</v>
      </c>
      <c r="G52" s="6">
        <f>ROUND(SUM(Laboratory!Q147:R147),0)</f>
        <v>22262982</v>
      </c>
      <c r="H52" s="6">
        <f>ROUND(+Laboratory!F147,0)</f>
        <v>963452</v>
      </c>
      <c r="I52" s="7">
        <f t="shared" si="1"/>
        <v>23.11</v>
      </c>
      <c r="J52" s="7"/>
      <c r="K52" s="8">
        <f t="shared" si="2"/>
        <v>0.0118</v>
      </c>
    </row>
    <row r="53" spans="2:11" ht="12">
      <c r="B53">
        <f>+Laboratory!A48</f>
        <v>131</v>
      </c>
      <c r="C53" t="str">
        <f>+Laboratory!B48</f>
        <v>OVERLAKE HOSPITAL MEDICAL CENTER</v>
      </c>
      <c r="D53" s="6">
        <f>ROUND(SUM(Laboratory!Q48:R48),0)</f>
        <v>15943255</v>
      </c>
      <c r="E53" s="6">
        <f>ROUND(+Laboratory!F48,0)</f>
        <v>867925</v>
      </c>
      <c r="F53" s="7">
        <f t="shared" si="0"/>
        <v>18.37</v>
      </c>
      <c r="G53" s="6">
        <f>ROUND(SUM(Laboratory!Q148:R148),0)</f>
        <v>19773152</v>
      </c>
      <c r="H53" s="6">
        <f>ROUND(+Laboratory!F148,0)</f>
        <v>946247</v>
      </c>
      <c r="I53" s="7">
        <f t="shared" si="1"/>
        <v>20.9</v>
      </c>
      <c r="J53" s="7"/>
      <c r="K53" s="8">
        <f t="shared" si="2"/>
        <v>0.1377</v>
      </c>
    </row>
    <row r="54" spans="2:11" ht="12">
      <c r="B54">
        <f>+Laboratory!A49</f>
        <v>132</v>
      </c>
      <c r="C54" t="str">
        <f>+Laboratory!B49</f>
        <v>SAINT CLARE HOSPITAL</v>
      </c>
      <c r="D54" s="6">
        <f>ROUND(SUM(Laboratory!Q49:R49),0)</f>
        <v>5709456</v>
      </c>
      <c r="E54" s="6">
        <f>ROUND(+Laboratory!F49,0)</f>
        <v>334087</v>
      </c>
      <c r="F54" s="7">
        <f t="shared" si="0"/>
        <v>17.09</v>
      </c>
      <c r="G54" s="6">
        <f>ROUND(SUM(Laboratory!Q149:R149),0)</f>
        <v>6070358</v>
      </c>
      <c r="H54" s="6">
        <f>ROUND(+Laboratory!F149,0)</f>
        <v>392952</v>
      </c>
      <c r="I54" s="7">
        <f t="shared" si="1"/>
        <v>15.45</v>
      </c>
      <c r="J54" s="7"/>
      <c r="K54" s="8">
        <f t="shared" si="2"/>
        <v>-0.096</v>
      </c>
    </row>
    <row r="55" spans="2:11" ht="12">
      <c r="B55">
        <f>+Laboratory!A50</f>
        <v>134</v>
      </c>
      <c r="C55" t="str">
        <f>+Laboratory!B50</f>
        <v>ISLAND HOSPITAL</v>
      </c>
      <c r="D55" s="6">
        <f>ROUND(SUM(Laboratory!Q50:R50),0)</f>
        <v>4773247</v>
      </c>
      <c r="E55" s="6">
        <f>ROUND(+Laboratory!F50,0)</f>
        <v>1844483</v>
      </c>
      <c r="F55" s="7">
        <f t="shared" si="0"/>
        <v>2.59</v>
      </c>
      <c r="G55" s="6">
        <f>ROUND(SUM(Laboratory!Q150:R150),0)</f>
        <v>4669268</v>
      </c>
      <c r="H55" s="6">
        <f>ROUND(+Laboratory!F150,0)</f>
        <v>1824744</v>
      </c>
      <c r="I55" s="7">
        <f t="shared" si="1"/>
        <v>2.56</v>
      </c>
      <c r="J55" s="7"/>
      <c r="K55" s="8">
        <f t="shared" si="2"/>
        <v>-0.0116</v>
      </c>
    </row>
    <row r="56" spans="2:11" ht="12">
      <c r="B56">
        <f>+Laboratory!A51</f>
        <v>137</v>
      </c>
      <c r="C56" t="str">
        <f>+Laboratory!B51</f>
        <v>LINCOLN HOSPITAL</v>
      </c>
      <c r="D56" s="6">
        <f>ROUND(SUM(Laboratory!Q51:R51),0)</f>
        <v>965922</v>
      </c>
      <c r="E56" s="6">
        <f>ROUND(+Laboratory!F51,0)</f>
        <v>36370</v>
      </c>
      <c r="F56" s="7">
        <f t="shared" si="0"/>
        <v>26.56</v>
      </c>
      <c r="G56" s="6">
        <f>ROUND(SUM(Laboratory!Q151:R151),0)</f>
        <v>1003859</v>
      </c>
      <c r="H56" s="6">
        <f>ROUND(+Laboratory!F151,0)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+Laboratory!A52</f>
        <v>138</v>
      </c>
      <c r="C57" t="str">
        <f>+Laboratory!B52</f>
        <v>SWEDISH EDMONDS</v>
      </c>
      <c r="D57" s="6">
        <f>ROUND(SUM(Laboratory!Q52:R52),0)</f>
        <v>9183862</v>
      </c>
      <c r="E57" s="6">
        <f>ROUND(+Laboratory!F52,0)</f>
        <v>423633</v>
      </c>
      <c r="F57" s="7">
        <f t="shared" si="0"/>
        <v>21.68</v>
      </c>
      <c r="G57" s="6">
        <f>ROUND(SUM(Laboratory!Q152:R152),0)</f>
        <v>8804251</v>
      </c>
      <c r="H57" s="6">
        <f>ROUND(+Laboratory!F152,0)</f>
        <v>417018</v>
      </c>
      <c r="I57" s="7">
        <f t="shared" si="1"/>
        <v>21.11</v>
      </c>
      <c r="J57" s="7"/>
      <c r="K57" s="8">
        <f t="shared" si="2"/>
        <v>-0.0263</v>
      </c>
    </row>
    <row r="58" spans="2:11" ht="12">
      <c r="B58">
        <f>+Laboratory!A53</f>
        <v>139</v>
      </c>
      <c r="C58" t="str">
        <f>+Laboratory!B53</f>
        <v>PROVIDENCE HOLY FAMILY HOSPITAL</v>
      </c>
      <c r="D58" s="6">
        <f>ROUND(SUM(Laboratory!Q53:R53),0)</f>
        <v>8603110</v>
      </c>
      <c r="E58" s="6">
        <f>ROUND(+Laboratory!F53,0)</f>
        <v>337949</v>
      </c>
      <c r="F58" s="7">
        <f t="shared" si="0"/>
        <v>25.46</v>
      </c>
      <c r="G58" s="6">
        <f>ROUND(SUM(Laboratory!Q153:R153),0)</f>
        <v>8448773</v>
      </c>
      <c r="H58" s="6">
        <f>ROUND(+Laboratory!F153,0)</f>
        <v>345799</v>
      </c>
      <c r="I58" s="7">
        <f t="shared" si="1"/>
        <v>24.43</v>
      </c>
      <c r="J58" s="7"/>
      <c r="K58" s="8">
        <f t="shared" si="2"/>
        <v>-0.0405</v>
      </c>
    </row>
    <row r="59" spans="2:11" ht="12">
      <c r="B59">
        <f>+Laboratory!A54</f>
        <v>140</v>
      </c>
      <c r="C59" t="str">
        <f>+Laboratory!B54</f>
        <v>KITTITAS VALLEY HOSPITAL</v>
      </c>
      <c r="D59" s="6">
        <f>ROUND(SUM(Laboratory!Q54:R54),0)</f>
        <v>2883290</v>
      </c>
      <c r="E59" s="6">
        <f>ROUND(+Laboratory!F54,0)</f>
        <v>144760</v>
      </c>
      <c r="F59" s="7">
        <f t="shared" si="0"/>
        <v>19.92</v>
      </c>
      <c r="G59" s="6">
        <f>ROUND(SUM(Laboratory!Q154:R154),0)</f>
        <v>3193722</v>
      </c>
      <c r="H59" s="6">
        <f>ROUND(+Laboratory!F154,0)</f>
        <v>150757</v>
      </c>
      <c r="I59" s="7">
        <f t="shared" si="1"/>
        <v>21.18</v>
      </c>
      <c r="J59" s="7"/>
      <c r="K59" s="8">
        <f t="shared" si="2"/>
        <v>0.0633</v>
      </c>
    </row>
    <row r="60" spans="2:11" ht="12">
      <c r="B60">
        <f>+Laboratory!A55</f>
        <v>141</v>
      </c>
      <c r="C60" t="str">
        <f>+Laboratory!B55</f>
        <v>DAYTON GENERAL HOSPITAL</v>
      </c>
      <c r="D60" s="6">
        <f>ROUND(SUM(Laboratory!Q55:R55),0)</f>
        <v>881625</v>
      </c>
      <c r="E60" s="6">
        <f>ROUND(+Laboratory!F55,0)</f>
        <v>31484</v>
      </c>
      <c r="F60" s="7">
        <f t="shared" si="0"/>
        <v>28</v>
      </c>
      <c r="G60" s="6">
        <f>ROUND(SUM(Laboratory!Q155:R155),0)</f>
        <v>0</v>
      </c>
      <c r="H60" s="6">
        <f>ROUND(+Laboratory!F155,0)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+Laboratory!A56</f>
        <v>142</v>
      </c>
      <c r="C61" t="str">
        <f>+Laboratory!B56</f>
        <v>HARRISON MEDICAL CENTER</v>
      </c>
      <c r="D61" s="6">
        <f>ROUND(SUM(Laboratory!Q56:R56),0)</f>
        <v>12599836</v>
      </c>
      <c r="E61" s="6">
        <f>ROUND(+Laboratory!F56,0)</f>
        <v>655340</v>
      </c>
      <c r="F61" s="7">
        <f t="shared" si="0"/>
        <v>19.23</v>
      </c>
      <c r="G61" s="6">
        <f>ROUND(SUM(Laboratory!Q156:R156),0)</f>
        <v>13051735</v>
      </c>
      <c r="H61" s="6">
        <f>ROUND(+Laboratory!F156,0)</f>
        <v>661916</v>
      </c>
      <c r="I61" s="7">
        <f t="shared" si="1"/>
        <v>19.72</v>
      </c>
      <c r="J61" s="7"/>
      <c r="K61" s="8">
        <f t="shared" si="2"/>
        <v>0.0255</v>
      </c>
    </row>
    <row r="62" spans="2:11" ht="12">
      <c r="B62">
        <f>+Laboratory!A57</f>
        <v>145</v>
      </c>
      <c r="C62" t="str">
        <f>+Laboratory!B57</f>
        <v>PEACEHEALTH SAINT JOSEPH HOSPITAL</v>
      </c>
      <c r="D62" s="6">
        <f>ROUND(SUM(Laboratory!Q57:R57),0)</f>
        <v>21972775</v>
      </c>
      <c r="E62" s="6">
        <f>ROUND(+Laboratory!F57,0)</f>
        <v>1438048</v>
      </c>
      <c r="F62" s="7">
        <f t="shared" si="0"/>
        <v>15.28</v>
      </c>
      <c r="G62" s="6">
        <f>ROUND(SUM(Laboratory!Q157:R157),0)</f>
        <v>15286289</v>
      </c>
      <c r="H62" s="6">
        <f>ROUND(+Laboratory!F157,0)</f>
        <v>728351</v>
      </c>
      <c r="I62" s="7">
        <f t="shared" si="1"/>
        <v>20.99</v>
      </c>
      <c r="J62" s="7"/>
      <c r="K62" s="8">
        <f t="shared" si="2"/>
        <v>0.3737</v>
      </c>
    </row>
    <row r="63" spans="2:11" ht="12">
      <c r="B63">
        <f>+Laboratory!A58</f>
        <v>147</v>
      </c>
      <c r="C63" t="str">
        <f>+Laboratory!B58</f>
        <v>MID VALLEY HOSPITAL</v>
      </c>
      <c r="D63" s="6">
        <f>ROUND(SUM(Laboratory!Q58:R58),0)</f>
        <v>1826640</v>
      </c>
      <c r="E63" s="6">
        <f>ROUND(+Laboratory!F58,0)</f>
        <v>78983</v>
      </c>
      <c r="F63" s="7">
        <f t="shared" si="0"/>
        <v>23.13</v>
      </c>
      <c r="G63" s="6">
        <f>ROUND(SUM(Laboratory!Q158:R158),0)</f>
        <v>1942009</v>
      </c>
      <c r="H63" s="6">
        <f>ROUND(+Laboratory!F158,0)</f>
        <v>82030</v>
      </c>
      <c r="I63" s="7">
        <f t="shared" si="1"/>
        <v>23.67</v>
      </c>
      <c r="J63" s="7"/>
      <c r="K63" s="8">
        <f t="shared" si="2"/>
        <v>0.0233</v>
      </c>
    </row>
    <row r="64" spans="2:11" ht="12">
      <c r="B64">
        <f>+Laboratory!A59</f>
        <v>148</v>
      </c>
      <c r="C64" t="str">
        <f>+Laboratory!B59</f>
        <v>KINDRED HOSPITAL - SEATTLE</v>
      </c>
      <c r="D64" s="6">
        <f>ROUND(SUM(Laboratory!Q59:R59),0)</f>
        <v>670210</v>
      </c>
      <c r="E64" s="6">
        <f>ROUND(+Laboratory!F59,0)</f>
        <v>30950</v>
      </c>
      <c r="F64" s="7">
        <f t="shared" si="0"/>
        <v>21.65</v>
      </c>
      <c r="G64" s="6">
        <f>ROUND(SUM(Laboratory!Q159:R159),0)</f>
        <v>620191</v>
      </c>
      <c r="H64" s="6">
        <f>ROUND(+Laboratory!F159,0)</f>
        <v>52507</v>
      </c>
      <c r="I64" s="7">
        <f t="shared" si="1"/>
        <v>11.81</v>
      </c>
      <c r="J64" s="7"/>
      <c r="K64" s="8">
        <f t="shared" si="2"/>
        <v>-0.4545</v>
      </c>
    </row>
    <row r="65" spans="2:11" ht="12">
      <c r="B65">
        <f>+Laboratory!A60</f>
        <v>150</v>
      </c>
      <c r="C65" t="str">
        <f>+Laboratory!B60</f>
        <v>COULEE COMMUNITY HOSPITAL</v>
      </c>
      <c r="D65" s="6">
        <f>ROUND(SUM(Laboratory!Q60:R60),0)</f>
        <v>1288789</v>
      </c>
      <c r="E65" s="6">
        <f>ROUND(+Laboratory!F60,0)</f>
        <v>98482</v>
      </c>
      <c r="F65" s="7">
        <f t="shared" si="0"/>
        <v>13.09</v>
      </c>
      <c r="G65" s="6">
        <f>ROUND(SUM(Laboratory!Q160:R160),0)</f>
        <v>1307836</v>
      </c>
      <c r="H65" s="6">
        <f>ROUND(+Laboratory!F160,0)</f>
        <v>106451</v>
      </c>
      <c r="I65" s="7">
        <f t="shared" si="1"/>
        <v>12.29</v>
      </c>
      <c r="J65" s="7"/>
      <c r="K65" s="8">
        <f t="shared" si="2"/>
        <v>-0.0611</v>
      </c>
    </row>
    <row r="66" spans="2:11" ht="12">
      <c r="B66">
        <f>+Laboratory!A61</f>
        <v>152</v>
      </c>
      <c r="C66" t="str">
        <f>+Laboratory!B61</f>
        <v>MASON GENERAL HOSPITAL</v>
      </c>
      <c r="D66" s="6">
        <f>ROUND(SUM(Laboratory!Q61:R61),0)</f>
        <v>4737441</v>
      </c>
      <c r="E66" s="6">
        <f>ROUND(+Laboratory!F61,0)</f>
        <v>157538</v>
      </c>
      <c r="F66" s="7">
        <f t="shared" si="0"/>
        <v>30.07</v>
      </c>
      <c r="G66" s="6">
        <f>ROUND(SUM(Laboratory!Q161:R161),0)</f>
        <v>5118247</v>
      </c>
      <c r="H66" s="6">
        <f>ROUND(+Laboratory!F161,0)</f>
        <v>157364</v>
      </c>
      <c r="I66" s="7">
        <f t="shared" si="1"/>
        <v>32.52</v>
      </c>
      <c r="J66" s="7"/>
      <c r="K66" s="8">
        <f t="shared" si="2"/>
        <v>0.0815</v>
      </c>
    </row>
    <row r="67" spans="2:11" ht="12">
      <c r="B67">
        <f>+Laboratory!A62</f>
        <v>153</v>
      </c>
      <c r="C67" t="str">
        <f>+Laboratory!B62</f>
        <v>WHITMAN HOSPITAL AND MEDICAL CENTER</v>
      </c>
      <c r="D67" s="6">
        <f>ROUND(SUM(Laboratory!Q62:R62),0)</f>
        <v>1980578</v>
      </c>
      <c r="E67" s="6">
        <f>ROUND(+Laboratory!F62,0)</f>
        <v>788019</v>
      </c>
      <c r="F67" s="7">
        <f t="shared" si="0"/>
        <v>2.51</v>
      </c>
      <c r="G67" s="6">
        <f>ROUND(SUM(Laboratory!Q162:R162),0)</f>
        <v>2100948</v>
      </c>
      <c r="H67" s="6">
        <f>ROUND(+Laboratory!F162,0)</f>
        <v>813155</v>
      </c>
      <c r="I67" s="7">
        <f t="shared" si="1"/>
        <v>2.58</v>
      </c>
      <c r="J67" s="7"/>
      <c r="K67" s="8">
        <f t="shared" si="2"/>
        <v>0.0279</v>
      </c>
    </row>
    <row r="68" spans="2:11" ht="12">
      <c r="B68">
        <f>+Laboratory!A63</f>
        <v>155</v>
      </c>
      <c r="C68" t="str">
        <f>+Laboratory!B63</f>
        <v>VALLEY MEDICAL CENTER</v>
      </c>
      <c r="D68" s="6">
        <f>ROUND(SUM(Laboratory!Q63:R63),0)</f>
        <v>12490328</v>
      </c>
      <c r="E68" s="6">
        <f>ROUND(+Laboratory!F63,0)</f>
        <v>737513</v>
      </c>
      <c r="F68" s="7">
        <f t="shared" si="0"/>
        <v>16.94</v>
      </c>
      <c r="G68" s="6">
        <f>ROUND(SUM(Laboratory!Q163:R163),0)</f>
        <v>13338936</v>
      </c>
      <c r="H68" s="6">
        <f>ROUND(+Laboratory!F163,0)</f>
        <v>671850</v>
      </c>
      <c r="I68" s="7">
        <f t="shared" si="1"/>
        <v>19.85</v>
      </c>
      <c r="J68" s="7"/>
      <c r="K68" s="8">
        <f t="shared" si="2"/>
        <v>0.1718</v>
      </c>
    </row>
    <row r="69" spans="2:11" ht="12">
      <c r="B69">
        <f>+Laboratory!A64</f>
        <v>156</v>
      </c>
      <c r="C69" t="str">
        <f>+Laboratory!B64</f>
        <v>WHIDBEY GENERAL HOSPITAL</v>
      </c>
      <c r="D69" s="6">
        <f>ROUND(SUM(Laboratory!Q64:R64),0)</f>
        <v>5054341</v>
      </c>
      <c r="E69" s="6">
        <f>ROUND(+Laboratory!F64,0)</f>
        <v>298054</v>
      </c>
      <c r="F69" s="7">
        <f t="shared" si="0"/>
        <v>16.96</v>
      </c>
      <c r="G69" s="6">
        <f>ROUND(SUM(Laboratory!Q164:R164),0)</f>
        <v>5550745</v>
      </c>
      <c r="H69" s="6">
        <f>ROUND(+Laboratory!F164,0)</f>
        <v>279851</v>
      </c>
      <c r="I69" s="7">
        <f t="shared" si="1"/>
        <v>19.83</v>
      </c>
      <c r="J69" s="7"/>
      <c r="K69" s="8">
        <f t="shared" si="2"/>
        <v>0.1692</v>
      </c>
    </row>
    <row r="70" spans="2:11" ht="12">
      <c r="B70">
        <f>+Laboratory!A65</f>
        <v>157</v>
      </c>
      <c r="C70" t="str">
        <f>+Laboratory!B65</f>
        <v>SAINT LUKES REHABILIATION INSTITUTE</v>
      </c>
      <c r="D70" s="6">
        <f>ROUND(SUM(Laboratory!Q65:R65),0)</f>
        <v>534635</v>
      </c>
      <c r="E70" s="6">
        <f>ROUND(+Laboratory!F65,0)</f>
        <v>0</v>
      </c>
      <c r="F70" s="7">
        <f t="shared" si="0"/>
      </c>
      <c r="G70" s="6">
        <f>ROUND(SUM(Laboratory!Q165:R165),0)</f>
        <v>434694</v>
      </c>
      <c r="H70" s="6">
        <f>ROUND(+Laboratory!F165,0)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+Laboratory!A66</f>
        <v>158</v>
      </c>
      <c r="C71" t="str">
        <f>+Laboratory!B66</f>
        <v>CASCADE MEDICAL CENTER</v>
      </c>
      <c r="D71" s="6">
        <f>ROUND(SUM(Laboratory!Q66:R66),0)</f>
        <v>631707</v>
      </c>
      <c r="E71" s="6">
        <f>ROUND(+Laboratory!F66,0)</f>
        <v>26140</v>
      </c>
      <c r="F71" s="7">
        <f t="shared" si="0"/>
        <v>24.17</v>
      </c>
      <c r="G71" s="6">
        <f>ROUND(SUM(Laboratory!Q166:R166),0)</f>
        <v>673937</v>
      </c>
      <c r="H71" s="6">
        <f>ROUND(+Laboratory!F166,0)</f>
        <v>27117</v>
      </c>
      <c r="I71" s="7">
        <f t="shared" si="1"/>
        <v>24.85</v>
      </c>
      <c r="J71" s="7"/>
      <c r="K71" s="8">
        <f t="shared" si="2"/>
        <v>0.0281</v>
      </c>
    </row>
    <row r="72" spans="2:11" ht="12">
      <c r="B72">
        <f>+Laboratory!A67</f>
        <v>159</v>
      </c>
      <c r="C72" t="str">
        <f>+Laboratory!B67</f>
        <v>PROVIDENCE SAINT PETER HOSPITAL</v>
      </c>
      <c r="D72" s="6">
        <f>ROUND(SUM(Laboratory!Q67:R67),0)</f>
        <v>13236342</v>
      </c>
      <c r="E72" s="6">
        <f>ROUND(+Laboratory!F67,0)</f>
        <v>1334354</v>
      </c>
      <c r="F72" s="7">
        <f t="shared" si="0"/>
        <v>9.92</v>
      </c>
      <c r="G72" s="6">
        <f>ROUND(SUM(Laboratory!Q167:R167),0)</f>
        <v>15865255</v>
      </c>
      <c r="H72" s="6">
        <f>ROUND(+Laboratory!F167,0)</f>
        <v>1247333</v>
      </c>
      <c r="I72" s="7">
        <f t="shared" si="1"/>
        <v>12.72</v>
      </c>
      <c r="J72" s="7"/>
      <c r="K72" s="8">
        <f t="shared" si="2"/>
        <v>0.2823</v>
      </c>
    </row>
    <row r="73" spans="2:11" ht="12">
      <c r="B73">
        <f>+Laboratory!A68</f>
        <v>161</v>
      </c>
      <c r="C73" t="str">
        <f>+Laboratory!B68</f>
        <v>KADLEC REGIONAL MEDICAL CENTER</v>
      </c>
      <c r="D73" s="6">
        <f>ROUND(SUM(Laboratory!Q68:R68),0)</f>
        <v>13007417</v>
      </c>
      <c r="E73" s="6">
        <f>ROUND(+Laboratory!F68,0)</f>
        <v>553744</v>
      </c>
      <c r="F73" s="7">
        <f t="shared" si="0"/>
        <v>23.49</v>
      </c>
      <c r="G73" s="6">
        <f>ROUND(SUM(Laboratory!Q168:R168),0)</f>
        <v>13936398</v>
      </c>
      <c r="H73" s="6">
        <f>ROUND(+Laboratory!F168,0)</f>
        <v>679991</v>
      </c>
      <c r="I73" s="7">
        <f t="shared" si="1"/>
        <v>20.49</v>
      </c>
      <c r="J73" s="7"/>
      <c r="K73" s="8">
        <f t="shared" si="2"/>
        <v>-0.1277</v>
      </c>
    </row>
    <row r="74" spans="2:11" ht="12">
      <c r="B74">
        <f>+Laboratory!A69</f>
        <v>162</v>
      </c>
      <c r="C74" t="str">
        <f>+Laboratory!B69</f>
        <v>PROVIDENCE SACRED HEART MEDICAL CENTER</v>
      </c>
      <c r="D74" s="6">
        <f>ROUND(SUM(Laboratory!Q69:R69),0)</f>
        <v>30669485</v>
      </c>
      <c r="E74" s="6">
        <f>ROUND(+Laboratory!F69,0)</f>
        <v>1517783</v>
      </c>
      <c r="F74" s="7">
        <f t="shared" si="0"/>
        <v>20.21</v>
      </c>
      <c r="G74" s="6">
        <f>ROUND(SUM(Laboratory!Q169:R169),0)</f>
        <v>27646026</v>
      </c>
      <c r="H74" s="6">
        <f>ROUND(+Laboratory!F169,0)</f>
        <v>3896232</v>
      </c>
      <c r="I74" s="7">
        <f t="shared" si="1"/>
        <v>7.1</v>
      </c>
      <c r="J74" s="7"/>
      <c r="K74" s="8">
        <f t="shared" si="2"/>
        <v>-0.6487</v>
      </c>
    </row>
    <row r="75" spans="2:11" ht="12">
      <c r="B75">
        <f>+Laboratory!A70</f>
        <v>164</v>
      </c>
      <c r="C75" t="str">
        <f>+Laboratory!B70</f>
        <v>EVERGREEN HOSPITAL MEDICAL CENTER</v>
      </c>
      <c r="D75" s="6">
        <f>ROUND(SUM(Laboratory!Q70:R70),0)</f>
        <v>13321876</v>
      </c>
      <c r="E75" s="6">
        <f>ROUND(+Laboratory!F70,0)</f>
        <v>674226</v>
      </c>
      <c r="F75" s="7">
        <f aca="true" t="shared" si="3" ref="F75:F106">IF(D75=0,"",IF(E75=0,"",ROUND(D75/E75,2)))</f>
        <v>19.76</v>
      </c>
      <c r="G75" s="6">
        <f>ROUND(SUM(Laboratory!Q170:R170),0)</f>
        <v>14369182</v>
      </c>
      <c r="H75" s="6">
        <f>ROUND(+Laboratory!F170,0)</f>
        <v>802169</v>
      </c>
      <c r="I75" s="7">
        <f aca="true" t="shared" si="4" ref="I75:I106">IF(G75=0,"",IF(H75=0,"",ROUND(G75/H75,2)))</f>
        <v>17.91</v>
      </c>
      <c r="J75" s="7"/>
      <c r="K75" s="8">
        <f aca="true" t="shared" si="5" ref="K75:K106">IF(D75=0,"",IF(E75=0,"",IF(G75=0,"",IF(H75=0,"",ROUND(I75/F75-1,4)))))</f>
        <v>-0.0936</v>
      </c>
    </row>
    <row r="76" spans="2:11" ht="12">
      <c r="B76">
        <f>+Laboratory!A71</f>
        <v>165</v>
      </c>
      <c r="C76" t="str">
        <f>+Laboratory!B71</f>
        <v>LAKE CHELAN COMMUNITY HOSPITAL</v>
      </c>
      <c r="D76" s="6">
        <f>ROUND(SUM(Laboratory!Q71:R71),0)</f>
        <v>1058646</v>
      </c>
      <c r="E76" s="6">
        <f>ROUND(+Laboratory!F71,0)</f>
        <v>25191</v>
      </c>
      <c r="F76" s="7">
        <f t="shared" si="3"/>
        <v>42.02</v>
      </c>
      <c r="G76" s="6">
        <f>ROUND(SUM(Laboratory!Q171:R171),0)</f>
        <v>1094765</v>
      </c>
      <c r="H76" s="6">
        <f>ROUND(+Laboratory!F171,0)</f>
        <v>24428</v>
      </c>
      <c r="I76" s="7">
        <f t="shared" si="4"/>
        <v>44.82</v>
      </c>
      <c r="J76" s="7"/>
      <c r="K76" s="8">
        <f t="shared" si="5"/>
        <v>0.0666</v>
      </c>
    </row>
    <row r="77" spans="2:11" ht="12">
      <c r="B77">
        <f>+Laboratory!A72</f>
        <v>167</v>
      </c>
      <c r="C77" t="str">
        <f>+Laboratory!B72</f>
        <v>FERRY COUNTY MEMORIAL HOSPITAL</v>
      </c>
      <c r="D77" s="6">
        <f>ROUND(SUM(Laboratory!Q72:R72),0)</f>
        <v>1071270</v>
      </c>
      <c r="E77" s="6">
        <f>ROUND(+Laboratory!F72,0)</f>
        <v>32171</v>
      </c>
      <c r="F77" s="7">
        <f t="shared" si="3"/>
        <v>33.3</v>
      </c>
      <c r="G77" s="6">
        <f>ROUND(SUM(Laboratory!Q172:R172),0)</f>
        <v>1150403</v>
      </c>
      <c r="H77" s="6">
        <f>ROUND(+Laboratory!F172,0)</f>
        <v>32877</v>
      </c>
      <c r="I77" s="7">
        <f t="shared" si="4"/>
        <v>34.99</v>
      </c>
      <c r="J77" s="7"/>
      <c r="K77" s="8">
        <f t="shared" si="5"/>
        <v>0.0508</v>
      </c>
    </row>
    <row r="78" spans="2:11" ht="12">
      <c r="B78">
        <f>+Laboratory!A73</f>
        <v>168</v>
      </c>
      <c r="C78" t="str">
        <f>+Laboratory!B73</f>
        <v>CENTRAL WASHINGTON HOSPITAL</v>
      </c>
      <c r="D78" s="6">
        <f>ROUND(SUM(Laboratory!Q73:R73),0)</f>
        <v>9879822</v>
      </c>
      <c r="E78" s="6">
        <f>ROUND(+Laboratory!F73,0)</f>
        <v>5217746</v>
      </c>
      <c r="F78" s="7">
        <f t="shared" si="3"/>
        <v>1.89</v>
      </c>
      <c r="G78" s="6">
        <f>ROUND(SUM(Laboratory!Q173:R173),0)</f>
        <v>10399032</v>
      </c>
      <c r="H78" s="6">
        <f>ROUND(+Laboratory!F173,0)</f>
        <v>5367383</v>
      </c>
      <c r="I78" s="7">
        <f t="shared" si="4"/>
        <v>1.94</v>
      </c>
      <c r="J78" s="7"/>
      <c r="K78" s="8">
        <f t="shared" si="5"/>
        <v>0.0265</v>
      </c>
    </row>
    <row r="79" spans="2:11" ht="12">
      <c r="B79">
        <f>+Laboratory!A74</f>
        <v>169</v>
      </c>
      <c r="C79" t="str">
        <f>+Laboratory!B74</f>
        <v>GROUP HEALTH EASTSIDE</v>
      </c>
      <c r="D79" s="6">
        <f>ROUND(SUM(Laboratory!Q74:R74),0)</f>
        <v>1691569</v>
      </c>
      <c r="E79" s="6">
        <f>ROUND(+Laboratory!F74,0)</f>
        <v>73765</v>
      </c>
      <c r="F79" s="7">
        <f t="shared" si="3"/>
        <v>22.93</v>
      </c>
      <c r="G79" s="6">
        <f>ROUND(SUM(Laboratory!Q174:R174),0)</f>
        <v>0</v>
      </c>
      <c r="H79" s="6">
        <f>ROUND(+Laboratory!F174,0)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+Laboratory!A75</f>
        <v>170</v>
      </c>
      <c r="C80" t="str">
        <f>+Laboratory!B75</f>
        <v>SOUTHWEST WASHINGTON MEDICAL CENTER</v>
      </c>
      <c r="D80" s="6">
        <f>ROUND(SUM(Laboratory!Q75:R75),0)</f>
        <v>32773849</v>
      </c>
      <c r="E80" s="6">
        <f>ROUND(+Laboratory!F75,0)</f>
        <v>1372074</v>
      </c>
      <c r="F80" s="7">
        <f t="shared" si="3"/>
        <v>23.89</v>
      </c>
      <c r="G80" s="6">
        <f>ROUND(SUM(Laboratory!Q175:R175),0)</f>
        <v>36331945</v>
      </c>
      <c r="H80" s="6">
        <f>ROUND(+Laboratory!F175,0)</f>
        <v>1498154</v>
      </c>
      <c r="I80" s="7">
        <f t="shared" si="4"/>
        <v>24.25</v>
      </c>
      <c r="J80" s="7"/>
      <c r="K80" s="8">
        <f t="shared" si="5"/>
        <v>0.0151</v>
      </c>
    </row>
    <row r="81" spans="2:11" ht="12">
      <c r="B81">
        <f>+Laboratory!A76</f>
        <v>172</v>
      </c>
      <c r="C81" t="str">
        <f>+Laboratory!B76</f>
        <v>PULLMAN REGIONAL HOSPITAL</v>
      </c>
      <c r="D81" s="6">
        <f>ROUND(SUM(Laboratory!Q76:R76),0)</f>
        <v>2782806</v>
      </c>
      <c r="E81" s="6">
        <f>ROUND(+Laboratory!F76,0)</f>
        <v>75979</v>
      </c>
      <c r="F81" s="7">
        <f t="shared" si="3"/>
        <v>36.63</v>
      </c>
      <c r="G81" s="6">
        <f>ROUND(SUM(Laboratory!Q176:R176),0)</f>
        <v>2798118</v>
      </c>
      <c r="H81" s="6">
        <f>ROUND(+Laboratory!F176,0)</f>
        <v>79707</v>
      </c>
      <c r="I81" s="7">
        <f t="shared" si="4"/>
        <v>35.11</v>
      </c>
      <c r="J81" s="7"/>
      <c r="K81" s="8">
        <f t="shared" si="5"/>
        <v>-0.0415</v>
      </c>
    </row>
    <row r="82" spans="2:11" ht="12">
      <c r="B82">
        <f>+Laboratory!A77</f>
        <v>173</v>
      </c>
      <c r="C82" t="str">
        <f>+Laboratory!B77</f>
        <v>MORTON GENERAL HOSPITAL</v>
      </c>
      <c r="D82" s="6">
        <f>ROUND(SUM(Laboratory!Q77:R77),0)</f>
        <v>1660826</v>
      </c>
      <c r="E82" s="6">
        <f>ROUND(+Laboratory!F77,0)</f>
        <v>40265</v>
      </c>
      <c r="F82" s="7">
        <f t="shared" si="3"/>
        <v>41.25</v>
      </c>
      <c r="G82" s="6">
        <f>ROUND(SUM(Laboratory!Q177:R177),0)</f>
        <v>1820821</v>
      </c>
      <c r="H82" s="6">
        <f>ROUND(+Laboratory!F177,0)</f>
        <v>60993</v>
      </c>
      <c r="I82" s="7">
        <f t="shared" si="4"/>
        <v>29.85</v>
      </c>
      <c r="J82" s="7"/>
      <c r="K82" s="8">
        <f t="shared" si="5"/>
        <v>-0.2764</v>
      </c>
    </row>
    <row r="83" spans="2:11" ht="12">
      <c r="B83">
        <f>+Laboratory!A78</f>
        <v>175</v>
      </c>
      <c r="C83" t="str">
        <f>+Laboratory!B78</f>
        <v>MARY BRIDGE CHILDRENS HEALTH CENTER</v>
      </c>
      <c r="D83" s="6">
        <f>ROUND(SUM(Laboratory!Q78:R78),0)</f>
        <v>3410008</v>
      </c>
      <c r="E83" s="6">
        <f>ROUND(+Laboratory!F78,0)</f>
        <v>187235</v>
      </c>
      <c r="F83" s="7">
        <f t="shared" si="3"/>
        <v>18.21</v>
      </c>
      <c r="G83" s="6">
        <f>ROUND(SUM(Laboratory!Q178:R178),0)</f>
        <v>3973782</v>
      </c>
      <c r="H83" s="6">
        <f>ROUND(+Laboratory!F178,0)</f>
        <v>191915</v>
      </c>
      <c r="I83" s="7">
        <f t="shared" si="4"/>
        <v>20.71</v>
      </c>
      <c r="J83" s="7"/>
      <c r="K83" s="8">
        <f t="shared" si="5"/>
        <v>0.1373</v>
      </c>
    </row>
    <row r="84" spans="2:11" ht="12">
      <c r="B84">
        <f>+Laboratory!A79</f>
        <v>176</v>
      </c>
      <c r="C84" t="str">
        <f>+Laboratory!B79</f>
        <v>TACOMA GENERAL ALLENMORE HOSPITAL</v>
      </c>
      <c r="D84" s="6">
        <f>ROUND(SUM(Laboratory!Q79:R79),0)</f>
        <v>27041070</v>
      </c>
      <c r="E84" s="6">
        <f>ROUND(+Laboratory!F79,0)</f>
        <v>2258742</v>
      </c>
      <c r="F84" s="7">
        <f t="shared" si="3"/>
        <v>11.97</v>
      </c>
      <c r="G84" s="6">
        <f>ROUND(SUM(Laboratory!Q179:R179),0)</f>
        <v>30387531</v>
      </c>
      <c r="H84" s="6">
        <f>ROUND(+Laboratory!F179,0)</f>
        <v>2301027</v>
      </c>
      <c r="I84" s="7">
        <f t="shared" si="4"/>
        <v>13.21</v>
      </c>
      <c r="J84" s="7"/>
      <c r="K84" s="8">
        <f t="shared" si="5"/>
        <v>0.1036</v>
      </c>
    </row>
    <row r="85" spans="2:11" ht="12">
      <c r="B85">
        <f>+Laboratory!A80</f>
        <v>178</v>
      </c>
      <c r="C85" t="str">
        <f>+Laboratory!B80</f>
        <v>DEER PARK HOSPITAL</v>
      </c>
      <c r="D85" s="6">
        <f>ROUND(SUM(Laboratory!Q80:R80),0)</f>
        <v>290656</v>
      </c>
      <c r="E85" s="6">
        <f>ROUND(+Laboratory!F80,0)</f>
        <v>20258</v>
      </c>
      <c r="F85" s="7">
        <f t="shared" si="3"/>
        <v>14.35</v>
      </c>
      <c r="G85" s="6">
        <f>ROUND(SUM(Laboratory!Q180:R180),0)</f>
        <v>0</v>
      </c>
      <c r="H85" s="6">
        <f>ROUND(+Laboratory!F180,0)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+Laboratory!A81</f>
        <v>180</v>
      </c>
      <c r="C86" t="str">
        <f>+Laboratory!B81</f>
        <v>VALLEY HOSPITAL AND MEDICAL CENTER</v>
      </c>
      <c r="D86" s="6">
        <f>ROUND(SUM(Laboratory!Q81:R81),0)</f>
        <v>4050833</v>
      </c>
      <c r="E86" s="6">
        <f>ROUND(+Laboratory!F81,0)</f>
        <v>8569</v>
      </c>
      <c r="F86" s="7">
        <f t="shared" si="3"/>
        <v>472.73</v>
      </c>
      <c r="G86" s="6">
        <f>ROUND(SUM(Laboratory!Q181:R181),0)</f>
        <v>6593066</v>
      </c>
      <c r="H86" s="6">
        <f>ROUND(+Laboratory!F181,0)</f>
        <v>262532</v>
      </c>
      <c r="I86" s="7">
        <f t="shared" si="4"/>
        <v>25.11</v>
      </c>
      <c r="J86" s="7"/>
      <c r="K86" s="8">
        <f t="shared" si="5"/>
        <v>-0.9469</v>
      </c>
    </row>
    <row r="87" spans="2:11" ht="12">
      <c r="B87">
        <f>+Laboratory!A82</f>
        <v>183</v>
      </c>
      <c r="C87" t="str">
        <f>+Laboratory!B82</f>
        <v>AUBURN REGIONAL MEDICAL CENTER</v>
      </c>
      <c r="D87" s="6">
        <f>ROUND(SUM(Laboratory!Q82:R82),0)</f>
        <v>6910977</v>
      </c>
      <c r="E87" s="6">
        <f>ROUND(+Laboratory!F82,0)</f>
        <v>341523</v>
      </c>
      <c r="F87" s="7">
        <f t="shared" si="3"/>
        <v>20.24</v>
      </c>
      <c r="G87" s="6">
        <f>ROUND(SUM(Laboratory!Q182:R182),0)</f>
        <v>7452437</v>
      </c>
      <c r="H87" s="6">
        <f>ROUND(+Laboratory!F182,0)</f>
        <v>358501</v>
      </c>
      <c r="I87" s="7">
        <f t="shared" si="4"/>
        <v>20.79</v>
      </c>
      <c r="J87" s="7"/>
      <c r="K87" s="8">
        <f t="shared" si="5"/>
        <v>0.0272</v>
      </c>
    </row>
    <row r="88" spans="2:11" ht="12">
      <c r="B88">
        <f>+Laboratory!A83</f>
        <v>186</v>
      </c>
      <c r="C88" t="str">
        <f>+Laboratory!B83</f>
        <v>MARK REED HOSPITAL</v>
      </c>
      <c r="D88" s="6">
        <f>ROUND(SUM(Laboratory!Q83:R83),0)</f>
        <v>1006404</v>
      </c>
      <c r="E88" s="6">
        <f>ROUND(+Laboratory!F83,0)</f>
        <v>30023</v>
      </c>
      <c r="F88" s="7">
        <f t="shared" si="3"/>
        <v>33.52</v>
      </c>
      <c r="G88" s="6">
        <f>ROUND(SUM(Laboratory!Q183:R183),0)</f>
        <v>1244973</v>
      </c>
      <c r="H88" s="6">
        <f>ROUND(+Laboratory!F183,0)</f>
        <v>34461</v>
      </c>
      <c r="I88" s="7">
        <f t="shared" si="4"/>
        <v>36.13</v>
      </c>
      <c r="J88" s="7"/>
      <c r="K88" s="8">
        <f t="shared" si="5"/>
        <v>0.0779</v>
      </c>
    </row>
    <row r="89" spans="2:11" ht="12">
      <c r="B89">
        <f>+Laboratory!A84</f>
        <v>191</v>
      </c>
      <c r="C89" t="str">
        <f>+Laboratory!B84</f>
        <v>PROVIDENCE CENTRALIA HOSPITAL</v>
      </c>
      <c r="D89" s="6">
        <f>ROUND(SUM(Laboratory!Q84:R84),0)</f>
        <v>5852333</v>
      </c>
      <c r="E89" s="6">
        <f>ROUND(+Laboratory!F84,0)</f>
        <v>472209</v>
      </c>
      <c r="F89" s="7">
        <f t="shared" si="3"/>
        <v>12.39</v>
      </c>
      <c r="G89" s="6">
        <f>ROUND(SUM(Laboratory!Q184:R184),0)</f>
        <v>6149970</v>
      </c>
      <c r="H89" s="6">
        <f>ROUND(+Laboratory!F184,0)</f>
        <v>508594</v>
      </c>
      <c r="I89" s="7">
        <f t="shared" si="4"/>
        <v>12.09</v>
      </c>
      <c r="J89" s="7"/>
      <c r="K89" s="8">
        <f t="shared" si="5"/>
        <v>-0.0242</v>
      </c>
    </row>
    <row r="90" spans="2:11" ht="12">
      <c r="B90">
        <f>+Laboratory!A85</f>
        <v>193</v>
      </c>
      <c r="C90" t="str">
        <f>+Laboratory!B85</f>
        <v>PROVIDENCE MOUNT CARMEL HOSPITAL</v>
      </c>
      <c r="D90" s="6">
        <f>ROUND(SUM(Laboratory!Q85:R85),0)</f>
        <v>2466167</v>
      </c>
      <c r="E90" s="6">
        <f>ROUND(+Laboratory!F85,0)</f>
        <v>56327</v>
      </c>
      <c r="F90" s="7">
        <f t="shared" si="3"/>
        <v>43.78</v>
      </c>
      <c r="G90" s="6">
        <f>ROUND(SUM(Laboratory!Q185:R185),0)</f>
        <v>2879493</v>
      </c>
      <c r="H90" s="6">
        <f>ROUND(+Laboratory!F185,0)</f>
        <v>66167</v>
      </c>
      <c r="I90" s="7">
        <f t="shared" si="4"/>
        <v>43.52</v>
      </c>
      <c r="J90" s="7"/>
      <c r="K90" s="8">
        <f t="shared" si="5"/>
        <v>-0.0059</v>
      </c>
    </row>
    <row r="91" spans="2:11" ht="12">
      <c r="B91">
        <f>+Laboratory!A86</f>
        <v>194</v>
      </c>
      <c r="C91" t="str">
        <f>+Laboratory!B86</f>
        <v>PROVIDENCE SAINT JOSEPHS HOSPITAL</v>
      </c>
      <c r="D91" s="6">
        <f>ROUND(SUM(Laboratory!Q86:R86),0)</f>
        <v>1521948</v>
      </c>
      <c r="E91" s="6">
        <f>ROUND(+Laboratory!F86,0)</f>
        <v>42170</v>
      </c>
      <c r="F91" s="7">
        <f t="shared" si="3"/>
        <v>36.09</v>
      </c>
      <c r="G91" s="6">
        <f>ROUND(SUM(Laboratory!Q186:R186),0)</f>
        <v>1671657</v>
      </c>
      <c r="H91" s="6">
        <f>ROUND(+Laboratory!F186,0)</f>
        <v>51507</v>
      </c>
      <c r="I91" s="7">
        <f t="shared" si="4"/>
        <v>32.45</v>
      </c>
      <c r="J91" s="7"/>
      <c r="K91" s="8">
        <f t="shared" si="5"/>
        <v>-0.1009</v>
      </c>
    </row>
    <row r="92" spans="2:11" ht="12">
      <c r="B92">
        <f>+Laboratory!A87</f>
        <v>195</v>
      </c>
      <c r="C92" t="str">
        <f>+Laboratory!B87</f>
        <v>SNOQUALMIE VALLEY HOSPITAL</v>
      </c>
      <c r="D92" s="6">
        <f>ROUND(SUM(Laboratory!Q87:R87),0)</f>
        <v>1427809</v>
      </c>
      <c r="E92" s="6">
        <f>ROUND(+Laboratory!F87,0)</f>
        <v>33583</v>
      </c>
      <c r="F92" s="7">
        <f t="shared" si="3"/>
        <v>42.52</v>
      </c>
      <c r="G92" s="6">
        <f>ROUND(SUM(Laboratory!Q187:R187),0)</f>
        <v>1918998</v>
      </c>
      <c r="H92" s="6">
        <f>ROUND(+Laboratory!F187,0)</f>
        <v>49571</v>
      </c>
      <c r="I92" s="7">
        <f t="shared" si="4"/>
        <v>38.71</v>
      </c>
      <c r="J92" s="7"/>
      <c r="K92" s="8">
        <f t="shared" si="5"/>
        <v>-0.0896</v>
      </c>
    </row>
    <row r="93" spans="2:11" ht="12">
      <c r="B93">
        <f>+Laboratory!A88</f>
        <v>197</v>
      </c>
      <c r="C93" t="str">
        <f>+Laboratory!B88</f>
        <v>CAPITAL MEDICAL CENTER</v>
      </c>
      <c r="D93" s="6">
        <f>ROUND(SUM(Laboratory!Q88:R88),0)</f>
        <v>5028954</v>
      </c>
      <c r="E93" s="6">
        <f>ROUND(+Laboratory!F88,0)</f>
        <v>160397</v>
      </c>
      <c r="F93" s="7">
        <f t="shared" si="3"/>
        <v>31.35</v>
      </c>
      <c r="G93" s="6">
        <f>ROUND(SUM(Laboratory!Q188:R188),0)</f>
        <v>3484503</v>
      </c>
      <c r="H93" s="6">
        <f>ROUND(+Laboratory!F188,0)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+Laboratory!A89</f>
        <v>198</v>
      </c>
      <c r="C94" t="str">
        <f>+Laboratory!B89</f>
        <v>SUNNYSIDE COMMUNITY HOSPITAL</v>
      </c>
      <c r="D94" s="6">
        <f>ROUND(SUM(Laboratory!Q89:R89),0)</f>
        <v>3963959</v>
      </c>
      <c r="E94" s="6">
        <f>ROUND(+Laboratory!F89,0)</f>
        <v>183940</v>
      </c>
      <c r="F94" s="7">
        <f t="shared" si="3"/>
        <v>21.55</v>
      </c>
      <c r="G94" s="6">
        <f>ROUND(SUM(Laboratory!Q189:R189),0)</f>
        <v>4220877</v>
      </c>
      <c r="H94" s="6">
        <f>ROUND(+Laboratory!F189,0)</f>
        <v>201930</v>
      </c>
      <c r="I94" s="7">
        <f t="shared" si="4"/>
        <v>20.9</v>
      </c>
      <c r="J94" s="7"/>
      <c r="K94" s="8">
        <f t="shared" si="5"/>
        <v>-0.0302</v>
      </c>
    </row>
    <row r="95" spans="2:11" ht="12">
      <c r="B95">
        <f>+Laboratory!A90</f>
        <v>199</v>
      </c>
      <c r="C95" t="str">
        <f>+Laboratory!B90</f>
        <v>TOPPENISH COMMUNITY HOSPITAL</v>
      </c>
      <c r="D95" s="6">
        <f>ROUND(SUM(Laboratory!Q90:R90),0)</f>
        <v>1817941</v>
      </c>
      <c r="E95" s="6">
        <f>ROUND(+Laboratory!F90,0)</f>
        <v>83842</v>
      </c>
      <c r="F95" s="7">
        <f t="shared" si="3"/>
        <v>21.68</v>
      </c>
      <c r="G95" s="6">
        <f>ROUND(SUM(Laboratory!Q190:R190),0)</f>
        <v>1844902</v>
      </c>
      <c r="H95" s="6">
        <f>ROUND(+Laboratory!F190,0)</f>
        <v>90742</v>
      </c>
      <c r="I95" s="7">
        <f t="shared" si="4"/>
        <v>20.33</v>
      </c>
      <c r="J95" s="7"/>
      <c r="K95" s="8">
        <f t="shared" si="5"/>
        <v>-0.0623</v>
      </c>
    </row>
    <row r="96" spans="2:11" ht="12">
      <c r="B96">
        <f>+Laboratory!A91</f>
        <v>201</v>
      </c>
      <c r="C96" t="str">
        <f>+Laboratory!B91</f>
        <v>SAINT FRANCIS COMMUNITY HOSPITAL</v>
      </c>
      <c r="D96" s="6">
        <f>ROUND(SUM(Laboratory!Q91:R91),0)</f>
        <v>6165237</v>
      </c>
      <c r="E96" s="6">
        <f>ROUND(+Laboratory!F91,0)</f>
        <v>330982</v>
      </c>
      <c r="F96" s="7">
        <f t="shared" si="3"/>
        <v>18.63</v>
      </c>
      <c r="G96" s="6">
        <f>ROUND(SUM(Laboratory!Q191:R191),0)</f>
        <v>6786057</v>
      </c>
      <c r="H96" s="6">
        <f>ROUND(+Laboratory!F191,0)</f>
        <v>337040</v>
      </c>
      <c r="I96" s="7">
        <f t="shared" si="4"/>
        <v>20.13</v>
      </c>
      <c r="J96" s="7"/>
      <c r="K96" s="8">
        <f t="shared" si="5"/>
        <v>0.0805</v>
      </c>
    </row>
    <row r="97" spans="2:11" ht="12">
      <c r="B97">
        <f>+Laboratory!A92</f>
        <v>202</v>
      </c>
      <c r="C97" t="str">
        <f>+Laboratory!B92</f>
        <v>REGIONAL HOSP. FOR RESP. &amp; COMPLEX CARE</v>
      </c>
      <c r="D97" s="6">
        <f>ROUND(SUM(Laboratory!Q92:R92),0)</f>
        <v>598235</v>
      </c>
      <c r="E97" s="6">
        <f>ROUND(+Laboratory!F92,0)</f>
        <v>0</v>
      </c>
      <c r="F97" s="7">
        <f t="shared" si="3"/>
      </c>
      <c r="G97" s="6">
        <f>ROUND(SUM(Laboratory!Q192:R192),0)</f>
        <v>637021</v>
      </c>
      <c r="H97" s="6">
        <f>ROUND(+Laboratory!F192,0)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+Laboratory!A93</f>
        <v>204</v>
      </c>
      <c r="C98" t="str">
        <f>+Laboratory!B93</f>
        <v>SEATTLE CANCER CARE ALLIANCE</v>
      </c>
      <c r="D98" s="6">
        <f>ROUND(SUM(Laboratory!Q93:R93),0)</f>
        <v>25878929</v>
      </c>
      <c r="E98" s="6">
        <f>ROUND(+Laboratory!F93,0)</f>
        <v>1083063</v>
      </c>
      <c r="F98" s="7">
        <f t="shared" si="3"/>
        <v>23.89</v>
      </c>
      <c r="G98" s="6">
        <f>ROUND(SUM(Laboratory!Q193:R193),0)</f>
        <v>28990822</v>
      </c>
      <c r="H98" s="6">
        <f>ROUND(+Laboratory!F193,0)</f>
        <v>1177560</v>
      </c>
      <c r="I98" s="7">
        <f t="shared" si="4"/>
        <v>24.62</v>
      </c>
      <c r="J98" s="7"/>
      <c r="K98" s="8">
        <f t="shared" si="5"/>
        <v>0.0306</v>
      </c>
    </row>
    <row r="99" spans="2:11" ht="12">
      <c r="B99">
        <f>+Laboratory!A94</f>
        <v>205</v>
      </c>
      <c r="C99" t="str">
        <f>+Laboratory!B94</f>
        <v>WENATCHEE VALLEY MEDICAL CENTER</v>
      </c>
      <c r="D99" s="6">
        <f>ROUND(SUM(Laboratory!Q94:R94),0)</f>
        <v>381996</v>
      </c>
      <c r="E99" s="6">
        <f>ROUND(+Laboratory!F94,0)</f>
        <v>10332</v>
      </c>
      <c r="F99" s="7">
        <f t="shared" si="3"/>
        <v>36.97</v>
      </c>
      <c r="G99" s="6">
        <f>ROUND(SUM(Laboratory!Q194:R194),0)</f>
        <v>200191</v>
      </c>
      <c r="H99" s="6">
        <f>ROUND(+Laboratory!F194,0)</f>
        <v>38459</v>
      </c>
      <c r="I99" s="7">
        <f t="shared" si="4"/>
        <v>5.21</v>
      </c>
      <c r="J99" s="7"/>
      <c r="K99" s="8">
        <f t="shared" si="5"/>
        <v>-0.8591</v>
      </c>
    </row>
    <row r="100" spans="2:11" ht="12">
      <c r="B100">
        <f>+Laboratory!A95</f>
        <v>206</v>
      </c>
      <c r="C100" t="str">
        <f>+Laboratory!B95</f>
        <v>UNITED GENERAL HOSPITAL</v>
      </c>
      <c r="D100" s="6">
        <f>ROUND(SUM(Laboratory!Q95:R95),0)</f>
        <v>2561111</v>
      </c>
      <c r="E100" s="6">
        <f>ROUND(+Laboratory!F95,0)</f>
        <v>86502</v>
      </c>
      <c r="F100" s="7">
        <f t="shared" si="3"/>
        <v>29.61</v>
      </c>
      <c r="G100" s="6">
        <f>ROUND(SUM(Laboratory!Q195:R195),0)</f>
        <v>2062308</v>
      </c>
      <c r="H100" s="6">
        <f>ROUND(+Laboratory!F195,0)</f>
        <v>87158</v>
      </c>
      <c r="I100" s="7">
        <f t="shared" si="4"/>
        <v>23.66</v>
      </c>
      <c r="J100" s="7"/>
      <c r="K100" s="8">
        <f t="shared" si="5"/>
        <v>-0.2009</v>
      </c>
    </row>
    <row r="101" spans="2:11" ht="12">
      <c r="B101">
        <f>+Laboratory!A96</f>
        <v>207</v>
      </c>
      <c r="C101" t="str">
        <f>+Laboratory!B96</f>
        <v>SKAGIT VALLEY HOSPITAL</v>
      </c>
      <c r="D101" s="6">
        <f>ROUND(SUM(Laboratory!Q96:R96),0)</f>
        <v>6013423</v>
      </c>
      <c r="E101" s="6">
        <f>ROUND(+Laboratory!F96,0)</f>
        <v>0</v>
      </c>
      <c r="F101" s="7">
        <f t="shared" si="3"/>
      </c>
      <c r="G101" s="6">
        <f>ROUND(SUM(Laboratory!Q196:R196),0)</f>
        <v>6702052</v>
      </c>
      <c r="H101" s="6">
        <f>ROUND(+Laboratory!F196,0)</f>
        <v>725069</v>
      </c>
      <c r="I101" s="7">
        <f t="shared" si="4"/>
        <v>9.24</v>
      </c>
      <c r="J101" s="7"/>
      <c r="K101" s="8">
        <f t="shared" si="5"/>
      </c>
    </row>
    <row r="102" spans="2:11" ht="12">
      <c r="B102">
        <f>+Laboratory!A97</f>
        <v>208</v>
      </c>
      <c r="C102" t="str">
        <f>+Laboratory!B97</f>
        <v>LEGACY SALMON CREEK HOSPITAL</v>
      </c>
      <c r="D102" s="6">
        <f>ROUND(SUM(Laboratory!Q97:R97),0)</f>
        <v>6370118</v>
      </c>
      <c r="E102" s="6">
        <f>ROUND(+Laboratory!F97,0)</f>
        <v>238271</v>
      </c>
      <c r="F102" s="7">
        <f t="shared" si="3"/>
        <v>26.73</v>
      </c>
      <c r="G102" s="6">
        <f>ROUND(SUM(Laboratory!Q197:R197),0)</f>
        <v>7051821</v>
      </c>
      <c r="H102" s="6">
        <f>ROUND(+Laboratory!F197,0)</f>
        <v>274174</v>
      </c>
      <c r="I102" s="7">
        <f t="shared" si="4"/>
        <v>25.72</v>
      </c>
      <c r="J102" s="7"/>
      <c r="K102" s="8">
        <f t="shared" si="5"/>
        <v>-0.0378</v>
      </c>
    </row>
    <row r="103" spans="2:11" ht="12">
      <c r="B103">
        <f>+Laboratory!A98</f>
        <v>209</v>
      </c>
      <c r="C103" t="str">
        <f>+Laboratory!B98</f>
        <v>SAINT ANTHONY HOSPITAL</v>
      </c>
      <c r="D103" s="6">
        <f>ROUND(SUM(Laboratory!Q98:R98),0)</f>
        <v>0</v>
      </c>
      <c r="E103" s="6">
        <f>ROUND(+Laboratory!F98,0)</f>
        <v>0</v>
      </c>
      <c r="F103" s="7">
        <f t="shared" si="3"/>
      </c>
      <c r="G103" s="6">
        <f>ROUND(SUM(Laboratory!Q198:R198),0)</f>
        <v>1532389</v>
      </c>
      <c r="H103" s="6">
        <f>ROUND(+Laboratory!F198,0)</f>
        <v>14024</v>
      </c>
      <c r="I103" s="7">
        <f t="shared" si="4"/>
        <v>109.27</v>
      </c>
      <c r="J103" s="7"/>
      <c r="K103" s="8">
        <f t="shared" si="5"/>
      </c>
    </row>
    <row r="104" spans="2:11" ht="12">
      <c r="B104">
        <f>+Laboratory!A99</f>
        <v>904</v>
      </c>
      <c r="C104" t="str">
        <f>+Laboratory!B99</f>
        <v>BHC FAIRFAX HOSPITAL</v>
      </c>
      <c r="D104" s="6">
        <f>ROUND(SUM(Laboratory!Q99:R99),0)</f>
        <v>212796</v>
      </c>
      <c r="E104" s="6">
        <f>ROUND(+Laboratory!F99,0)</f>
        <v>0</v>
      </c>
      <c r="F104" s="7">
        <f t="shared" si="3"/>
      </c>
      <c r="G104" s="6">
        <f>ROUND(SUM(Laboratory!Q199:R199),0)</f>
        <v>178756</v>
      </c>
      <c r="H104" s="6">
        <f>ROUND(+Laboratory!F199,0)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+Laboratory!A100</f>
        <v>915</v>
      </c>
      <c r="C105" t="str">
        <f>+Laboratory!B100</f>
        <v>LOURDES COUNSELING CENTER</v>
      </c>
      <c r="D105" s="6">
        <f>ROUND(SUM(Laboratory!Q100:R100),0)</f>
        <v>27218</v>
      </c>
      <c r="E105" s="6">
        <f>ROUND(+Laboratory!F100,0)</f>
        <v>0</v>
      </c>
      <c r="F105" s="7">
        <f t="shared" si="3"/>
      </c>
      <c r="G105" s="6">
        <f>ROUND(SUM(Laboratory!Q200:R200),0)</f>
        <v>18206</v>
      </c>
      <c r="H105" s="6">
        <f>ROUND(+Laboratory!F200,0)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+Laboratory!A101</f>
        <v>919</v>
      </c>
      <c r="C106" t="str">
        <f>+Laboratory!B101</f>
        <v>NAVOS</v>
      </c>
      <c r="D106" s="6">
        <f>ROUND(SUM(Laboratory!Q101:R101),0)</f>
        <v>96419</v>
      </c>
      <c r="E106" s="6">
        <f>ROUND(+Laboratory!F101,0)</f>
        <v>3800</v>
      </c>
      <c r="F106" s="7">
        <f t="shared" si="3"/>
        <v>25.37</v>
      </c>
      <c r="G106" s="6">
        <f>ROUND(SUM(Laboratory!Q201:R201),0)</f>
        <v>72975</v>
      </c>
      <c r="H106" s="6">
        <f>ROUND(+Laboratory!F201,0)</f>
        <v>4510</v>
      </c>
      <c r="I106" s="7">
        <f t="shared" si="4"/>
        <v>16.18</v>
      </c>
      <c r="J106" s="7"/>
      <c r="K106" s="8">
        <f t="shared" si="5"/>
        <v>-0.3622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10.875" style="0" bestFit="1" customWidth="1"/>
    <col min="6" max="6" width="5.875" style="0" bestFit="1" customWidth="1"/>
    <col min="7" max="7" width="9.875" style="0" bestFit="1" customWidth="1"/>
    <col min="8" max="8" width="10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212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ROUND(+Laboratory!D5,0)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ht="12">
      <c r="A9" s="2"/>
      <c r="B9" s="2" t="s">
        <v>32</v>
      </c>
      <c r="C9" s="2" t="s">
        <v>33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+Laboratory!A5</f>
        <v>1</v>
      </c>
      <c r="C10" t="str">
        <f>+Laboratory!B5</f>
        <v>SWEDISH HEALTH SERVICES</v>
      </c>
      <c r="D10" s="6">
        <f>ROUND(+Laboratory!G5,0)</f>
        <v>216255</v>
      </c>
      <c r="E10" s="6">
        <f>ROUND(+Laboratory!F5,0)</f>
        <v>924165</v>
      </c>
      <c r="F10" s="7">
        <f>IF(D10=0,"",IF(E10=0,"",ROUND(D10/E10,2)))</f>
        <v>0.23</v>
      </c>
      <c r="G10" s="6">
        <f>ROUND(+Laboratory!G105,0)</f>
        <v>237044</v>
      </c>
      <c r="H10" s="6">
        <f>ROUND(+Laboratory!F105,0)</f>
        <v>1369602</v>
      </c>
      <c r="I10" s="7">
        <f>IF(G10=0,"",IF(H10=0,"",ROUND(G10/H10,2)))</f>
        <v>0.17</v>
      </c>
      <c r="J10" s="7"/>
      <c r="K10" s="8">
        <f>IF(D10=0,"",IF(E10=0,"",IF(G10=0,"",IF(H10=0,"",ROUND(I10/F10-1,4)))))</f>
        <v>-0.2609</v>
      </c>
    </row>
    <row r="11" spans="2:11" ht="12">
      <c r="B11">
        <f>+Laboratory!A6</f>
        <v>3</v>
      </c>
      <c r="C11" t="str">
        <f>+Laboratory!B6</f>
        <v>SWEDISH MEDICAL CENTER CHERRY HILL</v>
      </c>
      <c r="D11" s="6">
        <f>ROUND(+Laboratory!G6,0)</f>
        <v>137628</v>
      </c>
      <c r="E11" s="6">
        <f>ROUND(+Laboratory!F6,0)</f>
        <v>437418</v>
      </c>
      <c r="F11" s="7">
        <f aca="true" t="shared" si="0" ref="F11:F74">IF(D11=0,"",IF(E11=0,"",ROUND(D11/E11,2)))</f>
        <v>0.31</v>
      </c>
      <c r="G11" s="6">
        <f>ROUND(+Laboratory!G106,0)</f>
        <v>165637</v>
      </c>
      <c r="H11" s="6">
        <f>ROUND(+Laboratory!F106,0)</f>
        <v>374199</v>
      </c>
      <c r="I11" s="7">
        <f aca="true" t="shared" si="1" ref="I11:I74">IF(G11=0,"",IF(H11=0,"",ROUND(G11/H11,2)))</f>
        <v>0.44</v>
      </c>
      <c r="J11" s="7"/>
      <c r="K11" s="8">
        <f aca="true" t="shared" si="2" ref="K11:K74">IF(D11=0,"",IF(E11=0,"",IF(G11=0,"",IF(H11=0,"",ROUND(I11/F11-1,4)))))</f>
        <v>0.4194</v>
      </c>
    </row>
    <row r="12" spans="2:11" ht="12">
      <c r="B12">
        <f>+Laboratory!A7</f>
        <v>8</v>
      </c>
      <c r="C12" t="str">
        <f>+Laboratory!B7</f>
        <v>KLICKITAT VALLEY HOSPITAL</v>
      </c>
      <c r="D12" s="6">
        <f>ROUND(+Laboratory!G7,0)</f>
        <v>387575</v>
      </c>
      <c r="E12" s="6">
        <f>ROUND(+Laboratory!F7,0)</f>
        <v>53472</v>
      </c>
      <c r="F12" s="7">
        <f t="shared" si="0"/>
        <v>7.25</v>
      </c>
      <c r="G12" s="6">
        <f>ROUND(+Laboratory!G107,0)</f>
        <v>432564</v>
      </c>
      <c r="H12" s="6">
        <f>ROUND(+Laboratory!F107,0)</f>
        <v>58245</v>
      </c>
      <c r="I12" s="7">
        <f t="shared" si="1"/>
        <v>7.43</v>
      </c>
      <c r="J12" s="7"/>
      <c r="K12" s="8">
        <f t="shared" si="2"/>
        <v>0.0248</v>
      </c>
    </row>
    <row r="13" spans="2:11" ht="12">
      <c r="B13">
        <f>+Laboratory!A8</f>
        <v>10</v>
      </c>
      <c r="C13" t="str">
        <f>+Laboratory!B8</f>
        <v>VIRGINIA MASON MEDICAL CENTER</v>
      </c>
      <c r="D13" s="6">
        <f>ROUND(+Laboratory!G8,0)</f>
        <v>14551442</v>
      </c>
      <c r="E13" s="6">
        <f>ROUND(+Laboratory!F8,0)</f>
        <v>2571000</v>
      </c>
      <c r="F13" s="7">
        <f t="shared" si="0"/>
        <v>5.66</v>
      </c>
      <c r="G13" s="6">
        <f>ROUND(+Laboratory!G108,0)</f>
        <v>15962016</v>
      </c>
      <c r="H13" s="6">
        <f>ROUND(+Laboratory!F108,0)</f>
        <v>2612000</v>
      </c>
      <c r="I13" s="7">
        <f t="shared" si="1"/>
        <v>6.11</v>
      </c>
      <c r="J13" s="7"/>
      <c r="K13" s="8">
        <f t="shared" si="2"/>
        <v>0.0795</v>
      </c>
    </row>
    <row r="14" spans="2:11" ht="12">
      <c r="B14">
        <f>+Laboratory!A9</f>
        <v>14</v>
      </c>
      <c r="C14" t="str">
        <f>+Laboratory!B9</f>
        <v>SEATTLE CHILDRENS HOSPITAL</v>
      </c>
      <c r="D14" s="6">
        <f>ROUND(+Laboratory!G9,0)</f>
        <v>9890978</v>
      </c>
      <c r="E14" s="6">
        <f>ROUND(+Laboratory!F9,0)</f>
        <v>941486</v>
      </c>
      <c r="F14" s="7">
        <f t="shared" si="0"/>
        <v>10.51</v>
      </c>
      <c r="G14" s="6">
        <f>ROUND(+Laboratory!G109,0)</f>
        <v>10464399</v>
      </c>
      <c r="H14" s="6">
        <f>ROUND(+Laboratory!F109,0)</f>
        <v>1155348</v>
      </c>
      <c r="I14" s="7">
        <f t="shared" si="1"/>
        <v>9.06</v>
      </c>
      <c r="J14" s="7"/>
      <c r="K14" s="8">
        <f t="shared" si="2"/>
        <v>-0.138</v>
      </c>
    </row>
    <row r="15" spans="2:11" ht="12">
      <c r="B15">
        <f>+Laboratory!A10</f>
        <v>20</v>
      </c>
      <c r="C15" t="str">
        <f>+Laboratory!B10</f>
        <v>GROUP HEALTH CENTRAL</v>
      </c>
      <c r="D15" s="6">
        <f>ROUND(+Laboratory!G10,0)</f>
        <v>2812627</v>
      </c>
      <c r="E15" s="6">
        <f>ROUND(+Laboratory!F10,0)</f>
        <v>176866</v>
      </c>
      <c r="F15" s="7">
        <f t="shared" si="0"/>
        <v>15.9</v>
      </c>
      <c r="G15" s="6">
        <f>ROUND(+Laboratory!G110,0)</f>
        <v>0</v>
      </c>
      <c r="H15" s="6">
        <f>ROUND(+Laboratory!F110,0)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+Laboratory!A11</f>
        <v>21</v>
      </c>
      <c r="C16" t="str">
        <f>+Laboratory!B11</f>
        <v>NEWPORT COMMUNITY HOSPITAL</v>
      </c>
      <c r="D16" s="6">
        <f>ROUND(+Laboratory!G11,0)</f>
        <v>529556</v>
      </c>
      <c r="E16" s="6">
        <f>ROUND(+Laboratory!F11,0)</f>
        <v>80594</v>
      </c>
      <c r="F16" s="7">
        <f t="shared" si="0"/>
        <v>6.57</v>
      </c>
      <c r="G16" s="6">
        <f>ROUND(+Laboratory!G111,0)</f>
        <v>574353</v>
      </c>
      <c r="H16" s="6">
        <f>ROUND(+Laboratory!F111,0)</f>
        <v>88989</v>
      </c>
      <c r="I16" s="7">
        <f t="shared" si="1"/>
        <v>6.45</v>
      </c>
      <c r="J16" s="7"/>
      <c r="K16" s="8">
        <f t="shared" si="2"/>
        <v>-0.0183</v>
      </c>
    </row>
    <row r="17" spans="2:11" ht="12">
      <c r="B17">
        <f>+Laboratory!A12</f>
        <v>22</v>
      </c>
      <c r="C17" t="str">
        <f>+Laboratory!B12</f>
        <v>LOURDES MEDICAL CENTER</v>
      </c>
      <c r="D17" s="6">
        <f>ROUND(+Laboratory!G12,0)</f>
        <v>4937</v>
      </c>
      <c r="E17" s="6">
        <f>ROUND(+Laboratory!F12,0)</f>
        <v>124265</v>
      </c>
      <c r="F17" s="7">
        <f t="shared" si="0"/>
        <v>0.04</v>
      </c>
      <c r="G17" s="6">
        <f>ROUND(+Laboratory!G112,0)</f>
        <v>5373</v>
      </c>
      <c r="H17" s="6">
        <f>ROUND(+Laboratory!F112,0)</f>
        <v>129362</v>
      </c>
      <c r="I17" s="7">
        <f t="shared" si="1"/>
        <v>0.04</v>
      </c>
      <c r="J17" s="7"/>
      <c r="K17" s="8">
        <f t="shared" si="2"/>
        <v>0</v>
      </c>
    </row>
    <row r="18" spans="2:11" ht="12">
      <c r="B18">
        <f>+Laboratory!A13</f>
        <v>23</v>
      </c>
      <c r="C18" t="str">
        <f>+Laboratory!B13</f>
        <v>OKANOGAN-DOUGLAS DISTRICT HOSPITAL</v>
      </c>
      <c r="D18" s="6">
        <f>ROUND(+Laboratory!G13,0)</f>
        <v>362390</v>
      </c>
      <c r="E18" s="6">
        <f>ROUND(+Laboratory!F13,0)</f>
        <v>43618</v>
      </c>
      <c r="F18" s="7">
        <f t="shared" si="0"/>
        <v>8.31</v>
      </c>
      <c r="G18" s="6">
        <f>ROUND(+Laboratory!G113,0)</f>
        <v>359804</v>
      </c>
      <c r="H18" s="6">
        <f>ROUND(+Laboratory!F113,0)</f>
        <v>28600</v>
      </c>
      <c r="I18" s="7">
        <f t="shared" si="1"/>
        <v>12.58</v>
      </c>
      <c r="J18" s="7"/>
      <c r="K18" s="8">
        <f t="shared" si="2"/>
        <v>0.5138</v>
      </c>
    </row>
    <row r="19" spans="2:11" ht="12">
      <c r="B19">
        <f>+Laboratory!A14</f>
        <v>26</v>
      </c>
      <c r="C19" t="str">
        <f>+Laboratory!B14</f>
        <v>PEACEHEALTH SAINT JOHN MEDICAL CENTER</v>
      </c>
      <c r="D19" s="6">
        <f>ROUND(+Laboratory!G14,0)</f>
        <v>2174531</v>
      </c>
      <c r="E19" s="6">
        <f>ROUND(+Laboratory!F14,0)</f>
        <v>722597</v>
      </c>
      <c r="F19" s="7">
        <f t="shared" si="0"/>
        <v>3.01</v>
      </c>
      <c r="G19" s="6">
        <f>ROUND(+Laboratory!G114,0)</f>
        <v>2301557</v>
      </c>
      <c r="H19" s="6">
        <f>ROUND(+Laboratory!F114,0)</f>
        <v>743601</v>
      </c>
      <c r="I19" s="7">
        <f t="shared" si="1"/>
        <v>3.1</v>
      </c>
      <c r="J19" s="7"/>
      <c r="K19" s="8">
        <f t="shared" si="2"/>
        <v>0.0299</v>
      </c>
    </row>
    <row r="20" spans="2:11" ht="12">
      <c r="B20">
        <f>+Laboratory!A15</f>
        <v>29</v>
      </c>
      <c r="C20" t="str">
        <f>+Laboratory!B15</f>
        <v>HARBORVIEW MEDICAL CENTER</v>
      </c>
      <c r="D20" s="6">
        <f>ROUND(+Laboratory!G15,0)</f>
        <v>8696789</v>
      </c>
      <c r="E20" s="6">
        <f>ROUND(+Laboratory!F15,0)</f>
        <v>1729583</v>
      </c>
      <c r="F20" s="7">
        <f t="shared" si="0"/>
        <v>5.03</v>
      </c>
      <c r="G20" s="6">
        <f>ROUND(+Laboratory!G115,0)</f>
        <v>9096022</v>
      </c>
      <c r="H20" s="6">
        <f>ROUND(+Laboratory!F115,0)</f>
        <v>1744796</v>
      </c>
      <c r="I20" s="7">
        <f t="shared" si="1"/>
        <v>5.21</v>
      </c>
      <c r="J20" s="7"/>
      <c r="K20" s="8">
        <f t="shared" si="2"/>
        <v>0.0358</v>
      </c>
    </row>
    <row r="21" spans="2:11" ht="12">
      <c r="B21">
        <f>+Laboratory!A16</f>
        <v>32</v>
      </c>
      <c r="C21" t="str">
        <f>+Laboratory!B16</f>
        <v>SAINT JOSEPH MEDICAL CENTER</v>
      </c>
      <c r="D21" s="6">
        <f>ROUND(+Laboratory!G16,0)</f>
        <v>7463477</v>
      </c>
      <c r="E21" s="6">
        <f>ROUND(+Laboratory!F16,0)</f>
        <v>1864638</v>
      </c>
      <c r="F21" s="7">
        <f t="shared" si="0"/>
        <v>4</v>
      </c>
      <c r="G21" s="6">
        <f>ROUND(+Laboratory!G116,0)</f>
        <v>8054257</v>
      </c>
      <c r="H21" s="6">
        <f>ROUND(+Laboratory!F116,0)</f>
        <v>1914549</v>
      </c>
      <c r="I21" s="7">
        <f t="shared" si="1"/>
        <v>4.21</v>
      </c>
      <c r="J21" s="7"/>
      <c r="K21" s="8">
        <f t="shared" si="2"/>
        <v>0.0525</v>
      </c>
    </row>
    <row r="22" spans="2:11" ht="12">
      <c r="B22">
        <f>+Laboratory!A17</f>
        <v>35</v>
      </c>
      <c r="C22" t="str">
        <f>+Laboratory!B17</f>
        <v>ENUMCLAW REGIONAL HOSPITAL</v>
      </c>
      <c r="D22" s="6">
        <f>ROUND(+Laboratory!G17,0)</f>
        <v>729612</v>
      </c>
      <c r="E22" s="6">
        <f>ROUND(+Laboratory!F17,0)</f>
        <v>787578</v>
      </c>
      <c r="F22" s="7">
        <f t="shared" si="0"/>
        <v>0.93</v>
      </c>
      <c r="G22" s="6">
        <f>ROUND(+Laboratory!G117,0)</f>
        <v>824480</v>
      </c>
      <c r="H22" s="6">
        <f>ROUND(+Laboratory!F117,0)</f>
        <v>99071</v>
      </c>
      <c r="I22" s="7">
        <f t="shared" si="1"/>
        <v>8.32</v>
      </c>
      <c r="J22" s="7"/>
      <c r="K22" s="8">
        <f t="shared" si="2"/>
        <v>7.9462</v>
      </c>
    </row>
    <row r="23" spans="2:11" ht="12">
      <c r="B23">
        <f>+Laboratory!A18</f>
        <v>37</v>
      </c>
      <c r="C23" t="str">
        <f>+Laboratory!B18</f>
        <v>DEACONESS MEDICAL CENTER</v>
      </c>
      <c r="D23" s="6">
        <f>ROUND(+Laboratory!G18,0)</f>
        <v>3312848</v>
      </c>
      <c r="E23" s="6">
        <f>ROUND(+Laboratory!F18,0)</f>
        <v>47858</v>
      </c>
      <c r="F23" s="7">
        <f t="shared" si="0"/>
        <v>69.22</v>
      </c>
      <c r="G23" s="6">
        <f>ROUND(+Laboratory!G118,0)</f>
        <v>3558501</v>
      </c>
      <c r="H23" s="6">
        <f>ROUND(+Laboratory!F118,0)</f>
        <v>711853</v>
      </c>
      <c r="I23" s="7">
        <f t="shared" si="1"/>
        <v>5</v>
      </c>
      <c r="J23" s="7"/>
      <c r="K23" s="8">
        <f t="shared" si="2"/>
        <v>-0.9278</v>
      </c>
    </row>
    <row r="24" spans="2:11" ht="12">
      <c r="B24">
        <f>+Laboratory!A19</f>
        <v>38</v>
      </c>
      <c r="C24" t="str">
        <f>+Laboratory!B19</f>
        <v>OLYMPIC MEDICAL CENTER</v>
      </c>
      <c r="D24" s="6">
        <f>ROUND(+Laboratory!G19,0)</f>
        <v>3027524</v>
      </c>
      <c r="E24" s="6">
        <f>ROUND(+Laboratory!F19,0)</f>
        <v>1145774</v>
      </c>
      <c r="F24" s="7">
        <f t="shared" si="0"/>
        <v>2.64</v>
      </c>
      <c r="G24" s="6">
        <f>ROUND(+Laboratory!G119,0)</f>
        <v>3103210</v>
      </c>
      <c r="H24" s="6">
        <f>ROUND(+Laboratory!F119,0)</f>
        <v>1165917</v>
      </c>
      <c r="I24" s="7">
        <f t="shared" si="1"/>
        <v>2.66</v>
      </c>
      <c r="J24" s="7"/>
      <c r="K24" s="8">
        <f t="shared" si="2"/>
        <v>0.0076</v>
      </c>
    </row>
    <row r="25" spans="2:11" ht="12">
      <c r="B25">
        <f>+Laboratory!A20</f>
        <v>39</v>
      </c>
      <c r="C25" t="str">
        <f>+Laboratory!B20</f>
        <v>KENNEWICK GENERAL HOSPITAL</v>
      </c>
      <c r="D25" s="6">
        <f>ROUND(+Laboratory!G20,0)</f>
        <v>0</v>
      </c>
      <c r="E25" s="6">
        <f>ROUND(+Laboratory!F20,0)</f>
        <v>203685</v>
      </c>
      <c r="F25" s="7">
        <f t="shared" si="0"/>
      </c>
      <c r="G25" s="6">
        <f>ROUND(+Laboratory!G120,0)</f>
        <v>-321</v>
      </c>
      <c r="H25" s="6">
        <f>ROUND(+Laboratory!F120,0)</f>
        <v>262086</v>
      </c>
      <c r="I25" s="7">
        <f t="shared" si="1"/>
        <v>0</v>
      </c>
      <c r="J25" s="7"/>
      <c r="K25" s="8">
        <f t="shared" si="2"/>
      </c>
    </row>
    <row r="26" spans="2:11" ht="12">
      <c r="B26">
        <f>+Laboratory!A21</f>
        <v>43</v>
      </c>
      <c r="C26" t="str">
        <f>+Laboratory!B21</f>
        <v>WALLA WALLA GENERAL HOSPITAL</v>
      </c>
      <c r="D26" s="6">
        <f>ROUND(+Laboratory!G21,0)</f>
        <v>597698</v>
      </c>
      <c r="E26" s="6">
        <f>ROUND(+Laboratory!F21,0)</f>
        <v>165138</v>
      </c>
      <c r="F26" s="7">
        <f t="shared" si="0"/>
        <v>3.62</v>
      </c>
      <c r="G26" s="6">
        <f>ROUND(+Laboratory!G121,0)</f>
        <v>625503</v>
      </c>
      <c r="H26" s="6">
        <f>ROUND(+Laboratory!F121,0)</f>
        <v>169584</v>
      </c>
      <c r="I26" s="7">
        <f t="shared" si="1"/>
        <v>3.69</v>
      </c>
      <c r="J26" s="7"/>
      <c r="K26" s="8">
        <f t="shared" si="2"/>
        <v>0.0193</v>
      </c>
    </row>
    <row r="27" spans="2:11" ht="12">
      <c r="B27">
        <f>+Laboratory!A22</f>
        <v>45</v>
      </c>
      <c r="C27" t="str">
        <f>+Laboratory!B22</f>
        <v>COLUMBIA BASIN HOSPITAL</v>
      </c>
      <c r="D27" s="6">
        <f>ROUND(+Laboratory!G22,0)</f>
        <v>216746</v>
      </c>
      <c r="E27" s="6">
        <f>ROUND(+Laboratory!F22,0)</f>
        <v>106032</v>
      </c>
      <c r="F27" s="7">
        <f t="shared" si="0"/>
        <v>2.04</v>
      </c>
      <c r="G27" s="6">
        <f>ROUND(+Laboratory!G122,0)</f>
        <v>280221</v>
      </c>
      <c r="H27" s="6">
        <f>ROUND(+Laboratory!F122,0)</f>
        <v>113484</v>
      </c>
      <c r="I27" s="7">
        <f t="shared" si="1"/>
        <v>2.47</v>
      </c>
      <c r="J27" s="7"/>
      <c r="K27" s="8">
        <f t="shared" si="2"/>
        <v>0.2108</v>
      </c>
    </row>
    <row r="28" spans="2:11" ht="12">
      <c r="B28">
        <f>+Laboratory!A23</f>
        <v>46</v>
      </c>
      <c r="C28" t="str">
        <f>+Laboratory!B23</f>
        <v>PROSSER MEMORIAL HOSPITAL</v>
      </c>
      <c r="D28" s="6">
        <f>ROUND(+Laboratory!G23,0)</f>
        <v>689943</v>
      </c>
      <c r="E28" s="6">
        <f>ROUND(+Laboratory!F23,0)</f>
        <v>108032</v>
      </c>
      <c r="F28" s="7">
        <f t="shared" si="0"/>
        <v>6.39</v>
      </c>
      <c r="G28" s="6">
        <f>ROUND(+Laboratory!G123,0)</f>
        <v>867986</v>
      </c>
      <c r="H28" s="6">
        <f>ROUND(+Laboratory!F123,0)</f>
        <v>109831</v>
      </c>
      <c r="I28" s="7">
        <f t="shared" si="1"/>
        <v>7.9</v>
      </c>
      <c r="J28" s="7"/>
      <c r="K28" s="8">
        <f t="shared" si="2"/>
        <v>0.2363</v>
      </c>
    </row>
    <row r="29" spans="2:11" ht="12">
      <c r="B29">
        <f>+Laboratory!A24</f>
        <v>50</v>
      </c>
      <c r="C29" t="str">
        <f>+Laboratory!B24</f>
        <v>PROVIDENCE SAINT MARY MEDICAL CENTER</v>
      </c>
      <c r="D29" s="6">
        <f>ROUND(+Laboratory!G24,0)</f>
        <v>1478613</v>
      </c>
      <c r="E29" s="6">
        <f>ROUND(+Laboratory!F24,0)</f>
        <v>267067</v>
      </c>
      <c r="F29" s="7">
        <f t="shared" si="0"/>
        <v>5.54</v>
      </c>
      <c r="G29" s="6">
        <f>ROUND(+Laboratory!G124,0)</f>
        <v>1486403</v>
      </c>
      <c r="H29" s="6">
        <f>ROUND(+Laboratory!F124,0)</f>
        <v>271695</v>
      </c>
      <c r="I29" s="7">
        <f t="shared" si="1"/>
        <v>5.47</v>
      </c>
      <c r="J29" s="7"/>
      <c r="K29" s="8">
        <f t="shared" si="2"/>
        <v>-0.0126</v>
      </c>
    </row>
    <row r="30" spans="2:11" ht="12">
      <c r="B30">
        <f>+Laboratory!A25</f>
        <v>54</v>
      </c>
      <c r="C30" t="str">
        <f>+Laboratory!B25</f>
        <v>FORKS COMMUNITY HOSPITAL</v>
      </c>
      <c r="D30" s="6">
        <f>ROUND(+Laboratory!G25,0)</f>
        <v>301582</v>
      </c>
      <c r="E30" s="6">
        <f>ROUND(+Laboratory!F25,0)</f>
        <v>0</v>
      </c>
      <c r="F30" s="7">
        <f t="shared" si="0"/>
      </c>
      <c r="G30" s="6">
        <f>ROUND(+Laboratory!G125,0)</f>
        <v>302842</v>
      </c>
      <c r="H30" s="6">
        <f>ROUND(+Laboratory!F125,0)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+Laboratory!A26</f>
        <v>56</v>
      </c>
      <c r="C31" t="str">
        <f>+Laboratory!B26</f>
        <v>WILLAPA HARBOR HOSPITAL</v>
      </c>
      <c r="D31" s="6">
        <f>ROUND(+Laboratory!G26,0)</f>
        <v>426888</v>
      </c>
      <c r="E31" s="6">
        <f>ROUND(+Laboratory!F26,0)</f>
        <v>67330</v>
      </c>
      <c r="F31" s="7">
        <f t="shared" si="0"/>
        <v>6.34</v>
      </c>
      <c r="G31" s="6">
        <f>ROUND(+Laboratory!G126,0)</f>
        <v>492056</v>
      </c>
      <c r="H31" s="6">
        <f>ROUND(+Laboratory!F126,0)</f>
        <v>62469</v>
      </c>
      <c r="I31" s="7">
        <f t="shared" si="1"/>
        <v>7.88</v>
      </c>
      <c r="J31" s="7"/>
      <c r="K31" s="8">
        <f t="shared" si="2"/>
        <v>0.2429</v>
      </c>
    </row>
    <row r="32" spans="2:11" ht="12">
      <c r="B32">
        <f>+Laboratory!A27</f>
        <v>58</v>
      </c>
      <c r="C32" t="str">
        <f>+Laboratory!B27</f>
        <v>YAKIMA VALLEY MEMORIAL HOSPITAL</v>
      </c>
      <c r="D32" s="6">
        <f>ROUND(+Laboratory!G27,0)</f>
        <v>3146456</v>
      </c>
      <c r="E32" s="6">
        <f>ROUND(+Laboratory!F27,0)</f>
        <v>1254438</v>
      </c>
      <c r="F32" s="7">
        <f t="shared" si="0"/>
        <v>2.51</v>
      </c>
      <c r="G32" s="6">
        <f>ROUND(+Laboratory!G127,0)</f>
        <v>3411384</v>
      </c>
      <c r="H32" s="6">
        <f>ROUND(+Laboratory!F127,0)</f>
        <v>1319889</v>
      </c>
      <c r="I32" s="7">
        <f t="shared" si="1"/>
        <v>2.58</v>
      </c>
      <c r="J32" s="7"/>
      <c r="K32" s="8">
        <f t="shared" si="2"/>
        <v>0.0279</v>
      </c>
    </row>
    <row r="33" spans="2:11" ht="12">
      <c r="B33">
        <f>+Laboratory!A28</f>
        <v>63</v>
      </c>
      <c r="C33" t="str">
        <f>+Laboratory!B28</f>
        <v>GRAYS HARBOR COMMUNITY HOSPITAL</v>
      </c>
      <c r="D33" s="6">
        <f>ROUND(+Laboratory!G28,0)</f>
        <v>1257397</v>
      </c>
      <c r="E33" s="6">
        <f>ROUND(+Laboratory!F28,0)</f>
        <v>0</v>
      </c>
      <c r="F33" s="7">
        <f t="shared" si="0"/>
      </c>
      <c r="G33" s="6">
        <f>ROUND(+Laboratory!G128,0)</f>
        <v>1492291</v>
      </c>
      <c r="H33" s="6">
        <f>ROUND(+Laboratory!F128,0)</f>
        <v>1446132</v>
      </c>
      <c r="I33" s="7">
        <f t="shared" si="1"/>
        <v>1.03</v>
      </c>
      <c r="J33" s="7"/>
      <c r="K33" s="8">
        <f t="shared" si="2"/>
      </c>
    </row>
    <row r="34" spans="2:11" ht="12">
      <c r="B34">
        <f>+Laboratory!A29</f>
        <v>78</v>
      </c>
      <c r="C34" t="str">
        <f>+Laboratory!B29</f>
        <v>SAMARITAN HOSPITAL</v>
      </c>
      <c r="D34" s="6">
        <f>ROUND(+Laboratory!G29,0)</f>
        <v>1078979</v>
      </c>
      <c r="E34" s="6">
        <f>ROUND(+Laboratory!F29,0)</f>
        <v>372035</v>
      </c>
      <c r="F34" s="7">
        <f t="shared" si="0"/>
        <v>2.9</v>
      </c>
      <c r="G34" s="6">
        <f>ROUND(+Laboratory!G129,0)</f>
        <v>1114025</v>
      </c>
      <c r="H34" s="6">
        <f>ROUND(+Laboratory!F129,0)</f>
        <v>406775</v>
      </c>
      <c r="I34" s="7">
        <f t="shared" si="1"/>
        <v>2.74</v>
      </c>
      <c r="J34" s="7"/>
      <c r="K34" s="8">
        <f t="shared" si="2"/>
        <v>-0.0552</v>
      </c>
    </row>
    <row r="35" spans="2:11" ht="12">
      <c r="B35">
        <f>+Laboratory!A30</f>
        <v>79</v>
      </c>
      <c r="C35" t="str">
        <f>+Laboratory!B30</f>
        <v>OCEAN BEACH HOSPITAL</v>
      </c>
      <c r="D35" s="6">
        <f>ROUND(+Laboratory!G30,0)</f>
        <v>583216</v>
      </c>
      <c r="E35" s="6">
        <f>ROUND(+Laboratory!F30,0)</f>
        <v>0</v>
      </c>
      <c r="F35" s="7">
        <f t="shared" si="0"/>
      </c>
      <c r="G35" s="6">
        <f>ROUND(+Laboratory!G130,0)</f>
        <v>579824</v>
      </c>
      <c r="H35" s="6">
        <f>ROUND(+Laboratory!F130,0)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+Laboratory!A31</f>
        <v>80</v>
      </c>
      <c r="C36" t="str">
        <f>+Laboratory!B31</f>
        <v>ODESSA MEMORIAL HOSPITAL</v>
      </c>
      <c r="D36" s="6">
        <f>ROUND(+Laboratory!G31,0)</f>
        <v>35210</v>
      </c>
      <c r="E36" s="6">
        <f>ROUND(+Laboratory!F31,0)</f>
        <v>8109</v>
      </c>
      <c r="F36" s="7">
        <f t="shared" si="0"/>
        <v>4.34</v>
      </c>
      <c r="G36" s="6">
        <f>ROUND(+Laboratory!G131,0)</f>
        <v>37846</v>
      </c>
      <c r="H36" s="6">
        <f>ROUND(+Laboratory!F131,0)</f>
        <v>8685</v>
      </c>
      <c r="I36" s="7">
        <f t="shared" si="1"/>
        <v>4.36</v>
      </c>
      <c r="J36" s="7"/>
      <c r="K36" s="8">
        <f t="shared" si="2"/>
        <v>0.0046</v>
      </c>
    </row>
    <row r="37" spans="2:11" ht="12">
      <c r="B37">
        <f>+Laboratory!A32</f>
        <v>81</v>
      </c>
      <c r="C37" t="str">
        <f>+Laboratory!B32</f>
        <v>GOOD SAMARITAN HOSPITAL</v>
      </c>
      <c r="D37" s="6">
        <f>ROUND(+Laboratory!G32,0)</f>
        <v>3754837</v>
      </c>
      <c r="E37" s="6">
        <f>ROUND(+Laboratory!F32,0)</f>
        <v>607990</v>
      </c>
      <c r="F37" s="7">
        <f t="shared" si="0"/>
        <v>6.18</v>
      </c>
      <c r="G37" s="6">
        <f>ROUND(+Laboratory!G132,0)</f>
        <v>4181819</v>
      </c>
      <c r="H37" s="6">
        <f>ROUND(+Laboratory!F132,0)</f>
        <v>620203</v>
      </c>
      <c r="I37" s="7">
        <f t="shared" si="1"/>
        <v>6.74</v>
      </c>
      <c r="J37" s="7"/>
      <c r="K37" s="8">
        <f t="shared" si="2"/>
        <v>0.0906</v>
      </c>
    </row>
    <row r="38" spans="2:11" ht="12">
      <c r="B38">
        <f>+Laboratory!A33</f>
        <v>82</v>
      </c>
      <c r="C38" t="str">
        <f>+Laboratory!B33</f>
        <v>GARFIELD COUNTY MEMORIAL HOSPITAL</v>
      </c>
      <c r="D38" s="6">
        <f>ROUND(+Laboratory!G33,0)</f>
        <v>68399</v>
      </c>
      <c r="E38" s="6">
        <f>ROUND(+Laboratory!F33,0)</f>
        <v>0</v>
      </c>
      <c r="F38" s="7">
        <f t="shared" si="0"/>
      </c>
      <c r="G38" s="6">
        <f>ROUND(+Laboratory!G133,0)</f>
        <v>74607</v>
      </c>
      <c r="H38" s="6">
        <f>ROUND(+Laboratory!F133,0)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+Laboratory!A34</f>
        <v>84</v>
      </c>
      <c r="C39" t="str">
        <f>+Laboratory!B34</f>
        <v>PROVIDENCE REGIONAL MEDICAL CENTER EVERETT</v>
      </c>
      <c r="D39" s="6">
        <f>ROUND(+Laboratory!G34,0)</f>
        <v>9016210</v>
      </c>
      <c r="E39" s="6">
        <f>ROUND(+Laboratory!F34,0)</f>
        <v>2293371</v>
      </c>
      <c r="F39" s="7">
        <f t="shared" si="0"/>
        <v>3.93</v>
      </c>
      <c r="G39" s="6">
        <f>ROUND(+Laboratory!G134,0)</f>
        <v>8107891</v>
      </c>
      <c r="H39" s="6">
        <f>ROUND(+Laboratory!F134,0)</f>
        <v>2288980</v>
      </c>
      <c r="I39" s="7">
        <f t="shared" si="1"/>
        <v>3.54</v>
      </c>
      <c r="J39" s="7"/>
      <c r="K39" s="8">
        <f t="shared" si="2"/>
        <v>-0.0992</v>
      </c>
    </row>
    <row r="40" spans="2:11" ht="12">
      <c r="B40">
        <f>+Laboratory!A35</f>
        <v>85</v>
      </c>
      <c r="C40" t="str">
        <f>+Laboratory!B35</f>
        <v>JEFFERSON HEALTHCARE HOSPITAL</v>
      </c>
      <c r="D40" s="6">
        <f>ROUND(+Laboratory!G35,0)</f>
        <v>849365</v>
      </c>
      <c r="E40" s="6">
        <f>ROUND(+Laboratory!F35,0)</f>
        <v>124112</v>
      </c>
      <c r="F40" s="7">
        <f t="shared" si="0"/>
        <v>6.84</v>
      </c>
      <c r="G40" s="6">
        <f>ROUND(+Laboratory!G135,0)</f>
        <v>929566</v>
      </c>
      <c r="H40" s="6">
        <f>ROUND(+Laboratory!F135,0)</f>
        <v>132601</v>
      </c>
      <c r="I40" s="7">
        <f t="shared" si="1"/>
        <v>7.01</v>
      </c>
      <c r="J40" s="7"/>
      <c r="K40" s="8">
        <f t="shared" si="2"/>
        <v>0.0249</v>
      </c>
    </row>
    <row r="41" spans="2:11" ht="12">
      <c r="B41">
        <f>+Laboratory!A36</f>
        <v>96</v>
      </c>
      <c r="C41" t="str">
        <f>+Laboratory!B36</f>
        <v>SKYLINE HOSPITAL</v>
      </c>
      <c r="D41" s="6">
        <f>ROUND(+Laboratory!G36,0)</f>
        <v>373113</v>
      </c>
      <c r="E41" s="6">
        <f>ROUND(+Laboratory!F36,0)</f>
        <v>739682</v>
      </c>
      <c r="F41" s="7">
        <f t="shared" si="0"/>
        <v>0.5</v>
      </c>
      <c r="G41" s="6">
        <f>ROUND(+Laboratory!G136,0)</f>
        <v>426493</v>
      </c>
      <c r="H41" s="6">
        <f>ROUND(+Laboratory!F136,0)</f>
        <v>755263</v>
      </c>
      <c r="I41" s="7">
        <f t="shared" si="1"/>
        <v>0.56</v>
      </c>
      <c r="J41" s="7"/>
      <c r="K41" s="8">
        <f t="shared" si="2"/>
        <v>0.12</v>
      </c>
    </row>
    <row r="42" spans="2:11" ht="12">
      <c r="B42">
        <f>+Laboratory!A37</f>
        <v>102</v>
      </c>
      <c r="C42" t="str">
        <f>+Laboratory!B37</f>
        <v>YAKIMA REGIONAL MEDICAL AND CARDIAC CENTER</v>
      </c>
      <c r="D42" s="6">
        <f>ROUND(+Laboratory!G37,0)</f>
        <v>2031020</v>
      </c>
      <c r="E42" s="6">
        <f>ROUND(+Laboratory!F37,0)</f>
        <v>331326</v>
      </c>
      <c r="F42" s="7">
        <f t="shared" si="0"/>
        <v>6.13</v>
      </c>
      <c r="G42" s="6">
        <f>ROUND(+Laboratory!G137,0)</f>
        <v>2018997</v>
      </c>
      <c r="H42" s="6">
        <f>ROUND(+Laboratory!F137,0)</f>
        <v>373072</v>
      </c>
      <c r="I42" s="7">
        <f t="shared" si="1"/>
        <v>5.41</v>
      </c>
      <c r="J42" s="7"/>
      <c r="K42" s="8">
        <f t="shared" si="2"/>
        <v>-0.1175</v>
      </c>
    </row>
    <row r="43" spans="2:11" ht="12">
      <c r="B43">
        <f>+Laboratory!A38</f>
        <v>104</v>
      </c>
      <c r="C43" t="str">
        <f>+Laboratory!B38</f>
        <v>VALLEY GENERAL HOSPITAL</v>
      </c>
      <c r="D43" s="6">
        <f>ROUND(+Laboratory!G38,0)</f>
        <v>1049173</v>
      </c>
      <c r="E43" s="6">
        <f>ROUND(+Laboratory!F38,0)</f>
        <v>154434</v>
      </c>
      <c r="F43" s="7">
        <f t="shared" si="0"/>
        <v>6.79</v>
      </c>
      <c r="G43" s="6">
        <f>ROUND(+Laboratory!G138,0)</f>
        <v>879392</v>
      </c>
      <c r="H43" s="6">
        <f>ROUND(+Laboratory!F138,0)</f>
        <v>153882</v>
      </c>
      <c r="I43" s="7">
        <f t="shared" si="1"/>
        <v>5.71</v>
      </c>
      <c r="J43" s="7"/>
      <c r="K43" s="8">
        <f t="shared" si="2"/>
        <v>-0.1591</v>
      </c>
    </row>
    <row r="44" spans="2:11" ht="12">
      <c r="B44">
        <f>+Laboratory!A39</f>
        <v>106</v>
      </c>
      <c r="C44" t="str">
        <f>+Laboratory!B39</f>
        <v>CASCADE VALLEY HOSPITAL</v>
      </c>
      <c r="D44" s="6">
        <f>ROUND(+Laboratory!G39,0)</f>
        <v>813942</v>
      </c>
      <c r="E44" s="6">
        <f>ROUND(+Laboratory!F39,0)</f>
        <v>1399350</v>
      </c>
      <c r="F44" s="7">
        <f t="shared" si="0"/>
        <v>0.58</v>
      </c>
      <c r="G44" s="6">
        <f>ROUND(+Laboratory!G139,0)</f>
        <v>838932</v>
      </c>
      <c r="H44" s="6">
        <f>ROUND(+Laboratory!F139,0)</f>
        <v>1398089</v>
      </c>
      <c r="I44" s="7">
        <f t="shared" si="1"/>
        <v>0.6</v>
      </c>
      <c r="J44" s="7"/>
      <c r="K44" s="8">
        <f t="shared" si="2"/>
        <v>0.0345</v>
      </c>
    </row>
    <row r="45" spans="2:11" ht="12">
      <c r="B45">
        <f>+Laboratory!A40</f>
        <v>107</v>
      </c>
      <c r="C45" t="str">
        <f>+Laboratory!B40</f>
        <v>NORTH VALLEY HOSPITAL</v>
      </c>
      <c r="D45" s="6">
        <f>ROUND(+Laboratory!G40,0)</f>
        <v>245097</v>
      </c>
      <c r="E45" s="6">
        <f>ROUND(+Laboratory!F40,0)</f>
        <v>28622</v>
      </c>
      <c r="F45" s="7">
        <f t="shared" si="0"/>
        <v>8.56</v>
      </c>
      <c r="G45" s="6">
        <f>ROUND(+Laboratory!G140,0)</f>
        <v>256108</v>
      </c>
      <c r="H45" s="6">
        <f>ROUND(+Laboratory!F140,0)</f>
        <v>28856</v>
      </c>
      <c r="I45" s="7">
        <f t="shared" si="1"/>
        <v>8.88</v>
      </c>
      <c r="J45" s="7"/>
      <c r="K45" s="8">
        <f t="shared" si="2"/>
        <v>0.0374</v>
      </c>
    </row>
    <row r="46" spans="2:11" ht="12">
      <c r="B46">
        <f>+Laboratory!A41</f>
        <v>108</v>
      </c>
      <c r="C46" t="str">
        <f>+Laboratory!B41</f>
        <v>TRI-STATE MEMORIAL HOSPITAL</v>
      </c>
      <c r="D46" s="6">
        <f>ROUND(+Laboratory!G41,0)</f>
        <v>0</v>
      </c>
      <c r="E46" s="6">
        <f>ROUND(+Laboratory!F41,0)</f>
        <v>93321</v>
      </c>
      <c r="F46" s="7">
        <f t="shared" si="0"/>
      </c>
      <c r="G46" s="6">
        <f>ROUND(+Laboratory!G141,0)</f>
        <v>0</v>
      </c>
      <c r="H46" s="6">
        <f>ROUND(+Laboratory!F141,0)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+Laboratory!A42</f>
        <v>111</v>
      </c>
      <c r="C47" t="str">
        <f>+Laboratory!B42</f>
        <v>EAST ADAMS RURAL HOSPITAL</v>
      </c>
      <c r="D47" s="6">
        <f>ROUND(+Laboratory!G42,0)</f>
        <v>160368</v>
      </c>
      <c r="E47" s="6">
        <f>ROUND(+Laboratory!F42,0)</f>
        <v>53354</v>
      </c>
      <c r="F47" s="7">
        <f t="shared" si="0"/>
        <v>3.01</v>
      </c>
      <c r="G47" s="6">
        <f>ROUND(+Laboratory!G142,0)</f>
        <v>152227</v>
      </c>
      <c r="H47" s="6">
        <f>ROUND(+Laboratory!F142,0)</f>
        <v>60660</v>
      </c>
      <c r="I47" s="7">
        <f t="shared" si="1"/>
        <v>2.51</v>
      </c>
      <c r="J47" s="7"/>
      <c r="K47" s="8">
        <f t="shared" si="2"/>
        <v>-0.1661</v>
      </c>
    </row>
    <row r="48" spans="2:11" ht="12">
      <c r="B48">
        <f>+Laboratory!A43</f>
        <v>125</v>
      </c>
      <c r="C48" t="str">
        <f>+Laboratory!B43</f>
        <v>OTHELLO COMMUNITY HOSPITAL</v>
      </c>
      <c r="D48" s="6">
        <f>ROUND(+Laboratory!G43,0)</f>
        <v>389734</v>
      </c>
      <c r="E48" s="6">
        <f>ROUND(+Laboratory!F43,0)</f>
        <v>35778</v>
      </c>
      <c r="F48" s="7">
        <f t="shared" si="0"/>
        <v>10.89</v>
      </c>
      <c r="G48" s="6">
        <f>ROUND(+Laboratory!G143,0)</f>
        <v>395207</v>
      </c>
      <c r="H48" s="6">
        <f>ROUND(+Laboratory!F143,0)</f>
        <v>35783</v>
      </c>
      <c r="I48" s="7">
        <f t="shared" si="1"/>
        <v>11.04</v>
      </c>
      <c r="J48" s="7"/>
      <c r="K48" s="8">
        <f t="shared" si="2"/>
        <v>0.0138</v>
      </c>
    </row>
    <row r="49" spans="2:11" ht="12">
      <c r="B49">
        <f>+Laboratory!A44</f>
        <v>126</v>
      </c>
      <c r="C49" t="str">
        <f>+Laboratory!B44</f>
        <v>HIGHLINE MEDICAL CENTER</v>
      </c>
      <c r="D49" s="6">
        <f>ROUND(+Laboratory!G44,0)</f>
        <v>2971550</v>
      </c>
      <c r="E49" s="6">
        <f>ROUND(+Laboratory!F44,0)</f>
        <v>853020</v>
      </c>
      <c r="F49" s="7">
        <f t="shared" si="0"/>
        <v>3.48</v>
      </c>
      <c r="G49" s="6">
        <f>ROUND(+Laboratory!G144,0)</f>
        <v>2910931</v>
      </c>
      <c r="H49" s="6">
        <f>ROUND(+Laboratory!F144,0)</f>
        <v>937023</v>
      </c>
      <c r="I49" s="7">
        <f t="shared" si="1"/>
        <v>3.11</v>
      </c>
      <c r="J49" s="7"/>
      <c r="K49" s="8">
        <f t="shared" si="2"/>
        <v>-0.1063</v>
      </c>
    </row>
    <row r="50" spans="2:11" ht="12">
      <c r="B50">
        <f>+Laboratory!A45</f>
        <v>128</v>
      </c>
      <c r="C50" t="str">
        <f>+Laboratory!B45</f>
        <v>UNIVERSITY OF WASHINGTON MEDICAL CENTER</v>
      </c>
      <c r="D50" s="6">
        <f>ROUND(+Laboratory!G45,0)</f>
        <v>13170340</v>
      </c>
      <c r="E50" s="6">
        <f>ROUND(+Laboratory!F45,0)</f>
        <v>1951454</v>
      </c>
      <c r="F50" s="7">
        <f t="shared" si="0"/>
        <v>6.75</v>
      </c>
      <c r="G50" s="6">
        <f>ROUND(+Laboratory!G145,0)</f>
        <v>13465518</v>
      </c>
      <c r="H50" s="6">
        <f>ROUND(+Laboratory!F145,0)</f>
        <v>1936869</v>
      </c>
      <c r="I50" s="7">
        <f t="shared" si="1"/>
        <v>6.95</v>
      </c>
      <c r="J50" s="7"/>
      <c r="K50" s="8">
        <f t="shared" si="2"/>
        <v>0.0296</v>
      </c>
    </row>
    <row r="51" spans="2:11" ht="12">
      <c r="B51">
        <f>+Laboratory!A46</f>
        <v>129</v>
      </c>
      <c r="C51" t="str">
        <f>+Laboratory!B46</f>
        <v>QUINCY VALLEY MEDICAL CENTER</v>
      </c>
      <c r="D51" s="6">
        <f>ROUND(+Laboratory!G46,0)</f>
        <v>246803</v>
      </c>
      <c r="E51" s="6">
        <f>ROUND(+Laboratory!F46,0)</f>
        <v>99067</v>
      </c>
      <c r="F51" s="7">
        <f t="shared" si="0"/>
        <v>2.49</v>
      </c>
      <c r="G51" s="6">
        <f>ROUND(+Laboratory!G146,0)</f>
        <v>282811</v>
      </c>
      <c r="H51" s="6">
        <f>ROUND(+Laboratory!F146,0)</f>
        <v>104054</v>
      </c>
      <c r="I51" s="7">
        <f t="shared" si="1"/>
        <v>2.72</v>
      </c>
      <c r="J51" s="7"/>
      <c r="K51" s="8">
        <f t="shared" si="2"/>
        <v>0.0924</v>
      </c>
    </row>
    <row r="52" spans="2:11" ht="12">
      <c r="B52">
        <f>+Laboratory!A47</f>
        <v>130</v>
      </c>
      <c r="C52" t="str">
        <f>+Laboratory!B47</f>
        <v>NORTHWEST HOSPITAL &amp; MEDICAL CENTER</v>
      </c>
      <c r="D52" s="6">
        <f>ROUND(+Laboratory!G47,0)</f>
        <v>6096557</v>
      </c>
      <c r="E52" s="6">
        <f>ROUND(+Laboratory!F47,0)</f>
        <v>980008</v>
      </c>
      <c r="F52" s="7">
        <f t="shared" si="0"/>
        <v>6.22</v>
      </c>
      <c r="G52" s="6">
        <f>ROUND(+Laboratory!G147,0)</f>
        <v>5917638</v>
      </c>
      <c r="H52" s="6">
        <f>ROUND(+Laboratory!F147,0)</f>
        <v>963452</v>
      </c>
      <c r="I52" s="7">
        <f t="shared" si="1"/>
        <v>6.14</v>
      </c>
      <c r="J52" s="7"/>
      <c r="K52" s="8">
        <f t="shared" si="2"/>
        <v>-0.0129</v>
      </c>
    </row>
    <row r="53" spans="2:11" ht="12">
      <c r="B53">
        <f>+Laboratory!A48</f>
        <v>131</v>
      </c>
      <c r="C53" t="str">
        <f>+Laboratory!B48</f>
        <v>OVERLAKE HOSPITAL MEDICAL CENTER</v>
      </c>
      <c r="D53" s="6">
        <f>ROUND(+Laboratory!G48,0)</f>
        <v>4181186</v>
      </c>
      <c r="E53" s="6">
        <f>ROUND(+Laboratory!F48,0)</f>
        <v>867925</v>
      </c>
      <c r="F53" s="7">
        <f t="shared" si="0"/>
        <v>4.82</v>
      </c>
      <c r="G53" s="6">
        <f>ROUND(+Laboratory!G148,0)</f>
        <v>4740289</v>
      </c>
      <c r="H53" s="6">
        <f>ROUND(+Laboratory!F148,0)</f>
        <v>946247</v>
      </c>
      <c r="I53" s="7">
        <f t="shared" si="1"/>
        <v>5.01</v>
      </c>
      <c r="J53" s="7"/>
      <c r="K53" s="8">
        <f t="shared" si="2"/>
        <v>0.0394</v>
      </c>
    </row>
    <row r="54" spans="2:11" ht="12">
      <c r="B54">
        <f>+Laboratory!A49</f>
        <v>132</v>
      </c>
      <c r="C54" t="str">
        <f>+Laboratory!B49</f>
        <v>SAINT CLARE HOSPITAL</v>
      </c>
      <c r="D54" s="6">
        <f>ROUND(+Laboratory!G49,0)</f>
        <v>1180129</v>
      </c>
      <c r="E54" s="6">
        <f>ROUND(+Laboratory!F49,0)</f>
        <v>334087</v>
      </c>
      <c r="F54" s="7">
        <f t="shared" si="0"/>
        <v>3.53</v>
      </c>
      <c r="G54" s="6">
        <f>ROUND(+Laboratory!G149,0)</f>
        <v>1383086</v>
      </c>
      <c r="H54" s="6">
        <f>ROUND(+Laboratory!F149,0)</f>
        <v>392952</v>
      </c>
      <c r="I54" s="7">
        <f t="shared" si="1"/>
        <v>3.52</v>
      </c>
      <c r="J54" s="7"/>
      <c r="K54" s="8">
        <f t="shared" si="2"/>
        <v>-0.0028</v>
      </c>
    </row>
    <row r="55" spans="2:11" ht="12">
      <c r="B55">
        <f>+Laboratory!A50</f>
        <v>134</v>
      </c>
      <c r="C55" t="str">
        <f>+Laboratory!B50</f>
        <v>ISLAND HOSPITAL</v>
      </c>
      <c r="D55" s="6">
        <f>ROUND(+Laboratory!G50,0)</f>
        <v>1090744</v>
      </c>
      <c r="E55" s="6">
        <f>ROUND(+Laboratory!F50,0)</f>
        <v>1844483</v>
      </c>
      <c r="F55" s="7">
        <f t="shared" si="0"/>
        <v>0.59</v>
      </c>
      <c r="G55" s="6">
        <f>ROUND(+Laboratory!G150,0)</f>
        <v>1153602</v>
      </c>
      <c r="H55" s="6">
        <f>ROUND(+Laboratory!F150,0)</f>
        <v>1824744</v>
      </c>
      <c r="I55" s="7">
        <f t="shared" si="1"/>
        <v>0.63</v>
      </c>
      <c r="J55" s="7"/>
      <c r="K55" s="8">
        <f t="shared" si="2"/>
        <v>0.0678</v>
      </c>
    </row>
    <row r="56" spans="2:11" ht="12">
      <c r="B56">
        <f>+Laboratory!A51</f>
        <v>137</v>
      </c>
      <c r="C56" t="str">
        <f>+Laboratory!B51</f>
        <v>LINCOLN HOSPITAL</v>
      </c>
      <c r="D56" s="6">
        <f>ROUND(+Laboratory!G51,0)</f>
        <v>331717</v>
      </c>
      <c r="E56" s="6">
        <f>ROUND(+Laboratory!F51,0)</f>
        <v>36370</v>
      </c>
      <c r="F56" s="7">
        <f t="shared" si="0"/>
        <v>9.12</v>
      </c>
      <c r="G56" s="6">
        <f>ROUND(+Laboratory!G151,0)</f>
        <v>340870</v>
      </c>
      <c r="H56" s="6">
        <f>ROUND(+Laboratory!F151,0)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+Laboratory!A52</f>
        <v>138</v>
      </c>
      <c r="C57" t="str">
        <f>+Laboratory!B52</f>
        <v>SWEDISH EDMONDS</v>
      </c>
      <c r="D57" s="6">
        <f>ROUND(+Laboratory!G52,0)</f>
        <v>2598866</v>
      </c>
      <c r="E57" s="6">
        <f>ROUND(+Laboratory!F52,0)</f>
        <v>423633</v>
      </c>
      <c r="F57" s="7">
        <f t="shared" si="0"/>
        <v>6.13</v>
      </c>
      <c r="G57" s="6">
        <f>ROUND(+Laboratory!G152,0)</f>
        <v>2614132</v>
      </c>
      <c r="H57" s="6">
        <f>ROUND(+Laboratory!F152,0)</f>
        <v>417018</v>
      </c>
      <c r="I57" s="7">
        <f t="shared" si="1"/>
        <v>6.27</v>
      </c>
      <c r="J57" s="7"/>
      <c r="K57" s="8">
        <f t="shared" si="2"/>
        <v>0.0228</v>
      </c>
    </row>
    <row r="58" spans="2:11" ht="12">
      <c r="B58">
        <f>+Laboratory!A53</f>
        <v>139</v>
      </c>
      <c r="C58" t="str">
        <f>+Laboratory!B53</f>
        <v>PROVIDENCE HOLY FAMILY HOSPITAL</v>
      </c>
      <c r="D58" s="6">
        <f>ROUND(+Laboratory!G53,0)</f>
        <v>1624902</v>
      </c>
      <c r="E58" s="6">
        <f>ROUND(+Laboratory!F53,0)</f>
        <v>337949</v>
      </c>
      <c r="F58" s="7">
        <f t="shared" si="0"/>
        <v>4.81</v>
      </c>
      <c r="G58" s="6">
        <f>ROUND(+Laboratory!G153,0)</f>
        <v>1883675</v>
      </c>
      <c r="H58" s="6">
        <f>ROUND(+Laboratory!F153,0)</f>
        <v>345799</v>
      </c>
      <c r="I58" s="7">
        <f t="shared" si="1"/>
        <v>5.45</v>
      </c>
      <c r="J58" s="7"/>
      <c r="K58" s="8">
        <f t="shared" si="2"/>
        <v>0.1331</v>
      </c>
    </row>
    <row r="59" spans="2:11" ht="12">
      <c r="B59">
        <f>+Laboratory!A54</f>
        <v>140</v>
      </c>
      <c r="C59" t="str">
        <f>+Laboratory!B54</f>
        <v>KITTITAS VALLEY HOSPITAL</v>
      </c>
      <c r="D59" s="6">
        <f>ROUND(+Laboratory!G54,0)</f>
        <v>813433</v>
      </c>
      <c r="E59" s="6">
        <f>ROUND(+Laboratory!F54,0)</f>
        <v>144760</v>
      </c>
      <c r="F59" s="7">
        <f t="shared" si="0"/>
        <v>5.62</v>
      </c>
      <c r="G59" s="6">
        <f>ROUND(+Laboratory!G154,0)</f>
        <v>892242</v>
      </c>
      <c r="H59" s="6">
        <f>ROUND(+Laboratory!F154,0)</f>
        <v>150757</v>
      </c>
      <c r="I59" s="7">
        <f t="shared" si="1"/>
        <v>5.92</v>
      </c>
      <c r="J59" s="7"/>
      <c r="K59" s="8">
        <f t="shared" si="2"/>
        <v>0.0534</v>
      </c>
    </row>
    <row r="60" spans="2:11" ht="12">
      <c r="B60">
        <f>+Laboratory!A55</f>
        <v>141</v>
      </c>
      <c r="C60" t="str">
        <f>+Laboratory!B55</f>
        <v>DAYTON GENERAL HOSPITAL</v>
      </c>
      <c r="D60" s="6">
        <f>ROUND(+Laboratory!G55,0)</f>
        <v>236965</v>
      </c>
      <c r="E60" s="6">
        <f>ROUND(+Laboratory!F55,0)</f>
        <v>31484</v>
      </c>
      <c r="F60" s="7">
        <f t="shared" si="0"/>
        <v>7.53</v>
      </c>
      <c r="G60" s="6">
        <f>ROUND(+Laboratory!G155,0)</f>
        <v>0</v>
      </c>
      <c r="H60" s="6">
        <f>ROUND(+Laboratory!F155,0)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+Laboratory!A56</f>
        <v>142</v>
      </c>
      <c r="C61" t="str">
        <f>+Laboratory!B56</f>
        <v>HARRISON MEDICAL CENTER</v>
      </c>
      <c r="D61" s="6">
        <f>ROUND(+Laboratory!G56,0)</f>
        <v>0</v>
      </c>
      <c r="E61" s="6">
        <f>ROUND(+Laboratory!F56,0)</f>
        <v>655340</v>
      </c>
      <c r="F61" s="7">
        <f t="shared" si="0"/>
      </c>
      <c r="G61" s="6">
        <f>ROUND(+Laboratory!G156,0)</f>
        <v>0</v>
      </c>
      <c r="H61" s="6">
        <f>ROUND(+Laboratory!F156,0)</f>
        <v>661916</v>
      </c>
      <c r="I61" s="7">
        <f t="shared" si="1"/>
      </c>
      <c r="J61" s="7"/>
      <c r="K61" s="8">
        <f t="shared" si="2"/>
      </c>
    </row>
    <row r="62" spans="2:11" ht="12">
      <c r="B62">
        <f>+Laboratory!A57</f>
        <v>145</v>
      </c>
      <c r="C62" t="str">
        <f>+Laboratory!B57</f>
        <v>PEACEHEALTH SAINT JOSEPH HOSPITAL</v>
      </c>
      <c r="D62" s="6">
        <f>ROUND(+Laboratory!G57,0)</f>
        <v>5539861</v>
      </c>
      <c r="E62" s="6">
        <f>ROUND(+Laboratory!F57,0)</f>
        <v>1438048</v>
      </c>
      <c r="F62" s="7">
        <f t="shared" si="0"/>
        <v>3.85</v>
      </c>
      <c r="G62" s="6">
        <f>ROUND(+Laboratory!G157,0)</f>
        <v>21417</v>
      </c>
      <c r="H62" s="6">
        <f>ROUND(+Laboratory!F157,0)</f>
        <v>728351</v>
      </c>
      <c r="I62" s="7">
        <f t="shared" si="1"/>
        <v>0.03</v>
      </c>
      <c r="J62" s="7"/>
      <c r="K62" s="8">
        <f t="shared" si="2"/>
        <v>-0.9922</v>
      </c>
    </row>
    <row r="63" spans="2:11" ht="12">
      <c r="B63">
        <f>+Laboratory!A58</f>
        <v>147</v>
      </c>
      <c r="C63" t="str">
        <f>+Laboratory!B58</f>
        <v>MID VALLEY HOSPITAL</v>
      </c>
      <c r="D63" s="6">
        <f>ROUND(+Laboratory!G58,0)</f>
        <v>480561</v>
      </c>
      <c r="E63" s="6">
        <f>ROUND(+Laboratory!F58,0)</f>
        <v>78983</v>
      </c>
      <c r="F63" s="7">
        <f t="shared" si="0"/>
        <v>6.08</v>
      </c>
      <c r="G63" s="6">
        <f>ROUND(+Laboratory!G158,0)</f>
        <v>527591</v>
      </c>
      <c r="H63" s="6">
        <f>ROUND(+Laboratory!F158,0)</f>
        <v>82030</v>
      </c>
      <c r="I63" s="7">
        <f t="shared" si="1"/>
        <v>6.43</v>
      </c>
      <c r="J63" s="7"/>
      <c r="K63" s="8">
        <f t="shared" si="2"/>
        <v>0.0576</v>
      </c>
    </row>
    <row r="64" spans="2:11" ht="12">
      <c r="B64">
        <f>+Laboratory!A59</f>
        <v>148</v>
      </c>
      <c r="C64" t="str">
        <f>+Laboratory!B59</f>
        <v>KINDRED HOSPITAL - SEATTLE</v>
      </c>
      <c r="D64" s="6">
        <f>ROUND(+Laboratory!G59,0)</f>
        <v>49232</v>
      </c>
      <c r="E64" s="6">
        <f>ROUND(+Laboratory!F59,0)</f>
        <v>30950</v>
      </c>
      <c r="F64" s="7">
        <f t="shared" si="0"/>
        <v>1.59</v>
      </c>
      <c r="G64" s="6">
        <f>ROUND(+Laboratory!G159,0)</f>
        <v>51504</v>
      </c>
      <c r="H64" s="6">
        <f>ROUND(+Laboratory!F159,0)</f>
        <v>52507</v>
      </c>
      <c r="I64" s="7">
        <f t="shared" si="1"/>
        <v>0.98</v>
      </c>
      <c r="J64" s="7"/>
      <c r="K64" s="8">
        <f t="shared" si="2"/>
        <v>-0.3836</v>
      </c>
    </row>
    <row r="65" spans="2:11" ht="12">
      <c r="B65">
        <f>+Laboratory!A60</f>
        <v>150</v>
      </c>
      <c r="C65" t="str">
        <f>+Laboratory!B60</f>
        <v>COULEE COMMUNITY HOSPITAL</v>
      </c>
      <c r="D65" s="6">
        <f>ROUND(+Laboratory!G60,0)</f>
        <v>362321</v>
      </c>
      <c r="E65" s="6">
        <f>ROUND(+Laboratory!F60,0)</f>
        <v>98482</v>
      </c>
      <c r="F65" s="7">
        <f t="shared" si="0"/>
        <v>3.68</v>
      </c>
      <c r="G65" s="6">
        <f>ROUND(+Laboratory!G160,0)</f>
        <v>375631</v>
      </c>
      <c r="H65" s="6">
        <f>ROUND(+Laboratory!F160,0)</f>
        <v>106451</v>
      </c>
      <c r="I65" s="7">
        <f t="shared" si="1"/>
        <v>3.53</v>
      </c>
      <c r="J65" s="7"/>
      <c r="K65" s="8">
        <f t="shared" si="2"/>
        <v>-0.0408</v>
      </c>
    </row>
    <row r="66" spans="2:11" ht="12">
      <c r="B66">
        <f>+Laboratory!A61</f>
        <v>152</v>
      </c>
      <c r="C66" t="str">
        <f>+Laboratory!B61</f>
        <v>MASON GENERAL HOSPITAL</v>
      </c>
      <c r="D66" s="6">
        <f>ROUND(+Laboratory!G61,0)</f>
        <v>1096213</v>
      </c>
      <c r="E66" s="6">
        <f>ROUND(+Laboratory!F61,0)</f>
        <v>157538</v>
      </c>
      <c r="F66" s="7">
        <f t="shared" si="0"/>
        <v>6.96</v>
      </c>
      <c r="G66" s="6">
        <f>ROUND(+Laboratory!G161,0)</f>
        <v>1145249</v>
      </c>
      <c r="H66" s="6">
        <f>ROUND(+Laboratory!F161,0)</f>
        <v>157364</v>
      </c>
      <c r="I66" s="7">
        <f t="shared" si="1"/>
        <v>7.28</v>
      </c>
      <c r="J66" s="7"/>
      <c r="K66" s="8">
        <f t="shared" si="2"/>
        <v>0.046</v>
      </c>
    </row>
    <row r="67" spans="2:11" ht="12">
      <c r="B67">
        <f>+Laboratory!A62</f>
        <v>153</v>
      </c>
      <c r="C67" t="str">
        <f>+Laboratory!B62</f>
        <v>WHITMAN HOSPITAL AND MEDICAL CENTER</v>
      </c>
      <c r="D67" s="6">
        <f>ROUND(+Laboratory!G62,0)</f>
        <v>526798</v>
      </c>
      <c r="E67" s="6">
        <f>ROUND(+Laboratory!F62,0)</f>
        <v>788019</v>
      </c>
      <c r="F67" s="7">
        <f t="shared" si="0"/>
        <v>0.67</v>
      </c>
      <c r="G67" s="6">
        <f>ROUND(+Laboratory!G162,0)</f>
        <v>527466</v>
      </c>
      <c r="H67" s="6">
        <f>ROUND(+Laboratory!F162,0)</f>
        <v>813155</v>
      </c>
      <c r="I67" s="7">
        <f t="shared" si="1"/>
        <v>0.65</v>
      </c>
      <c r="J67" s="7"/>
      <c r="K67" s="8">
        <f t="shared" si="2"/>
        <v>-0.0299</v>
      </c>
    </row>
    <row r="68" spans="2:11" ht="12">
      <c r="B68">
        <f>+Laboratory!A63</f>
        <v>155</v>
      </c>
      <c r="C68" t="str">
        <f>+Laboratory!B63</f>
        <v>VALLEY MEDICAL CENTER</v>
      </c>
      <c r="D68" s="6">
        <f>ROUND(+Laboratory!G63,0)</f>
        <v>2703540</v>
      </c>
      <c r="E68" s="6">
        <f>ROUND(+Laboratory!F63,0)</f>
        <v>737513</v>
      </c>
      <c r="F68" s="7">
        <f t="shared" si="0"/>
        <v>3.67</v>
      </c>
      <c r="G68" s="6">
        <f>ROUND(+Laboratory!G163,0)</f>
        <v>2800477</v>
      </c>
      <c r="H68" s="6">
        <f>ROUND(+Laboratory!F163,0)</f>
        <v>671850</v>
      </c>
      <c r="I68" s="7">
        <f t="shared" si="1"/>
        <v>4.17</v>
      </c>
      <c r="J68" s="7"/>
      <c r="K68" s="8">
        <f t="shared" si="2"/>
        <v>0.1362</v>
      </c>
    </row>
    <row r="69" spans="2:11" ht="12">
      <c r="B69">
        <f>+Laboratory!A64</f>
        <v>156</v>
      </c>
      <c r="C69" t="str">
        <f>+Laboratory!B64</f>
        <v>WHIDBEY GENERAL HOSPITAL</v>
      </c>
      <c r="D69" s="6">
        <f>ROUND(+Laboratory!G64,0)</f>
        <v>1454464</v>
      </c>
      <c r="E69" s="6">
        <f>ROUND(+Laboratory!F64,0)</f>
        <v>298054</v>
      </c>
      <c r="F69" s="7">
        <f t="shared" si="0"/>
        <v>4.88</v>
      </c>
      <c r="G69" s="6">
        <f>ROUND(+Laboratory!G164,0)</f>
        <v>1659312</v>
      </c>
      <c r="H69" s="6">
        <f>ROUND(+Laboratory!F164,0)</f>
        <v>279851</v>
      </c>
      <c r="I69" s="7">
        <f t="shared" si="1"/>
        <v>5.93</v>
      </c>
      <c r="J69" s="7"/>
      <c r="K69" s="8">
        <f t="shared" si="2"/>
        <v>0.2152</v>
      </c>
    </row>
    <row r="70" spans="2:11" ht="12">
      <c r="B70">
        <f>+Laboratory!A65</f>
        <v>157</v>
      </c>
      <c r="C70" t="str">
        <f>+Laboratory!B65</f>
        <v>SAINT LUKES REHABILIATION INSTITUTE</v>
      </c>
      <c r="D70" s="6">
        <f>ROUND(+Laboratory!G65,0)</f>
        <v>0</v>
      </c>
      <c r="E70" s="6">
        <f>ROUND(+Laboratory!F65,0)</f>
        <v>0</v>
      </c>
      <c r="F70" s="7">
        <f t="shared" si="0"/>
      </c>
      <c r="G70" s="6">
        <f>ROUND(+Laboratory!G165,0)</f>
        <v>0</v>
      </c>
      <c r="H70" s="6">
        <f>ROUND(+Laboratory!F165,0)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+Laboratory!A66</f>
        <v>158</v>
      </c>
      <c r="C71" t="str">
        <f>+Laboratory!B66</f>
        <v>CASCADE MEDICAL CENTER</v>
      </c>
      <c r="D71" s="6">
        <f>ROUND(+Laboratory!G66,0)</f>
        <v>160771</v>
      </c>
      <c r="E71" s="6">
        <f>ROUND(+Laboratory!F66,0)</f>
        <v>26140</v>
      </c>
      <c r="F71" s="7">
        <f t="shared" si="0"/>
        <v>6.15</v>
      </c>
      <c r="G71" s="6">
        <f>ROUND(+Laboratory!G166,0)</f>
        <v>181262</v>
      </c>
      <c r="H71" s="6">
        <f>ROUND(+Laboratory!F166,0)</f>
        <v>27117</v>
      </c>
      <c r="I71" s="7">
        <f t="shared" si="1"/>
        <v>6.68</v>
      </c>
      <c r="J71" s="7"/>
      <c r="K71" s="8">
        <f t="shared" si="2"/>
        <v>0.0862</v>
      </c>
    </row>
    <row r="72" spans="2:11" ht="12">
      <c r="B72">
        <f>+Laboratory!A67</f>
        <v>159</v>
      </c>
      <c r="C72" t="str">
        <f>+Laboratory!B67</f>
        <v>PROVIDENCE SAINT PETER HOSPITAL</v>
      </c>
      <c r="D72" s="6">
        <f>ROUND(+Laboratory!G67,0)</f>
        <v>2938061</v>
      </c>
      <c r="E72" s="6">
        <f>ROUND(+Laboratory!F67,0)</f>
        <v>1334354</v>
      </c>
      <c r="F72" s="7">
        <f t="shared" si="0"/>
        <v>2.2</v>
      </c>
      <c r="G72" s="6">
        <f>ROUND(+Laboratory!G167,0)</f>
        <v>3294934</v>
      </c>
      <c r="H72" s="6">
        <f>ROUND(+Laboratory!F167,0)</f>
        <v>1247333</v>
      </c>
      <c r="I72" s="7">
        <f t="shared" si="1"/>
        <v>2.64</v>
      </c>
      <c r="J72" s="7"/>
      <c r="K72" s="8">
        <f t="shared" si="2"/>
        <v>0.2</v>
      </c>
    </row>
    <row r="73" spans="2:11" ht="12">
      <c r="B73">
        <f>+Laboratory!A68</f>
        <v>161</v>
      </c>
      <c r="C73" t="str">
        <f>+Laboratory!B68</f>
        <v>KADLEC REGIONAL MEDICAL CENTER</v>
      </c>
      <c r="D73" s="6">
        <f>ROUND(+Laboratory!G68,0)</f>
        <v>2385082</v>
      </c>
      <c r="E73" s="6">
        <f>ROUND(+Laboratory!F68,0)</f>
        <v>553744</v>
      </c>
      <c r="F73" s="7">
        <f t="shared" si="0"/>
        <v>4.31</v>
      </c>
      <c r="G73" s="6">
        <f>ROUND(+Laboratory!G168,0)</f>
        <v>2721299</v>
      </c>
      <c r="H73" s="6">
        <f>ROUND(+Laboratory!F168,0)</f>
        <v>679991</v>
      </c>
      <c r="I73" s="7">
        <f t="shared" si="1"/>
        <v>4</v>
      </c>
      <c r="J73" s="7"/>
      <c r="K73" s="8">
        <f t="shared" si="2"/>
        <v>-0.0719</v>
      </c>
    </row>
    <row r="74" spans="2:11" ht="12">
      <c r="B74">
        <f>+Laboratory!A69</f>
        <v>162</v>
      </c>
      <c r="C74" t="str">
        <f>+Laboratory!B69</f>
        <v>PROVIDENCE SACRED HEART MEDICAL CENTER</v>
      </c>
      <c r="D74" s="6">
        <f>ROUND(+Laboratory!G69,0)</f>
        <v>16472161</v>
      </c>
      <c r="E74" s="6">
        <f>ROUND(+Laboratory!F69,0)</f>
        <v>1517783</v>
      </c>
      <c r="F74" s="7">
        <f t="shared" si="0"/>
        <v>10.85</v>
      </c>
      <c r="G74" s="6">
        <f>ROUND(+Laboratory!G169,0)</f>
        <v>16052387</v>
      </c>
      <c r="H74" s="6">
        <f>ROUND(+Laboratory!F169,0)</f>
        <v>3896232</v>
      </c>
      <c r="I74" s="7">
        <f t="shared" si="1"/>
        <v>4.12</v>
      </c>
      <c r="J74" s="7"/>
      <c r="K74" s="8">
        <f t="shared" si="2"/>
        <v>-0.6203</v>
      </c>
    </row>
    <row r="75" spans="2:11" ht="12">
      <c r="B75">
        <f>+Laboratory!A70</f>
        <v>164</v>
      </c>
      <c r="C75" t="str">
        <f>+Laboratory!B70</f>
        <v>EVERGREEN HOSPITAL MEDICAL CENTER</v>
      </c>
      <c r="D75" s="6">
        <f>ROUND(+Laboratory!G70,0)</f>
        <v>4396365</v>
      </c>
      <c r="E75" s="6">
        <f>ROUND(+Laboratory!F70,0)</f>
        <v>674226</v>
      </c>
      <c r="F75" s="7">
        <f aca="true" t="shared" si="3" ref="F75:F106">IF(D75=0,"",IF(E75=0,"",ROUND(D75/E75,2)))</f>
        <v>6.52</v>
      </c>
      <c r="G75" s="6">
        <f>ROUND(+Laboratory!G170,0)</f>
        <v>4813784</v>
      </c>
      <c r="H75" s="6">
        <f>ROUND(+Laboratory!F170,0)</f>
        <v>802169</v>
      </c>
      <c r="I75" s="7">
        <f aca="true" t="shared" si="4" ref="I75:I106">IF(G75=0,"",IF(H75=0,"",ROUND(G75/H75,2)))</f>
        <v>6</v>
      </c>
      <c r="J75" s="7"/>
      <c r="K75" s="8">
        <f aca="true" t="shared" si="5" ref="K75:K106">IF(D75=0,"",IF(E75=0,"",IF(G75=0,"",IF(H75=0,"",ROUND(I75/F75-1,4)))))</f>
        <v>-0.0798</v>
      </c>
    </row>
    <row r="76" spans="2:11" ht="12">
      <c r="B76">
        <f>+Laboratory!A71</f>
        <v>165</v>
      </c>
      <c r="C76" t="str">
        <f>+Laboratory!B71</f>
        <v>LAKE CHELAN COMMUNITY HOSPITAL</v>
      </c>
      <c r="D76" s="6">
        <f>ROUND(+Laboratory!G71,0)</f>
        <v>369103</v>
      </c>
      <c r="E76" s="6">
        <f>ROUND(+Laboratory!F71,0)</f>
        <v>25191</v>
      </c>
      <c r="F76" s="7">
        <f t="shared" si="3"/>
        <v>14.65</v>
      </c>
      <c r="G76" s="6">
        <f>ROUND(+Laboratory!G171,0)</f>
        <v>384410</v>
      </c>
      <c r="H76" s="6">
        <f>ROUND(+Laboratory!F171,0)</f>
        <v>24428</v>
      </c>
      <c r="I76" s="7">
        <f t="shared" si="4"/>
        <v>15.74</v>
      </c>
      <c r="J76" s="7"/>
      <c r="K76" s="8">
        <f t="shared" si="5"/>
        <v>0.0744</v>
      </c>
    </row>
    <row r="77" spans="2:11" ht="12">
      <c r="B77">
        <f>+Laboratory!A72</f>
        <v>167</v>
      </c>
      <c r="C77" t="str">
        <f>+Laboratory!B72</f>
        <v>FERRY COUNTY MEMORIAL HOSPITAL</v>
      </c>
      <c r="D77" s="6">
        <f>ROUND(+Laboratory!G72,0)</f>
        <v>189259</v>
      </c>
      <c r="E77" s="6">
        <f>ROUND(+Laboratory!F72,0)</f>
        <v>32171</v>
      </c>
      <c r="F77" s="7">
        <f t="shared" si="3"/>
        <v>5.88</v>
      </c>
      <c r="G77" s="6">
        <f>ROUND(+Laboratory!G172,0)</f>
        <v>201146</v>
      </c>
      <c r="H77" s="6">
        <f>ROUND(+Laboratory!F172,0)</f>
        <v>32877</v>
      </c>
      <c r="I77" s="7">
        <f t="shared" si="4"/>
        <v>6.12</v>
      </c>
      <c r="J77" s="7"/>
      <c r="K77" s="8">
        <f t="shared" si="5"/>
        <v>0.0408</v>
      </c>
    </row>
    <row r="78" spans="2:11" ht="12">
      <c r="B78">
        <f>+Laboratory!A73</f>
        <v>168</v>
      </c>
      <c r="C78" t="str">
        <f>+Laboratory!B73</f>
        <v>CENTRAL WASHINGTON HOSPITAL</v>
      </c>
      <c r="D78" s="6">
        <f>ROUND(+Laboratory!G73,0)</f>
        <v>2322336</v>
      </c>
      <c r="E78" s="6">
        <f>ROUND(+Laboratory!F73,0)</f>
        <v>5217746</v>
      </c>
      <c r="F78" s="7">
        <f t="shared" si="3"/>
        <v>0.45</v>
      </c>
      <c r="G78" s="6">
        <f>ROUND(+Laboratory!G173,0)</f>
        <v>2583519</v>
      </c>
      <c r="H78" s="6">
        <f>ROUND(+Laboratory!F173,0)</f>
        <v>5367383</v>
      </c>
      <c r="I78" s="7">
        <f t="shared" si="4"/>
        <v>0.48</v>
      </c>
      <c r="J78" s="7"/>
      <c r="K78" s="8">
        <f t="shared" si="5"/>
        <v>0.0667</v>
      </c>
    </row>
    <row r="79" spans="2:11" ht="12">
      <c r="B79">
        <f>+Laboratory!A74</f>
        <v>169</v>
      </c>
      <c r="C79" t="str">
        <f>+Laboratory!B74</f>
        <v>GROUP HEALTH EASTSIDE</v>
      </c>
      <c r="D79" s="6">
        <f>ROUND(+Laboratory!G74,0)</f>
        <v>554633</v>
      </c>
      <c r="E79" s="6">
        <f>ROUND(+Laboratory!F74,0)</f>
        <v>73765</v>
      </c>
      <c r="F79" s="7">
        <f t="shared" si="3"/>
        <v>7.52</v>
      </c>
      <c r="G79" s="6">
        <f>ROUND(+Laboratory!G174,0)</f>
        <v>0</v>
      </c>
      <c r="H79" s="6">
        <f>ROUND(+Laboratory!F174,0)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+Laboratory!A75</f>
        <v>170</v>
      </c>
      <c r="C80" t="str">
        <f>+Laboratory!B75</f>
        <v>SOUTHWEST WASHINGTON MEDICAL CENTER</v>
      </c>
      <c r="D80" s="6">
        <f>ROUND(+Laboratory!G75,0)</f>
        <v>10257044</v>
      </c>
      <c r="E80" s="6">
        <f>ROUND(+Laboratory!F75,0)</f>
        <v>1372074</v>
      </c>
      <c r="F80" s="7">
        <f t="shared" si="3"/>
        <v>7.48</v>
      </c>
      <c r="G80" s="6">
        <f>ROUND(+Laboratory!G175,0)</f>
        <v>10889910</v>
      </c>
      <c r="H80" s="6">
        <f>ROUND(+Laboratory!F175,0)</f>
        <v>1498154</v>
      </c>
      <c r="I80" s="7">
        <f t="shared" si="4"/>
        <v>7.27</v>
      </c>
      <c r="J80" s="7"/>
      <c r="K80" s="8">
        <f t="shared" si="5"/>
        <v>-0.0281</v>
      </c>
    </row>
    <row r="81" spans="2:11" ht="12">
      <c r="B81">
        <f>+Laboratory!A76</f>
        <v>172</v>
      </c>
      <c r="C81" t="str">
        <f>+Laboratory!B76</f>
        <v>PULLMAN REGIONAL HOSPITAL</v>
      </c>
      <c r="D81" s="6">
        <f>ROUND(+Laboratory!G76,0)</f>
        <v>840823</v>
      </c>
      <c r="E81" s="6">
        <f>ROUND(+Laboratory!F76,0)</f>
        <v>75979</v>
      </c>
      <c r="F81" s="7">
        <f t="shared" si="3"/>
        <v>11.07</v>
      </c>
      <c r="G81" s="6">
        <f>ROUND(+Laboratory!G176,0)</f>
        <v>911575</v>
      </c>
      <c r="H81" s="6">
        <f>ROUND(+Laboratory!F176,0)</f>
        <v>79707</v>
      </c>
      <c r="I81" s="7">
        <f t="shared" si="4"/>
        <v>11.44</v>
      </c>
      <c r="J81" s="7"/>
      <c r="K81" s="8">
        <f t="shared" si="5"/>
        <v>0.0334</v>
      </c>
    </row>
    <row r="82" spans="2:11" ht="12">
      <c r="B82">
        <f>+Laboratory!A77</f>
        <v>173</v>
      </c>
      <c r="C82" t="str">
        <f>+Laboratory!B77</f>
        <v>MORTON GENERAL HOSPITAL</v>
      </c>
      <c r="D82" s="6">
        <f>ROUND(+Laboratory!G77,0)</f>
        <v>398761</v>
      </c>
      <c r="E82" s="6">
        <f>ROUND(+Laboratory!F77,0)</f>
        <v>40265</v>
      </c>
      <c r="F82" s="7">
        <f t="shared" si="3"/>
        <v>9.9</v>
      </c>
      <c r="G82" s="6">
        <f>ROUND(+Laboratory!G177,0)</f>
        <v>436542</v>
      </c>
      <c r="H82" s="6">
        <f>ROUND(+Laboratory!F177,0)</f>
        <v>60993</v>
      </c>
      <c r="I82" s="7">
        <f t="shared" si="4"/>
        <v>7.16</v>
      </c>
      <c r="J82" s="7"/>
      <c r="K82" s="8">
        <f t="shared" si="5"/>
        <v>-0.2768</v>
      </c>
    </row>
    <row r="83" spans="2:11" ht="12">
      <c r="B83">
        <f>+Laboratory!A78</f>
        <v>175</v>
      </c>
      <c r="C83" t="str">
        <f>+Laboratory!B78</f>
        <v>MARY BRIDGE CHILDRENS HEALTH CENTER</v>
      </c>
      <c r="D83" s="6">
        <f>ROUND(+Laboratory!G78,0)</f>
        <v>0</v>
      </c>
      <c r="E83" s="6">
        <f>ROUND(+Laboratory!F78,0)</f>
        <v>187235</v>
      </c>
      <c r="F83" s="7">
        <f t="shared" si="3"/>
      </c>
      <c r="G83" s="6">
        <f>ROUND(+Laboratory!G178,0)</f>
        <v>0</v>
      </c>
      <c r="H83" s="6">
        <f>ROUND(+Laboratory!F178,0)</f>
        <v>191915</v>
      </c>
      <c r="I83" s="7">
        <f t="shared" si="4"/>
      </c>
      <c r="J83" s="7"/>
      <c r="K83" s="8">
        <f t="shared" si="5"/>
      </c>
    </row>
    <row r="84" spans="2:11" ht="12">
      <c r="B84">
        <f>+Laboratory!A79</f>
        <v>176</v>
      </c>
      <c r="C84" t="str">
        <f>+Laboratory!B79</f>
        <v>TACOMA GENERAL ALLENMORE HOSPITAL</v>
      </c>
      <c r="D84" s="6">
        <f>ROUND(+Laboratory!G79,0)</f>
        <v>12984975</v>
      </c>
      <c r="E84" s="6">
        <f>ROUND(+Laboratory!F79,0)</f>
        <v>2258742</v>
      </c>
      <c r="F84" s="7">
        <f t="shared" si="3"/>
        <v>5.75</v>
      </c>
      <c r="G84" s="6">
        <f>ROUND(+Laboratory!G179,0)</f>
        <v>12940302</v>
      </c>
      <c r="H84" s="6">
        <f>ROUND(+Laboratory!F179,0)</f>
        <v>2301027</v>
      </c>
      <c r="I84" s="7">
        <f t="shared" si="4"/>
        <v>5.62</v>
      </c>
      <c r="J84" s="7"/>
      <c r="K84" s="8">
        <f t="shared" si="5"/>
        <v>-0.0226</v>
      </c>
    </row>
    <row r="85" spans="2:11" ht="12">
      <c r="B85">
        <f>+Laboratory!A80</f>
        <v>178</v>
      </c>
      <c r="C85" t="str">
        <f>+Laboratory!B80</f>
        <v>DEER PARK HOSPITAL</v>
      </c>
      <c r="D85" s="6">
        <f>ROUND(+Laboratory!G80,0)</f>
        <v>56415</v>
      </c>
      <c r="E85" s="6">
        <f>ROUND(+Laboratory!F80,0)</f>
        <v>20258</v>
      </c>
      <c r="F85" s="7">
        <f t="shared" si="3"/>
        <v>2.78</v>
      </c>
      <c r="G85" s="6">
        <f>ROUND(+Laboratory!G180,0)</f>
        <v>0</v>
      </c>
      <c r="H85" s="6">
        <f>ROUND(+Laboratory!F180,0)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+Laboratory!A81</f>
        <v>180</v>
      </c>
      <c r="C86" t="str">
        <f>+Laboratory!B81</f>
        <v>VALLEY HOSPITAL AND MEDICAL CENTER</v>
      </c>
      <c r="D86" s="6">
        <f>ROUND(+Laboratory!G81,0)</f>
        <v>717965</v>
      </c>
      <c r="E86" s="6">
        <f>ROUND(+Laboratory!F81,0)</f>
        <v>8569</v>
      </c>
      <c r="F86" s="7">
        <f t="shared" si="3"/>
        <v>83.79</v>
      </c>
      <c r="G86" s="6">
        <f>ROUND(+Laboratory!G181,0)</f>
        <v>1436846</v>
      </c>
      <c r="H86" s="6">
        <f>ROUND(+Laboratory!F181,0)</f>
        <v>262532</v>
      </c>
      <c r="I86" s="7">
        <f t="shared" si="4"/>
        <v>5.47</v>
      </c>
      <c r="J86" s="7"/>
      <c r="K86" s="8">
        <f t="shared" si="5"/>
        <v>-0.9347</v>
      </c>
    </row>
    <row r="87" spans="2:11" ht="12">
      <c r="B87">
        <f>+Laboratory!A82</f>
        <v>183</v>
      </c>
      <c r="C87" t="str">
        <f>+Laboratory!B82</f>
        <v>AUBURN REGIONAL MEDICAL CENTER</v>
      </c>
      <c r="D87" s="6">
        <f>ROUND(+Laboratory!G82,0)</f>
        <v>1606988</v>
      </c>
      <c r="E87" s="6">
        <f>ROUND(+Laboratory!F82,0)</f>
        <v>341523</v>
      </c>
      <c r="F87" s="7">
        <f t="shared" si="3"/>
        <v>4.71</v>
      </c>
      <c r="G87" s="6">
        <f>ROUND(+Laboratory!G182,0)</f>
        <v>1776630</v>
      </c>
      <c r="H87" s="6">
        <f>ROUND(+Laboratory!F182,0)</f>
        <v>358501</v>
      </c>
      <c r="I87" s="7">
        <f t="shared" si="4"/>
        <v>4.96</v>
      </c>
      <c r="J87" s="7"/>
      <c r="K87" s="8">
        <f t="shared" si="5"/>
        <v>0.0531</v>
      </c>
    </row>
    <row r="88" spans="2:11" ht="12">
      <c r="B88">
        <f>+Laboratory!A83</f>
        <v>186</v>
      </c>
      <c r="C88" t="str">
        <f>+Laboratory!B83</f>
        <v>MARK REED HOSPITAL</v>
      </c>
      <c r="D88" s="6">
        <f>ROUND(+Laboratory!G83,0)</f>
        <v>262375</v>
      </c>
      <c r="E88" s="6">
        <f>ROUND(+Laboratory!F83,0)</f>
        <v>30023</v>
      </c>
      <c r="F88" s="7">
        <f t="shared" si="3"/>
        <v>8.74</v>
      </c>
      <c r="G88" s="6">
        <f>ROUND(+Laboratory!G183,0)</f>
        <v>319575</v>
      </c>
      <c r="H88" s="6">
        <f>ROUND(+Laboratory!F183,0)</f>
        <v>34461</v>
      </c>
      <c r="I88" s="7">
        <f t="shared" si="4"/>
        <v>9.27</v>
      </c>
      <c r="J88" s="7"/>
      <c r="K88" s="8">
        <f t="shared" si="5"/>
        <v>0.0606</v>
      </c>
    </row>
    <row r="89" spans="2:11" ht="12">
      <c r="B89">
        <f>+Laboratory!A84</f>
        <v>191</v>
      </c>
      <c r="C89" t="str">
        <f>+Laboratory!B84</f>
        <v>PROVIDENCE CENTRALIA HOSPITAL</v>
      </c>
      <c r="D89" s="6">
        <f>ROUND(+Laboratory!G84,0)</f>
        <v>2227024</v>
      </c>
      <c r="E89" s="6">
        <f>ROUND(+Laboratory!F84,0)</f>
        <v>472209</v>
      </c>
      <c r="F89" s="7">
        <f t="shared" si="3"/>
        <v>4.72</v>
      </c>
      <c r="G89" s="6">
        <f>ROUND(+Laboratory!G184,0)</f>
        <v>1972508</v>
      </c>
      <c r="H89" s="6">
        <f>ROUND(+Laboratory!F184,0)</f>
        <v>508594</v>
      </c>
      <c r="I89" s="7">
        <f t="shared" si="4"/>
        <v>3.88</v>
      </c>
      <c r="J89" s="7"/>
      <c r="K89" s="8">
        <f t="shared" si="5"/>
        <v>-0.178</v>
      </c>
    </row>
    <row r="90" spans="2:11" ht="12">
      <c r="B90">
        <f>+Laboratory!A85</f>
        <v>193</v>
      </c>
      <c r="C90" t="str">
        <f>+Laboratory!B85</f>
        <v>PROVIDENCE MOUNT CARMEL HOSPITAL</v>
      </c>
      <c r="D90" s="6">
        <f>ROUND(+Laboratory!G85,0)</f>
        <v>648123</v>
      </c>
      <c r="E90" s="6">
        <f>ROUND(+Laboratory!F85,0)</f>
        <v>56327</v>
      </c>
      <c r="F90" s="7">
        <f t="shared" si="3"/>
        <v>11.51</v>
      </c>
      <c r="G90" s="6">
        <f>ROUND(+Laboratory!G185,0)</f>
        <v>663782</v>
      </c>
      <c r="H90" s="6">
        <f>ROUND(+Laboratory!F185,0)</f>
        <v>66167</v>
      </c>
      <c r="I90" s="7">
        <f t="shared" si="4"/>
        <v>10.03</v>
      </c>
      <c r="J90" s="7"/>
      <c r="K90" s="8">
        <f t="shared" si="5"/>
        <v>-0.1286</v>
      </c>
    </row>
    <row r="91" spans="2:11" ht="12">
      <c r="B91">
        <f>+Laboratory!A86</f>
        <v>194</v>
      </c>
      <c r="C91" t="str">
        <f>+Laboratory!B86</f>
        <v>PROVIDENCE SAINT JOSEPHS HOSPITAL</v>
      </c>
      <c r="D91" s="6">
        <f>ROUND(+Laboratory!G86,0)</f>
        <v>371049</v>
      </c>
      <c r="E91" s="6">
        <f>ROUND(+Laboratory!F86,0)</f>
        <v>42170</v>
      </c>
      <c r="F91" s="7">
        <f t="shared" si="3"/>
        <v>8.8</v>
      </c>
      <c r="G91" s="6">
        <f>ROUND(+Laboratory!G186,0)</f>
        <v>358305</v>
      </c>
      <c r="H91" s="6">
        <f>ROUND(+Laboratory!F186,0)</f>
        <v>51507</v>
      </c>
      <c r="I91" s="7">
        <f t="shared" si="4"/>
        <v>6.96</v>
      </c>
      <c r="J91" s="7"/>
      <c r="K91" s="8">
        <f t="shared" si="5"/>
        <v>-0.2091</v>
      </c>
    </row>
    <row r="92" spans="2:11" ht="12">
      <c r="B92">
        <f>+Laboratory!A87</f>
        <v>195</v>
      </c>
      <c r="C92" t="str">
        <f>+Laboratory!B87</f>
        <v>SNOQUALMIE VALLEY HOSPITAL</v>
      </c>
      <c r="D92" s="6">
        <f>ROUND(+Laboratory!G87,0)</f>
        <v>296420</v>
      </c>
      <c r="E92" s="6">
        <f>ROUND(+Laboratory!F87,0)</f>
        <v>33583</v>
      </c>
      <c r="F92" s="7">
        <f t="shared" si="3"/>
        <v>8.83</v>
      </c>
      <c r="G92" s="6">
        <f>ROUND(+Laboratory!G187,0)</f>
        <v>363163</v>
      </c>
      <c r="H92" s="6">
        <f>ROUND(+Laboratory!F187,0)</f>
        <v>49571</v>
      </c>
      <c r="I92" s="7">
        <f t="shared" si="4"/>
        <v>7.33</v>
      </c>
      <c r="J92" s="7"/>
      <c r="K92" s="8">
        <f t="shared" si="5"/>
        <v>-0.1699</v>
      </c>
    </row>
    <row r="93" spans="2:11" ht="12">
      <c r="B93">
        <f>+Laboratory!A88</f>
        <v>197</v>
      </c>
      <c r="C93" t="str">
        <f>+Laboratory!B88</f>
        <v>CAPITAL MEDICAL CENTER</v>
      </c>
      <c r="D93" s="6">
        <f>ROUND(+Laboratory!G88,0)</f>
        <v>931014</v>
      </c>
      <c r="E93" s="6">
        <f>ROUND(+Laboratory!F88,0)</f>
        <v>160397</v>
      </c>
      <c r="F93" s="7">
        <f t="shared" si="3"/>
        <v>5.8</v>
      </c>
      <c r="G93" s="6">
        <f>ROUND(+Laboratory!G188,0)</f>
        <v>956986</v>
      </c>
      <c r="H93" s="6">
        <f>ROUND(+Laboratory!F188,0)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+Laboratory!A89</f>
        <v>198</v>
      </c>
      <c r="C94" t="str">
        <f>+Laboratory!B89</f>
        <v>SUNNYSIDE COMMUNITY HOSPITAL</v>
      </c>
      <c r="D94" s="6">
        <f>ROUND(+Laboratory!G89,0)</f>
        <v>961913</v>
      </c>
      <c r="E94" s="6">
        <f>ROUND(+Laboratory!F89,0)</f>
        <v>183940</v>
      </c>
      <c r="F94" s="7">
        <f t="shared" si="3"/>
        <v>5.23</v>
      </c>
      <c r="G94" s="6">
        <f>ROUND(+Laboratory!G189,0)</f>
        <v>1042769</v>
      </c>
      <c r="H94" s="6">
        <f>ROUND(+Laboratory!F189,0)</f>
        <v>201930</v>
      </c>
      <c r="I94" s="7">
        <f t="shared" si="4"/>
        <v>5.16</v>
      </c>
      <c r="J94" s="7"/>
      <c r="K94" s="8">
        <f t="shared" si="5"/>
        <v>-0.0134</v>
      </c>
    </row>
    <row r="95" spans="2:11" ht="12">
      <c r="B95">
        <f>+Laboratory!A90</f>
        <v>199</v>
      </c>
      <c r="C95" t="str">
        <f>+Laboratory!B90</f>
        <v>TOPPENISH COMMUNITY HOSPITAL</v>
      </c>
      <c r="D95" s="6">
        <f>ROUND(+Laboratory!G90,0)</f>
        <v>548448</v>
      </c>
      <c r="E95" s="6">
        <f>ROUND(+Laboratory!F90,0)</f>
        <v>83842</v>
      </c>
      <c r="F95" s="7">
        <f t="shared" si="3"/>
        <v>6.54</v>
      </c>
      <c r="G95" s="6">
        <f>ROUND(+Laboratory!G190,0)</f>
        <v>541605</v>
      </c>
      <c r="H95" s="6">
        <f>ROUND(+Laboratory!F190,0)</f>
        <v>90742</v>
      </c>
      <c r="I95" s="7">
        <f t="shared" si="4"/>
        <v>5.97</v>
      </c>
      <c r="J95" s="7"/>
      <c r="K95" s="8">
        <f t="shared" si="5"/>
        <v>-0.0872</v>
      </c>
    </row>
    <row r="96" spans="2:11" ht="12">
      <c r="B96">
        <f>+Laboratory!A91</f>
        <v>201</v>
      </c>
      <c r="C96" t="str">
        <f>+Laboratory!B91</f>
        <v>SAINT FRANCIS COMMUNITY HOSPITAL</v>
      </c>
      <c r="D96" s="6">
        <f>ROUND(+Laboratory!G91,0)</f>
        <v>1331792</v>
      </c>
      <c r="E96" s="6">
        <f>ROUND(+Laboratory!F91,0)</f>
        <v>330982</v>
      </c>
      <c r="F96" s="7">
        <f t="shared" si="3"/>
        <v>4.02</v>
      </c>
      <c r="G96" s="6">
        <f>ROUND(+Laboratory!G191,0)</f>
        <v>1492670</v>
      </c>
      <c r="H96" s="6">
        <f>ROUND(+Laboratory!F191,0)</f>
        <v>337040</v>
      </c>
      <c r="I96" s="7">
        <f t="shared" si="4"/>
        <v>4.43</v>
      </c>
      <c r="J96" s="7"/>
      <c r="K96" s="8">
        <f t="shared" si="5"/>
        <v>0.102</v>
      </c>
    </row>
    <row r="97" spans="2:11" ht="12">
      <c r="B97">
        <f>+Laboratory!A92</f>
        <v>202</v>
      </c>
      <c r="C97" t="str">
        <f>+Laboratory!B92</f>
        <v>REGIONAL HOSP. FOR RESP. &amp; COMPLEX CARE</v>
      </c>
      <c r="D97" s="6">
        <f>ROUND(+Laboratory!G92,0)</f>
        <v>0</v>
      </c>
      <c r="E97" s="6">
        <f>ROUND(+Laboratory!F92,0)</f>
        <v>0</v>
      </c>
      <c r="F97" s="7">
        <f t="shared" si="3"/>
      </c>
      <c r="G97" s="6">
        <f>ROUND(+Laboratory!G192,0)</f>
        <v>0</v>
      </c>
      <c r="H97" s="6">
        <f>ROUND(+Laboratory!F192,0)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+Laboratory!A93</f>
        <v>204</v>
      </c>
      <c r="C98" t="str">
        <f>+Laboratory!B93</f>
        <v>SEATTLE CANCER CARE ALLIANCE</v>
      </c>
      <c r="D98" s="6">
        <f>ROUND(+Laboratory!G93,0)</f>
        <v>6373690</v>
      </c>
      <c r="E98" s="6">
        <f>ROUND(+Laboratory!F93,0)</f>
        <v>1083063</v>
      </c>
      <c r="F98" s="7">
        <f t="shared" si="3"/>
        <v>5.88</v>
      </c>
      <c r="G98" s="6">
        <f>ROUND(+Laboratory!G193,0)</f>
        <v>6784537</v>
      </c>
      <c r="H98" s="6">
        <f>ROUND(+Laboratory!F193,0)</f>
        <v>1177560</v>
      </c>
      <c r="I98" s="7">
        <f t="shared" si="4"/>
        <v>5.76</v>
      </c>
      <c r="J98" s="7"/>
      <c r="K98" s="8">
        <f t="shared" si="5"/>
        <v>-0.0204</v>
      </c>
    </row>
    <row r="99" spans="2:11" ht="12">
      <c r="B99">
        <f>+Laboratory!A94</f>
        <v>205</v>
      </c>
      <c r="C99" t="str">
        <f>+Laboratory!B94</f>
        <v>WENATCHEE VALLEY MEDICAL CENTER</v>
      </c>
      <c r="D99" s="6">
        <f>ROUND(+Laboratory!G94,0)</f>
        <v>147417</v>
      </c>
      <c r="E99" s="6">
        <f>ROUND(+Laboratory!F94,0)</f>
        <v>10332</v>
      </c>
      <c r="F99" s="7">
        <f t="shared" si="3"/>
        <v>14.27</v>
      </c>
      <c r="G99" s="6">
        <f>ROUND(+Laboratory!G194,0)</f>
        <v>21508</v>
      </c>
      <c r="H99" s="6">
        <f>ROUND(+Laboratory!F194,0)</f>
        <v>38459</v>
      </c>
      <c r="I99" s="7">
        <f t="shared" si="4"/>
        <v>0.56</v>
      </c>
      <c r="J99" s="7"/>
      <c r="K99" s="8">
        <f t="shared" si="5"/>
        <v>-0.9608</v>
      </c>
    </row>
    <row r="100" spans="2:11" ht="12">
      <c r="B100">
        <f>+Laboratory!A95</f>
        <v>206</v>
      </c>
      <c r="C100" t="str">
        <f>+Laboratory!B95</f>
        <v>UNITED GENERAL HOSPITAL</v>
      </c>
      <c r="D100" s="6">
        <f>ROUND(+Laboratory!G95,0)</f>
        <v>0</v>
      </c>
      <c r="E100" s="6">
        <f>ROUND(+Laboratory!F95,0)</f>
        <v>86502</v>
      </c>
      <c r="F100" s="7">
        <f t="shared" si="3"/>
      </c>
      <c r="G100" s="6">
        <f>ROUND(+Laboratory!G195,0)</f>
        <v>0</v>
      </c>
      <c r="H100" s="6">
        <f>ROUND(+Laboratory!F195,0)</f>
        <v>87158</v>
      </c>
      <c r="I100" s="7">
        <f t="shared" si="4"/>
      </c>
      <c r="J100" s="7"/>
      <c r="K100" s="8">
        <f t="shared" si="5"/>
      </c>
    </row>
    <row r="101" spans="2:11" ht="12">
      <c r="B101">
        <f>+Laboratory!A96</f>
        <v>207</v>
      </c>
      <c r="C101" t="str">
        <f>+Laboratory!B96</f>
        <v>SKAGIT VALLEY HOSPITAL</v>
      </c>
      <c r="D101" s="6">
        <f>ROUND(+Laboratory!G96,0)</f>
        <v>0</v>
      </c>
      <c r="E101" s="6">
        <f>ROUND(+Laboratory!F96,0)</f>
        <v>0</v>
      </c>
      <c r="F101" s="7">
        <f t="shared" si="3"/>
      </c>
      <c r="G101" s="6">
        <f>ROUND(+Laboratory!G196,0)</f>
        <v>0</v>
      </c>
      <c r="H101" s="6">
        <f>ROUND(+Laboratory!F196,0)</f>
        <v>725069</v>
      </c>
      <c r="I101" s="7">
        <f t="shared" si="4"/>
      </c>
      <c r="J101" s="7"/>
      <c r="K101" s="8">
        <f t="shared" si="5"/>
      </c>
    </row>
    <row r="102" spans="2:11" ht="12">
      <c r="B102">
        <f>+Laboratory!A97</f>
        <v>208</v>
      </c>
      <c r="C102" t="str">
        <f>+Laboratory!B97</f>
        <v>LEGACY SALMON CREEK HOSPITAL</v>
      </c>
      <c r="D102" s="6">
        <f>ROUND(+Laboratory!G97,0)</f>
        <v>1456534</v>
      </c>
      <c r="E102" s="6">
        <f>ROUND(+Laboratory!F97,0)</f>
        <v>238271</v>
      </c>
      <c r="F102" s="7">
        <f t="shared" si="3"/>
        <v>6.11</v>
      </c>
      <c r="G102" s="6">
        <f>ROUND(+Laboratory!G197,0)</f>
        <v>1724580</v>
      </c>
      <c r="H102" s="6">
        <f>ROUND(+Laboratory!F197,0)</f>
        <v>274174</v>
      </c>
      <c r="I102" s="7">
        <f t="shared" si="4"/>
        <v>6.29</v>
      </c>
      <c r="J102" s="7"/>
      <c r="K102" s="8">
        <f t="shared" si="5"/>
        <v>0.0295</v>
      </c>
    </row>
    <row r="103" spans="2:11" ht="12">
      <c r="B103">
        <f>+Laboratory!A98</f>
        <v>209</v>
      </c>
      <c r="C103" t="str">
        <f>+Laboratory!B98</f>
        <v>SAINT ANTHONY HOSPITAL</v>
      </c>
      <c r="D103" s="6">
        <f>ROUND(+Laboratory!G98,0)</f>
        <v>0</v>
      </c>
      <c r="E103" s="6">
        <f>ROUND(+Laboratory!F98,0)</f>
        <v>0</v>
      </c>
      <c r="F103" s="7">
        <f t="shared" si="3"/>
      </c>
      <c r="G103" s="6">
        <f>ROUND(+Laboratory!G198,0)</f>
        <v>412502</v>
      </c>
      <c r="H103" s="6">
        <f>ROUND(+Laboratory!F198,0)</f>
        <v>14024</v>
      </c>
      <c r="I103" s="7">
        <f t="shared" si="4"/>
        <v>29.41</v>
      </c>
      <c r="J103" s="7"/>
      <c r="K103" s="8">
        <f t="shared" si="5"/>
      </c>
    </row>
    <row r="104" spans="2:11" ht="12">
      <c r="B104">
        <f>+Laboratory!A99</f>
        <v>904</v>
      </c>
      <c r="C104" t="str">
        <f>+Laboratory!B99</f>
        <v>BHC FAIRFAX HOSPITAL</v>
      </c>
      <c r="D104" s="6">
        <f>ROUND(+Laboratory!G99,0)</f>
        <v>0</v>
      </c>
      <c r="E104" s="6">
        <f>ROUND(+Laboratory!F99,0)</f>
        <v>0</v>
      </c>
      <c r="F104" s="7">
        <f t="shared" si="3"/>
      </c>
      <c r="G104" s="6">
        <f>ROUND(+Laboratory!G199,0)</f>
        <v>0</v>
      </c>
      <c r="H104" s="6">
        <f>ROUND(+Laboratory!F199,0)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+Laboratory!A100</f>
        <v>915</v>
      </c>
      <c r="C105" t="str">
        <f>+Laboratory!B100</f>
        <v>LOURDES COUNSELING CENTER</v>
      </c>
      <c r="D105" s="6">
        <f>ROUND(+Laboratory!G100,0)</f>
        <v>0</v>
      </c>
      <c r="E105" s="6">
        <f>ROUND(+Laboratory!F100,0)</f>
        <v>0</v>
      </c>
      <c r="F105" s="7">
        <f t="shared" si="3"/>
      </c>
      <c r="G105" s="6">
        <f>ROUND(+Laboratory!G200,0)</f>
        <v>0</v>
      </c>
      <c r="H105" s="6">
        <f>ROUND(+Laboratory!F200,0)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+Laboratory!A101</f>
        <v>919</v>
      </c>
      <c r="C106" t="str">
        <f>+Laboratory!B101</f>
        <v>NAVOS</v>
      </c>
      <c r="D106" s="6">
        <f>ROUND(+Laboratory!G101,0)</f>
        <v>0</v>
      </c>
      <c r="E106" s="6">
        <f>ROUND(+Laboratory!F101,0)</f>
        <v>3800</v>
      </c>
      <c r="F106" s="7">
        <f t="shared" si="3"/>
      </c>
      <c r="G106" s="6">
        <f>ROUND(+Laboratory!G201,0)</f>
        <v>0</v>
      </c>
      <c r="H106" s="6">
        <f>ROUND(+Laboratory!F201,0)</f>
        <v>4510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10.875" style="0" bestFit="1" customWidth="1"/>
    <col min="6" max="6" width="5.875" style="0" bestFit="1" customWidth="1"/>
    <col min="7" max="7" width="10.125" style="0" bestFit="1" customWidth="1"/>
    <col min="8" max="8" width="10.875" style="0" bestFit="1" customWidth="1"/>
    <col min="9" max="9" width="5.875" style="0" bestFit="1" customWidth="1"/>
    <col min="10" max="10" width="2.625" style="0" customWidth="1"/>
  </cols>
  <sheetData>
    <row r="1" spans="1:10" ht="12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214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ROUND(+Laboratory!D5,0)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10</v>
      </c>
      <c r="F8" s="1" t="s">
        <v>2</v>
      </c>
      <c r="G8" s="1" t="s">
        <v>10</v>
      </c>
      <c r="I8" s="1" t="s">
        <v>2</v>
      </c>
      <c r="J8" s="1"/>
      <c r="K8" s="2" t="s">
        <v>68</v>
      </c>
    </row>
    <row r="9" spans="1:11" ht="12">
      <c r="A9" s="2"/>
      <c r="B9" s="2" t="s">
        <v>32</v>
      </c>
      <c r="C9" s="2" t="s">
        <v>33</v>
      </c>
      <c r="D9" s="1" t="s">
        <v>11</v>
      </c>
      <c r="E9" s="1" t="s">
        <v>4</v>
      </c>
      <c r="F9" s="1" t="s">
        <v>4</v>
      </c>
      <c r="G9" s="1" t="s">
        <v>11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+Laboratory!A5</f>
        <v>1</v>
      </c>
      <c r="C10" t="str">
        <f>+Laboratory!B5</f>
        <v>SWEDISH HEALTH SERVICES</v>
      </c>
      <c r="D10" s="6">
        <f>ROUND(+Laboratory!H5,0)</f>
        <v>64557</v>
      </c>
      <c r="E10" s="6">
        <f>ROUND(+Laboratory!F5,0)</f>
        <v>924165</v>
      </c>
      <c r="F10" s="7">
        <f>IF(D10=0,"",IF(E10=0,"",ROUND(D10/E10,2)))</f>
        <v>0.07</v>
      </c>
      <c r="G10" s="6">
        <f>ROUND(+Laboratory!H105,0)</f>
        <v>91786</v>
      </c>
      <c r="H10" s="6">
        <f>ROUND(+Laboratory!F105,0)</f>
        <v>1369602</v>
      </c>
      <c r="I10" s="7">
        <f>IF(G10=0,"",IF(H10=0,"",ROUND(G10/H10,2)))</f>
        <v>0.07</v>
      </c>
      <c r="J10" s="7"/>
      <c r="K10" s="8">
        <f>IF(D10=0,"",IF(E10=0,"",IF(G10=0,"",IF(H10=0,"",ROUND(I10/F10-1,4)))))</f>
        <v>0</v>
      </c>
    </row>
    <row r="11" spans="2:11" ht="12">
      <c r="B11">
        <f>+Laboratory!A6</f>
        <v>3</v>
      </c>
      <c r="C11" t="str">
        <f>+Laboratory!B6</f>
        <v>SWEDISH MEDICAL CENTER CHERRY HILL</v>
      </c>
      <c r="D11" s="6">
        <f>ROUND(+Laboratory!H6,0)</f>
        <v>39866</v>
      </c>
      <c r="E11" s="6">
        <f>ROUND(+Laboratory!F6,0)</f>
        <v>437418</v>
      </c>
      <c r="F11" s="7">
        <f aca="true" t="shared" si="0" ref="F11:F74">IF(D11=0,"",IF(E11=0,"",ROUND(D11/E11,2)))</f>
        <v>0.09</v>
      </c>
      <c r="G11" s="6">
        <f>ROUND(+Laboratory!H106,0)</f>
        <v>62901</v>
      </c>
      <c r="H11" s="6">
        <f>ROUND(+Laboratory!F106,0)</f>
        <v>374199</v>
      </c>
      <c r="I11" s="7">
        <f aca="true" t="shared" si="1" ref="I11:I74">IF(G11=0,"",IF(H11=0,"",ROUND(G11/H11,2)))</f>
        <v>0.17</v>
      </c>
      <c r="J11" s="7"/>
      <c r="K11" s="8">
        <f aca="true" t="shared" si="2" ref="K11:K74">IF(D11=0,"",IF(E11=0,"",IF(G11=0,"",IF(H11=0,"",ROUND(I11/F11-1,4)))))</f>
        <v>0.8889</v>
      </c>
    </row>
    <row r="12" spans="2:11" ht="12">
      <c r="B12">
        <f>+Laboratory!A7</f>
        <v>8</v>
      </c>
      <c r="C12" t="str">
        <f>+Laboratory!B7</f>
        <v>KLICKITAT VALLEY HOSPITAL</v>
      </c>
      <c r="D12" s="6">
        <f>ROUND(+Laboratory!H7,0)</f>
        <v>79834</v>
      </c>
      <c r="E12" s="6">
        <f>ROUND(+Laboratory!F7,0)</f>
        <v>53472</v>
      </c>
      <c r="F12" s="7">
        <f t="shared" si="0"/>
        <v>1.49</v>
      </c>
      <c r="G12" s="6">
        <f>ROUND(+Laboratory!H107,0)</f>
        <v>89896</v>
      </c>
      <c r="H12" s="6">
        <f>ROUND(+Laboratory!F107,0)</f>
        <v>58245</v>
      </c>
      <c r="I12" s="7">
        <f t="shared" si="1"/>
        <v>1.54</v>
      </c>
      <c r="J12" s="7"/>
      <c r="K12" s="8">
        <f t="shared" si="2"/>
        <v>0.0336</v>
      </c>
    </row>
    <row r="13" spans="2:11" ht="12">
      <c r="B13">
        <f>+Laboratory!A8</f>
        <v>10</v>
      </c>
      <c r="C13" t="str">
        <f>+Laboratory!B8</f>
        <v>VIRGINIA MASON MEDICAL CENTER</v>
      </c>
      <c r="D13" s="6">
        <f>ROUND(+Laboratory!H8,0)</f>
        <v>3096385</v>
      </c>
      <c r="E13" s="6">
        <f>ROUND(+Laboratory!F8,0)</f>
        <v>2571000</v>
      </c>
      <c r="F13" s="7">
        <f t="shared" si="0"/>
        <v>1.2</v>
      </c>
      <c r="G13" s="6">
        <f>ROUND(+Laboratory!H108,0)</f>
        <v>3811280</v>
      </c>
      <c r="H13" s="6">
        <f>ROUND(+Laboratory!F108,0)</f>
        <v>2612000</v>
      </c>
      <c r="I13" s="7">
        <f t="shared" si="1"/>
        <v>1.46</v>
      </c>
      <c r="J13" s="7"/>
      <c r="K13" s="8">
        <f t="shared" si="2"/>
        <v>0.2167</v>
      </c>
    </row>
    <row r="14" spans="2:11" ht="12">
      <c r="B14">
        <f>+Laboratory!A9</f>
        <v>14</v>
      </c>
      <c r="C14" t="str">
        <f>+Laboratory!B9</f>
        <v>SEATTLE CHILDRENS HOSPITAL</v>
      </c>
      <c r="D14" s="6">
        <f>ROUND(+Laboratory!H9,0)</f>
        <v>2767933</v>
      </c>
      <c r="E14" s="6">
        <f>ROUND(+Laboratory!F9,0)</f>
        <v>941486</v>
      </c>
      <c r="F14" s="7">
        <f t="shared" si="0"/>
        <v>2.94</v>
      </c>
      <c r="G14" s="6">
        <f>ROUND(+Laboratory!H109,0)</f>
        <v>2957020</v>
      </c>
      <c r="H14" s="6">
        <f>ROUND(+Laboratory!F109,0)</f>
        <v>1155348</v>
      </c>
      <c r="I14" s="7">
        <f t="shared" si="1"/>
        <v>2.56</v>
      </c>
      <c r="J14" s="7"/>
      <c r="K14" s="8">
        <f t="shared" si="2"/>
        <v>-0.1293</v>
      </c>
    </row>
    <row r="15" spans="2:11" ht="12">
      <c r="B15">
        <f>+Laboratory!A10</f>
        <v>20</v>
      </c>
      <c r="C15" t="str">
        <f>+Laboratory!B10</f>
        <v>GROUP HEALTH CENTRAL</v>
      </c>
      <c r="D15" s="6">
        <f>ROUND(+Laboratory!H10,0)</f>
        <v>599091</v>
      </c>
      <c r="E15" s="6">
        <f>ROUND(+Laboratory!F10,0)</f>
        <v>176866</v>
      </c>
      <c r="F15" s="7">
        <f t="shared" si="0"/>
        <v>3.39</v>
      </c>
      <c r="G15" s="6">
        <f>ROUND(+Laboratory!H110,0)</f>
        <v>0</v>
      </c>
      <c r="H15" s="6">
        <f>ROUND(+Laboratory!F110,0)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+Laboratory!A11</f>
        <v>21</v>
      </c>
      <c r="C16" t="str">
        <f>+Laboratory!B11</f>
        <v>NEWPORT COMMUNITY HOSPITAL</v>
      </c>
      <c r="D16" s="6">
        <f>ROUND(+Laboratory!H11,0)</f>
        <v>146782</v>
      </c>
      <c r="E16" s="6">
        <f>ROUND(+Laboratory!F11,0)</f>
        <v>80594</v>
      </c>
      <c r="F16" s="7">
        <f t="shared" si="0"/>
        <v>1.82</v>
      </c>
      <c r="G16" s="6">
        <f>ROUND(+Laboratory!H111,0)</f>
        <v>150962</v>
      </c>
      <c r="H16" s="6">
        <f>ROUND(+Laboratory!F111,0)</f>
        <v>88989</v>
      </c>
      <c r="I16" s="7">
        <f t="shared" si="1"/>
        <v>1.7</v>
      </c>
      <c r="J16" s="7"/>
      <c r="K16" s="8">
        <f t="shared" si="2"/>
        <v>-0.0659</v>
      </c>
    </row>
    <row r="17" spans="2:11" ht="12">
      <c r="B17">
        <f>+Laboratory!A12</f>
        <v>22</v>
      </c>
      <c r="C17" t="str">
        <f>+Laboratory!B12</f>
        <v>LOURDES MEDICAL CENTER</v>
      </c>
      <c r="D17" s="6">
        <f>ROUND(+Laboratory!H12,0)</f>
        <v>1253</v>
      </c>
      <c r="E17" s="6">
        <f>ROUND(+Laboratory!F12,0)</f>
        <v>124265</v>
      </c>
      <c r="F17" s="7">
        <f t="shared" si="0"/>
        <v>0.01</v>
      </c>
      <c r="G17" s="6">
        <f>ROUND(+Laboratory!H112,0)</f>
        <v>1475</v>
      </c>
      <c r="H17" s="6">
        <f>ROUND(+Laboratory!F112,0)</f>
        <v>129362</v>
      </c>
      <c r="I17" s="7">
        <f t="shared" si="1"/>
        <v>0.01</v>
      </c>
      <c r="J17" s="7"/>
      <c r="K17" s="8">
        <f t="shared" si="2"/>
        <v>0</v>
      </c>
    </row>
    <row r="18" spans="2:11" ht="12">
      <c r="B18">
        <f>+Laboratory!A13</f>
        <v>23</v>
      </c>
      <c r="C18" t="str">
        <f>+Laboratory!B13</f>
        <v>OKANOGAN-DOUGLAS DISTRICT HOSPITAL</v>
      </c>
      <c r="D18" s="6">
        <f>ROUND(+Laboratory!H13,0)</f>
        <v>79360</v>
      </c>
      <c r="E18" s="6">
        <f>ROUND(+Laboratory!F13,0)</f>
        <v>43618</v>
      </c>
      <c r="F18" s="7">
        <f t="shared" si="0"/>
        <v>1.82</v>
      </c>
      <c r="G18" s="6">
        <f>ROUND(+Laboratory!H113,0)</f>
        <v>84417</v>
      </c>
      <c r="H18" s="6">
        <f>ROUND(+Laboratory!F113,0)</f>
        <v>28600</v>
      </c>
      <c r="I18" s="7">
        <f t="shared" si="1"/>
        <v>2.95</v>
      </c>
      <c r="J18" s="7"/>
      <c r="K18" s="8">
        <f t="shared" si="2"/>
        <v>0.6209</v>
      </c>
    </row>
    <row r="19" spans="2:11" ht="12">
      <c r="B19">
        <f>+Laboratory!A14</f>
        <v>26</v>
      </c>
      <c r="C19" t="str">
        <f>+Laboratory!B14</f>
        <v>PEACEHEALTH SAINT JOHN MEDICAL CENTER</v>
      </c>
      <c r="D19" s="6">
        <f>ROUND(+Laboratory!H14,0)</f>
        <v>590524</v>
      </c>
      <c r="E19" s="6">
        <f>ROUND(+Laboratory!F14,0)</f>
        <v>722597</v>
      </c>
      <c r="F19" s="7">
        <f t="shared" si="0"/>
        <v>0.82</v>
      </c>
      <c r="G19" s="6">
        <f>ROUND(+Laboratory!H114,0)</f>
        <v>652138</v>
      </c>
      <c r="H19" s="6">
        <f>ROUND(+Laboratory!F114,0)</f>
        <v>743601</v>
      </c>
      <c r="I19" s="7">
        <f t="shared" si="1"/>
        <v>0.88</v>
      </c>
      <c r="J19" s="7"/>
      <c r="K19" s="8">
        <f t="shared" si="2"/>
        <v>0.0732</v>
      </c>
    </row>
    <row r="20" spans="2:11" ht="12">
      <c r="B20">
        <f>+Laboratory!A15</f>
        <v>29</v>
      </c>
      <c r="C20" t="str">
        <f>+Laboratory!B15</f>
        <v>HARBORVIEW MEDICAL CENTER</v>
      </c>
      <c r="D20" s="6">
        <f>ROUND(+Laboratory!H15,0)</f>
        <v>2462058</v>
      </c>
      <c r="E20" s="6">
        <f>ROUND(+Laboratory!F15,0)</f>
        <v>1729583</v>
      </c>
      <c r="F20" s="7">
        <f t="shared" si="0"/>
        <v>1.42</v>
      </c>
      <c r="G20" s="6">
        <f>ROUND(+Laboratory!H115,0)</f>
        <v>2450074</v>
      </c>
      <c r="H20" s="6">
        <f>ROUND(+Laboratory!F115,0)</f>
        <v>1744796</v>
      </c>
      <c r="I20" s="7">
        <f t="shared" si="1"/>
        <v>1.4</v>
      </c>
      <c r="J20" s="7"/>
      <c r="K20" s="8">
        <f t="shared" si="2"/>
        <v>-0.0141</v>
      </c>
    </row>
    <row r="21" spans="2:11" ht="12">
      <c r="B21">
        <f>+Laboratory!A16</f>
        <v>32</v>
      </c>
      <c r="C21" t="str">
        <f>+Laboratory!B16</f>
        <v>SAINT JOSEPH MEDICAL CENTER</v>
      </c>
      <c r="D21" s="6">
        <f>ROUND(+Laboratory!H16,0)</f>
        <v>2190135</v>
      </c>
      <c r="E21" s="6">
        <f>ROUND(+Laboratory!F16,0)</f>
        <v>1864638</v>
      </c>
      <c r="F21" s="7">
        <f t="shared" si="0"/>
        <v>1.17</v>
      </c>
      <c r="G21" s="6">
        <f>ROUND(+Laboratory!H116,0)</f>
        <v>2435306</v>
      </c>
      <c r="H21" s="6">
        <f>ROUND(+Laboratory!F116,0)</f>
        <v>1914549</v>
      </c>
      <c r="I21" s="7">
        <f t="shared" si="1"/>
        <v>1.27</v>
      </c>
      <c r="J21" s="7"/>
      <c r="K21" s="8">
        <f t="shared" si="2"/>
        <v>0.0855</v>
      </c>
    </row>
    <row r="22" spans="2:11" ht="12">
      <c r="B22">
        <f>+Laboratory!A17</f>
        <v>35</v>
      </c>
      <c r="C22" t="str">
        <f>+Laboratory!B17</f>
        <v>ENUMCLAW REGIONAL HOSPITAL</v>
      </c>
      <c r="D22" s="6">
        <f>ROUND(+Laboratory!H17,0)</f>
        <v>159416</v>
      </c>
      <c r="E22" s="6">
        <f>ROUND(+Laboratory!F17,0)</f>
        <v>787578</v>
      </c>
      <c r="F22" s="7">
        <f t="shared" si="0"/>
        <v>0.2</v>
      </c>
      <c r="G22" s="6">
        <f>ROUND(+Laboratory!H117,0)</f>
        <v>165570</v>
      </c>
      <c r="H22" s="6">
        <f>ROUND(+Laboratory!F117,0)</f>
        <v>99071</v>
      </c>
      <c r="I22" s="7">
        <f t="shared" si="1"/>
        <v>1.67</v>
      </c>
      <c r="J22" s="7"/>
      <c r="K22" s="8">
        <f t="shared" si="2"/>
        <v>7.35</v>
      </c>
    </row>
    <row r="23" spans="2:11" ht="12">
      <c r="B23">
        <f>+Laboratory!A18</f>
        <v>37</v>
      </c>
      <c r="C23" t="str">
        <f>+Laboratory!B18</f>
        <v>DEACONESS MEDICAL CENTER</v>
      </c>
      <c r="D23" s="6">
        <f>ROUND(+Laboratory!H18,0)</f>
        <v>782535</v>
      </c>
      <c r="E23" s="6">
        <f>ROUND(+Laboratory!F18,0)</f>
        <v>47858</v>
      </c>
      <c r="F23" s="7">
        <f t="shared" si="0"/>
        <v>16.35</v>
      </c>
      <c r="G23" s="6">
        <f>ROUND(+Laboratory!H118,0)</f>
        <v>855780</v>
      </c>
      <c r="H23" s="6">
        <f>ROUND(+Laboratory!F118,0)</f>
        <v>711853</v>
      </c>
      <c r="I23" s="7">
        <f t="shared" si="1"/>
        <v>1.2</v>
      </c>
      <c r="J23" s="7"/>
      <c r="K23" s="8">
        <f t="shared" si="2"/>
        <v>-0.9266</v>
      </c>
    </row>
    <row r="24" spans="2:11" ht="12">
      <c r="B24">
        <f>+Laboratory!A19</f>
        <v>38</v>
      </c>
      <c r="C24" t="str">
        <f>+Laboratory!B19</f>
        <v>OLYMPIC MEDICAL CENTER</v>
      </c>
      <c r="D24" s="6">
        <f>ROUND(+Laboratory!H19,0)</f>
        <v>862839</v>
      </c>
      <c r="E24" s="6">
        <f>ROUND(+Laboratory!F19,0)</f>
        <v>1145774</v>
      </c>
      <c r="F24" s="7">
        <f t="shared" si="0"/>
        <v>0.75</v>
      </c>
      <c r="G24" s="6">
        <f>ROUND(+Laboratory!H119,0)</f>
        <v>902464</v>
      </c>
      <c r="H24" s="6">
        <f>ROUND(+Laboratory!F119,0)</f>
        <v>1165917</v>
      </c>
      <c r="I24" s="7">
        <f t="shared" si="1"/>
        <v>0.77</v>
      </c>
      <c r="J24" s="7"/>
      <c r="K24" s="8">
        <f t="shared" si="2"/>
        <v>0.0267</v>
      </c>
    </row>
    <row r="25" spans="2:11" ht="12">
      <c r="B25">
        <f>+Laboratory!A20</f>
        <v>39</v>
      </c>
      <c r="C25" t="str">
        <f>+Laboratory!B20</f>
        <v>KENNEWICK GENERAL HOSPITAL</v>
      </c>
      <c r="D25" s="6">
        <f>ROUND(+Laboratory!H20,0)</f>
        <v>0</v>
      </c>
      <c r="E25" s="6">
        <f>ROUND(+Laboratory!F20,0)</f>
        <v>203685</v>
      </c>
      <c r="F25" s="7">
        <f t="shared" si="0"/>
      </c>
      <c r="G25" s="6">
        <f>ROUND(+Laboratory!H120,0)</f>
        <v>-52</v>
      </c>
      <c r="H25" s="6">
        <f>ROUND(+Laboratory!F120,0)</f>
        <v>262086</v>
      </c>
      <c r="I25" s="7">
        <f t="shared" si="1"/>
        <v>0</v>
      </c>
      <c r="J25" s="7"/>
      <c r="K25" s="8">
        <f t="shared" si="2"/>
      </c>
    </row>
    <row r="26" spans="2:11" ht="12">
      <c r="B26">
        <f>+Laboratory!A21</f>
        <v>43</v>
      </c>
      <c r="C26" t="str">
        <f>+Laboratory!B21</f>
        <v>WALLA WALLA GENERAL HOSPITAL</v>
      </c>
      <c r="D26" s="6">
        <f>ROUND(+Laboratory!H21,0)</f>
        <v>149522</v>
      </c>
      <c r="E26" s="6">
        <f>ROUND(+Laboratory!F21,0)</f>
        <v>165138</v>
      </c>
      <c r="F26" s="7">
        <f t="shared" si="0"/>
        <v>0.91</v>
      </c>
      <c r="G26" s="6">
        <f>ROUND(+Laboratory!H121,0)</f>
        <v>212872</v>
      </c>
      <c r="H26" s="6">
        <f>ROUND(+Laboratory!F121,0)</f>
        <v>169584</v>
      </c>
      <c r="I26" s="7">
        <f t="shared" si="1"/>
        <v>1.26</v>
      </c>
      <c r="J26" s="7"/>
      <c r="K26" s="8">
        <f t="shared" si="2"/>
        <v>0.3846</v>
      </c>
    </row>
    <row r="27" spans="2:11" ht="12">
      <c r="B27">
        <f>+Laboratory!A22</f>
        <v>45</v>
      </c>
      <c r="C27" t="str">
        <f>+Laboratory!B22</f>
        <v>COLUMBIA BASIN HOSPITAL</v>
      </c>
      <c r="D27" s="6">
        <f>ROUND(+Laboratory!H22,0)</f>
        <v>49896</v>
      </c>
      <c r="E27" s="6">
        <f>ROUND(+Laboratory!F22,0)</f>
        <v>106032</v>
      </c>
      <c r="F27" s="7">
        <f t="shared" si="0"/>
        <v>0.47</v>
      </c>
      <c r="G27" s="6">
        <f>ROUND(+Laboratory!H122,0)</f>
        <v>61823</v>
      </c>
      <c r="H27" s="6">
        <f>ROUND(+Laboratory!F122,0)</f>
        <v>113484</v>
      </c>
      <c r="I27" s="7">
        <f t="shared" si="1"/>
        <v>0.54</v>
      </c>
      <c r="J27" s="7"/>
      <c r="K27" s="8">
        <f t="shared" si="2"/>
        <v>0.1489</v>
      </c>
    </row>
    <row r="28" spans="2:11" ht="12">
      <c r="B28">
        <f>+Laboratory!A23</f>
        <v>46</v>
      </c>
      <c r="C28" t="str">
        <f>+Laboratory!B23</f>
        <v>PROSSER MEMORIAL HOSPITAL</v>
      </c>
      <c r="D28" s="6">
        <f>ROUND(+Laboratory!H23,0)</f>
        <v>135211</v>
      </c>
      <c r="E28" s="6">
        <f>ROUND(+Laboratory!F23,0)</f>
        <v>108032</v>
      </c>
      <c r="F28" s="7">
        <f t="shared" si="0"/>
        <v>1.25</v>
      </c>
      <c r="G28" s="6">
        <f>ROUND(+Laboratory!H123,0)</f>
        <v>169956</v>
      </c>
      <c r="H28" s="6">
        <f>ROUND(+Laboratory!F123,0)</f>
        <v>109831</v>
      </c>
      <c r="I28" s="7">
        <f t="shared" si="1"/>
        <v>1.55</v>
      </c>
      <c r="J28" s="7"/>
      <c r="K28" s="8">
        <f t="shared" si="2"/>
        <v>0.24</v>
      </c>
    </row>
    <row r="29" spans="2:11" ht="12">
      <c r="B29">
        <f>+Laboratory!A24</f>
        <v>50</v>
      </c>
      <c r="C29" t="str">
        <f>+Laboratory!B24</f>
        <v>PROVIDENCE SAINT MARY MEDICAL CENTER</v>
      </c>
      <c r="D29" s="6">
        <f>ROUND(+Laboratory!H24,0)</f>
        <v>357102</v>
      </c>
      <c r="E29" s="6">
        <f>ROUND(+Laboratory!F24,0)</f>
        <v>267067</v>
      </c>
      <c r="F29" s="7">
        <f t="shared" si="0"/>
        <v>1.34</v>
      </c>
      <c r="G29" s="6">
        <f>ROUND(+Laboratory!H124,0)</f>
        <v>55606</v>
      </c>
      <c r="H29" s="6">
        <f>ROUND(+Laboratory!F124,0)</f>
        <v>271695</v>
      </c>
      <c r="I29" s="7">
        <f t="shared" si="1"/>
        <v>0.2</v>
      </c>
      <c r="J29" s="7"/>
      <c r="K29" s="8">
        <f t="shared" si="2"/>
        <v>-0.8507</v>
      </c>
    </row>
    <row r="30" spans="2:11" ht="12">
      <c r="B30">
        <f>+Laboratory!A25</f>
        <v>54</v>
      </c>
      <c r="C30" t="str">
        <f>+Laboratory!B25</f>
        <v>FORKS COMMUNITY HOSPITAL</v>
      </c>
      <c r="D30" s="6">
        <f>ROUND(+Laboratory!H25,0)</f>
        <v>85280</v>
      </c>
      <c r="E30" s="6">
        <f>ROUND(+Laboratory!F25,0)</f>
        <v>0</v>
      </c>
      <c r="F30" s="7">
        <f t="shared" si="0"/>
      </c>
      <c r="G30" s="6">
        <f>ROUND(+Laboratory!H125,0)</f>
        <v>92412</v>
      </c>
      <c r="H30" s="6">
        <f>ROUND(+Laboratory!F125,0)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+Laboratory!A26</f>
        <v>56</v>
      </c>
      <c r="C31" t="str">
        <f>+Laboratory!B26</f>
        <v>WILLAPA HARBOR HOSPITAL</v>
      </c>
      <c r="D31" s="6">
        <f>ROUND(+Laboratory!H26,0)</f>
        <v>112638</v>
      </c>
      <c r="E31" s="6">
        <f>ROUND(+Laboratory!F26,0)</f>
        <v>67330</v>
      </c>
      <c r="F31" s="7">
        <f t="shared" si="0"/>
        <v>1.67</v>
      </c>
      <c r="G31" s="6">
        <f>ROUND(+Laboratory!H126,0)</f>
        <v>139256</v>
      </c>
      <c r="H31" s="6">
        <f>ROUND(+Laboratory!F126,0)</f>
        <v>62469</v>
      </c>
      <c r="I31" s="7">
        <f t="shared" si="1"/>
        <v>2.23</v>
      </c>
      <c r="J31" s="7"/>
      <c r="K31" s="8">
        <f t="shared" si="2"/>
        <v>0.3353</v>
      </c>
    </row>
    <row r="32" spans="2:11" ht="12">
      <c r="B32">
        <f>+Laboratory!A27</f>
        <v>58</v>
      </c>
      <c r="C32" t="str">
        <f>+Laboratory!B27</f>
        <v>YAKIMA VALLEY MEMORIAL HOSPITAL</v>
      </c>
      <c r="D32" s="6">
        <f>ROUND(+Laboratory!H27,0)</f>
        <v>836035</v>
      </c>
      <c r="E32" s="6">
        <f>ROUND(+Laboratory!F27,0)</f>
        <v>1254438</v>
      </c>
      <c r="F32" s="7">
        <f t="shared" si="0"/>
        <v>0.67</v>
      </c>
      <c r="G32" s="6">
        <f>ROUND(+Laboratory!H127,0)</f>
        <v>902825</v>
      </c>
      <c r="H32" s="6">
        <f>ROUND(+Laboratory!F127,0)</f>
        <v>1319889</v>
      </c>
      <c r="I32" s="7">
        <f t="shared" si="1"/>
        <v>0.68</v>
      </c>
      <c r="J32" s="7"/>
      <c r="K32" s="8">
        <f t="shared" si="2"/>
        <v>0.0149</v>
      </c>
    </row>
    <row r="33" spans="2:11" ht="12">
      <c r="B33">
        <f>+Laboratory!A28</f>
        <v>63</v>
      </c>
      <c r="C33" t="str">
        <f>+Laboratory!B28</f>
        <v>GRAYS HARBOR COMMUNITY HOSPITAL</v>
      </c>
      <c r="D33" s="6">
        <f>ROUND(+Laboratory!H28,0)</f>
        <v>477244</v>
      </c>
      <c r="E33" s="6">
        <f>ROUND(+Laboratory!F28,0)</f>
        <v>0</v>
      </c>
      <c r="F33" s="7">
        <f t="shared" si="0"/>
      </c>
      <c r="G33" s="6">
        <f>ROUND(+Laboratory!H128,0)</f>
        <v>524424</v>
      </c>
      <c r="H33" s="6">
        <f>ROUND(+Laboratory!F128,0)</f>
        <v>1446132</v>
      </c>
      <c r="I33" s="7">
        <f t="shared" si="1"/>
        <v>0.36</v>
      </c>
      <c r="J33" s="7"/>
      <c r="K33" s="8">
        <f t="shared" si="2"/>
      </c>
    </row>
    <row r="34" spans="2:11" ht="12">
      <c r="B34">
        <f>+Laboratory!A29</f>
        <v>78</v>
      </c>
      <c r="C34" t="str">
        <f>+Laboratory!B29</f>
        <v>SAMARITAN HOSPITAL</v>
      </c>
      <c r="D34" s="6">
        <f>ROUND(+Laboratory!H29,0)</f>
        <v>268714</v>
      </c>
      <c r="E34" s="6">
        <f>ROUND(+Laboratory!F29,0)</f>
        <v>372035</v>
      </c>
      <c r="F34" s="7">
        <f t="shared" si="0"/>
        <v>0.72</v>
      </c>
      <c r="G34" s="6">
        <f>ROUND(+Laboratory!H129,0)</f>
        <v>292729</v>
      </c>
      <c r="H34" s="6">
        <f>ROUND(+Laboratory!F129,0)</f>
        <v>406775</v>
      </c>
      <c r="I34" s="7">
        <f t="shared" si="1"/>
        <v>0.72</v>
      </c>
      <c r="J34" s="7"/>
      <c r="K34" s="8">
        <f t="shared" si="2"/>
        <v>0</v>
      </c>
    </row>
    <row r="35" spans="2:11" ht="12">
      <c r="B35">
        <f>+Laboratory!A30</f>
        <v>79</v>
      </c>
      <c r="C35" t="str">
        <f>+Laboratory!B30</f>
        <v>OCEAN BEACH HOSPITAL</v>
      </c>
      <c r="D35" s="6">
        <f>ROUND(+Laboratory!H30,0)</f>
        <v>160606</v>
      </c>
      <c r="E35" s="6">
        <f>ROUND(+Laboratory!F30,0)</f>
        <v>0</v>
      </c>
      <c r="F35" s="7">
        <f t="shared" si="0"/>
      </c>
      <c r="G35" s="6">
        <f>ROUND(+Laboratory!H130,0)</f>
        <v>190071</v>
      </c>
      <c r="H35" s="6">
        <f>ROUND(+Laboratory!F130,0)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+Laboratory!A31</f>
        <v>80</v>
      </c>
      <c r="C36" t="str">
        <f>+Laboratory!B31</f>
        <v>ODESSA MEMORIAL HOSPITAL</v>
      </c>
      <c r="D36" s="6">
        <f>ROUND(+Laboratory!H31,0)</f>
        <v>8495</v>
      </c>
      <c r="E36" s="6">
        <f>ROUND(+Laboratory!F31,0)</f>
        <v>8109</v>
      </c>
      <c r="F36" s="7">
        <f t="shared" si="0"/>
        <v>1.05</v>
      </c>
      <c r="G36" s="6">
        <f>ROUND(+Laboratory!H131,0)</f>
        <v>9917</v>
      </c>
      <c r="H36" s="6">
        <f>ROUND(+Laboratory!F131,0)</f>
        <v>8685</v>
      </c>
      <c r="I36" s="7">
        <f t="shared" si="1"/>
        <v>1.14</v>
      </c>
      <c r="J36" s="7"/>
      <c r="K36" s="8">
        <f t="shared" si="2"/>
        <v>0.0857</v>
      </c>
    </row>
    <row r="37" spans="2:11" ht="12">
      <c r="B37">
        <f>+Laboratory!A32</f>
        <v>81</v>
      </c>
      <c r="C37" t="str">
        <f>+Laboratory!B32</f>
        <v>GOOD SAMARITAN HOSPITAL</v>
      </c>
      <c r="D37" s="6">
        <f>ROUND(+Laboratory!H32,0)</f>
        <v>917360</v>
      </c>
      <c r="E37" s="6">
        <f>ROUND(+Laboratory!F32,0)</f>
        <v>607990</v>
      </c>
      <c r="F37" s="7">
        <f t="shared" si="0"/>
        <v>1.51</v>
      </c>
      <c r="G37" s="6">
        <f>ROUND(+Laboratory!H132,0)</f>
        <v>1008491</v>
      </c>
      <c r="H37" s="6">
        <f>ROUND(+Laboratory!F132,0)</f>
        <v>620203</v>
      </c>
      <c r="I37" s="7">
        <f t="shared" si="1"/>
        <v>1.63</v>
      </c>
      <c r="J37" s="7"/>
      <c r="K37" s="8">
        <f t="shared" si="2"/>
        <v>0.0795</v>
      </c>
    </row>
    <row r="38" spans="2:11" ht="12">
      <c r="B38">
        <f>+Laboratory!A33</f>
        <v>82</v>
      </c>
      <c r="C38" t="str">
        <f>+Laboratory!B33</f>
        <v>GARFIELD COUNTY MEMORIAL HOSPITAL</v>
      </c>
      <c r="D38" s="6">
        <f>ROUND(+Laboratory!H33,0)</f>
        <v>16062</v>
      </c>
      <c r="E38" s="6">
        <f>ROUND(+Laboratory!F33,0)</f>
        <v>0</v>
      </c>
      <c r="F38" s="7">
        <f t="shared" si="0"/>
      </c>
      <c r="G38" s="6">
        <f>ROUND(+Laboratory!H133,0)</f>
        <v>19773</v>
      </c>
      <c r="H38" s="6">
        <f>ROUND(+Laboratory!F133,0)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+Laboratory!A34</f>
        <v>84</v>
      </c>
      <c r="C39" t="str">
        <f>+Laboratory!B34</f>
        <v>PROVIDENCE REGIONAL MEDICAL CENTER EVERETT</v>
      </c>
      <c r="D39" s="6">
        <f>ROUND(+Laboratory!H34,0)</f>
        <v>3176748</v>
      </c>
      <c r="E39" s="6">
        <f>ROUND(+Laboratory!F34,0)</f>
        <v>2293371</v>
      </c>
      <c r="F39" s="7">
        <f t="shared" si="0"/>
        <v>1.39</v>
      </c>
      <c r="G39" s="6">
        <f>ROUND(+Laboratory!H134,0)</f>
        <v>2358237</v>
      </c>
      <c r="H39" s="6">
        <f>ROUND(+Laboratory!F134,0)</f>
        <v>2288980</v>
      </c>
      <c r="I39" s="7">
        <f t="shared" si="1"/>
        <v>1.03</v>
      </c>
      <c r="J39" s="7"/>
      <c r="K39" s="8">
        <f t="shared" si="2"/>
        <v>-0.259</v>
      </c>
    </row>
    <row r="40" spans="2:11" ht="12">
      <c r="B40">
        <f>+Laboratory!A35</f>
        <v>85</v>
      </c>
      <c r="C40" t="str">
        <f>+Laboratory!B35</f>
        <v>JEFFERSON HEALTHCARE HOSPITAL</v>
      </c>
      <c r="D40" s="6">
        <f>ROUND(+Laboratory!H35,0)</f>
        <v>200140</v>
      </c>
      <c r="E40" s="6">
        <f>ROUND(+Laboratory!F35,0)</f>
        <v>124112</v>
      </c>
      <c r="F40" s="7">
        <f t="shared" si="0"/>
        <v>1.61</v>
      </c>
      <c r="G40" s="6">
        <f>ROUND(+Laboratory!H135,0)</f>
        <v>252952</v>
      </c>
      <c r="H40" s="6">
        <f>ROUND(+Laboratory!F135,0)</f>
        <v>132601</v>
      </c>
      <c r="I40" s="7">
        <f t="shared" si="1"/>
        <v>1.91</v>
      </c>
      <c r="J40" s="7"/>
      <c r="K40" s="8">
        <f t="shared" si="2"/>
        <v>0.1863</v>
      </c>
    </row>
    <row r="41" spans="2:11" ht="12">
      <c r="B41">
        <f>+Laboratory!A36</f>
        <v>96</v>
      </c>
      <c r="C41" t="str">
        <f>+Laboratory!B36</f>
        <v>SKYLINE HOSPITAL</v>
      </c>
      <c r="D41" s="6">
        <f>ROUND(+Laboratory!H36,0)</f>
        <v>86462</v>
      </c>
      <c r="E41" s="6">
        <f>ROUND(+Laboratory!F36,0)</f>
        <v>739682</v>
      </c>
      <c r="F41" s="7">
        <f t="shared" si="0"/>
        <v>0.12</v>
      </c>
      <c r="G41" s="6">
        <f>ROUND(+Laboratory!H136,0)</f>
        <v>96403</v>
      </c>
      <c r="H41" s="6">
        <f>ROUND(+Laboratory!F136,0)</f>
        <v>755263</v>
      </c>
      <c r="I41" s="7">
        <f t="shared" si="1"/>
        <v>0.13</v>
      </c>
      <c r="J41" s="7"/>
      <c r="K41" s="8">
        <f t="shared" si="2"/>
        <v>0.0833</v>
      </c>
    </row>
    <row r="42" spans="2:11" ht="12">
      <c r="B42">
        <f>+Laboratory!A37</f>
        <v>102</v>
      </c>
      <c r="C42" t="str">
        <f>+Laboratory!B37</f>
        <v>YAKIMA REGIONAL MEDICAL AND CARDIAC CENTER</v>
      </c>
      <c r="D42" s="6">
        <f>ROUND(+Laboratory!H37,0)</f>
        <v>514927</v>
      </c>
      <c r="E42" s="6">
        <f>ROUND(+Laboratory!F37,0)</f>
        <v>331326</v>
      </c>
      <c r="F42" s="7">
        <f t="shared" si="0"/>
        <v>1.55</v>
      </c>
      <c r="G42" s="6">
        <f>ROUND(+Laboratory!H137,0)</f>
        <v>530012</v>
      </c>
      <c r="H42" s="6">
        <f>ROUND(+Laboratory!F137,0)</f>
        <v>373072</v>
      </c>
      <c r="I42" s="7">
        <f t="shared" si="1"/>
        <v>1.42</v>
      </c>
      <c r="J42" s="7"/>
      <c r="K42" s="8">
        <f t="shared" si="2"/>
        <v>-0.0839</v>
      </c>
    </row>
    <row r="43" spans="2:11" ht="12">
      <c r="B43">
        <f>+Laboratory!A38</f>
        <v>104</v>
      </c>
      <c r="C43" t="str">
        <f>+Laboratory!B38</f>
        <v>VALLEY GENERAL HOSPITAL</v>
      </c>
      <c r="D43" s="6">
        <f>ROUND(+Laboratory!H38,0)</f>
        <v>248073</v>
      </c>
      <c r="E43" s="6">
        <f>ROUND(+Laboratory!F38,0)</f>
        <v>154434</v>
      </c>
      <c r="F43" s="7">
        <f t="shared" si="0"/>
        <v>1.61</v>
      </c>
      <c r="G43" s="6">
        <f>ROUND(+Laboratory!H138,0)</f>
        <v>264047</v>
      </c>
      <c r="H43" s="6">
        <f>ROUND(+Laboratory!F138,0)</f>
        <v>153882</v>
      </c>
      <c r="I43" s="7">
        <f t="shared" si="1"/>
        <v>1.72</v>
      </c>
      <c r="J43" s="7"/>
      <c r="K43" s="8">
        <f t="shared" si="2"/>
        <v>0.0683</v>
      </c>
    </row>
    <row r="44" spans="2:11" ht="12">
      <c r="B44">
        <f>+Laboratory!A39</f>
        <v>106</v>
      </c>
      <c r="C44" t="str">
        <f>+Laboratory!B39</f>
        <v>CASCADE VALLEY HOSPITAL</v>
      </c>
      <c r="D44" s="6">
        <f>ROUND(+Laboratory!H39,0)</f>
        <v>183676</v>
      </c>
      <c r="E44" s="6">
        <f>ROUND(+Laboratory!F39,0)</f>
        <v>1399350</v>
      </c>
      <c r="F44" s="7">
        <f t="shared" si="0"/>
        <v>0.13</v>
      </c>
      <c r="G44" s="6">
        <f>ROUND(+Laboratory!H139,0)</f>
        <v>179275</v>
      </c>
      <c r="H44" s="6">
        <f>ROUND(+Laboratory!F139,0)</f>
        <v>1398089</v>
      </c>
      <c r="I44" s="7">
        <f t="shared" si="1"/>
        <v>0.13</v>
      </c>
      <c r="J44" s="7"/>
      <c r="K44" s="8">
        <f t="shared" si="2"/>
        <v>0</v>
      </c>
    </row>
    <row r="45" spans="2:11" ht="12">
      <c r="B45">
        <f>+Laboratory!A40</f>
        <v>107</v>
      </c>
      <c r="C45" t="str">
        <f>+Laboratory!B40</f>
        <v>NORTH VALLEY HOSPITAL</v>
      </c>
      <c r="D45" s="6">
        <f>ROUND(+Laboratory!H40,0)</f>
        <v>53916</v>
      </c>
      <c r="E45" s="6">
        <f>ROUND(+Laboratory!F40,0)</f>
        <v>28622</v>
      </c>
      <c r="F45" s="7">
        <f t="shared" si="0"/>
        <v>1.88</v>
      </c>
      <c r="G45" s="6">
        <f>ROUND(+Laboratory!H140,0)</f>
        <v>57993</v>
      </c>
      <c r="H45" s="6">
        <f>ROUND(+Laboratory!F140,0)</f>
        <v>28856</v>
      </c>
      <c r="I45" s="7">
        <f t="shared" si="1"/>
        <v>2.01</v>
      </c>
      <c r="J45" s="7"/>
      <c r="K45" s="8">
        <f t="shared" si="2"/>
        <v>0.0691</v>
      </c>
    </row>
    <row r="46" spans="2:11" ht="12">
      <c r="B46">
        <f>+Laboratory!A41</f>
        <v>108</v>
      </c>
      <c r="C46" t="str">
        <f>+Laboratory!B41</f>
        <v>TRI-STATE MEMORIAL HOSPITAL</v>
      </c>
      <c r="D46" s="6">
        <f>ROUND(+Laboratory!H41,0)</f>
        <v>0</v>
      </c>
      <c r="E46" s="6">
        <f>ROUND(+Laboratory!F41,0)</f>
        <v>93321</v>
      </c>
      <c r="F46" s="7">
        <f t="shared" si="0"/>
      </c>
      <c r="G46" s="6">
        <f>ROUND(+Laboratory!H141,0)</f>
        <v>0</v>
      </c>
      <c r="H46" s="6">
        <f>ROUND(+Laboratory!F141,0)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+Laboratory!A42</f>
        <v>111</v>
      </c>
      <c r="C47" t="str">
        <f>+Laboratory!B42</f>
        <v>EAST ADAMS RURAL HOSPITAL</v>
      </c>
      <c r="D47" s="6">
        <f>ROUND(+Laboratory!H42,0)</f>
        <v>27193</v>
      </c>
      <c r="E47" s="6">
        <f>ROUND(+Laboratory!F42,0)</f>
        <v>53354</v>
      </c>
      <c r="F47" s="7">
        <f t="shared" si="0"/>
        <v>0.51</v>
      </c>
      <c r="G47" s="6">
        <f>ROUND(+Laboratory!H142,0)</f>
        <v>28832</v>
      </c>
      <c r="H47" s="6">
        <f>ROUND(+Laboratory!F142,0)</f>
        <v>60660</v>
      </c>
      <c r="I47" s="7">
        <f t="shared" si="1"/>
        <v>0.48</v>
      </c>
      <c r="J47" s="7"/>
      <c r="K47" s="8">
        <f t="shared" si="2"/>
        <v>-0.0588</v>
      </c>
    </row>
    <row r="48" spans="2:11" ht="12">
      <c r="B48">
        <f>+Laboratory!A43</f>
        <v>125</v>
      </c>
      <c r="C48" t="str">
        <f>+Laboratory!B43</f>
        <v>OTHELLO COMMUNITY HOSPITAL</v>
      </c>
      <c r="D48" s="6">
        <f>ROUND(+Laboratory!H43,0)</f>
        <v>91336</v>
      </c>
      <c r="E48" s="6">
        <f>ROUND(+Laboratory!F43,0)</f>
        <v>35778</v>
      </c>
      <c r="F48" s="7">
        <f t="shared" si="0"/>
        <v>2.55</v>
      </c>
      <c r="G48" s="6">
        <f>ROUND(+Laboratory!H143,0)</f>
        <v>95804</v>
      </c>
      <c r="H48" s="6">
        <f>ROUND(+Laboratory!F143,0)</f>
        <v>35783</v>
      </c>
      <c r="I48" s="7">
        <f t="shared" si="1"/>
        <v>2.68</v>
      </c>
      <c r="J48" s="7"/>
      <c r="K48" s="8">
        <f t="shared" si="2"/>
        <v>0.051</v>
      </c>
    </row>
    <row r="49" spans="2:11" ht="12">
      <c r="B49">
        <f>+Laboratory!A44</f>
        <v>126</v>
      </c>
      <c r="C49" t="str">
        <f>+Laboratory!B44</f>
        <v>HIGHLINE MEDICAL CENTER</v>
      </c>
      <c r="D49" s="6">
        <f>ROUND(+Laboratory!H44,0)</f>
        <v>775767</v>
      </c>
      <c r="E49" s="6">
        <f>ROUND(+Laboratory!F44,0)</f>
        <v>853020</v>
      </c>
      <c r="F49" s="7">
        <f t="shared" si="0"/>
        <v>0.91</v>
      </c>
      <c r="G49" s="6">
        <f>ROUND(+Laboratory!H144,0)</f>
        <v>916874</v>
      </c>
      <c r="H49" s="6">
        <f>ROUND(+Laboratory!F144,0)</f>
        <v>937023</v>
      </c>
      <c r="I49" s="7">
        <f t="shared" si="1"/>
        <v>0.98</v>
      </c>
      <c r="J49" s="7"/>
      <c r="K49" s="8">
        <f t="shared" si="2"/>
        <v>0.0769</v>
      </c>
    </row>
    <row r="50" spans="2:11" ht="12">
      <c r="B50">
        <f>+Laboratory!A45</f>
        <v>128</v>
      </c>
      <c r="C50" t="str">
        <f>+Laboratory!B45</f>
        <v>UNIVERSITY OF WASHINGTON MEDICAL CENTER</v>
      </c>
      <c r="D50" s="6">
        <f>ROUND(+Laboratory!H45,0)</f>
        <v>3820880</v>
      </c>
      <c r="E50" s="6">
        <f>ROUND(+Laboratory!F45,0)</f>
        <v>1951454</v>
      </c>
      <c r="F50" s="7">
        <f t="shared" si="0"/>
        <v>1.96</v>
      </c>
      <c r="G50" s="6">
        <f>ROUND(+Laboratory!H145,0)</f>
        <v>3712783</v>
      </c>
      <c r="H50" s="6">
        <f>ROUND(+Laboratory!F145,0)</f>
        <v>1936869</v>
      </c>
      <c r="I50" s="7">
        <f t="shared" si="1"/>
        <v>1.92</v>
      </c>
      <c r="J50" s="7"/>
      <c r="K50" s="8">
        <f t="shared" si="2"/>
        <v>-0.0204</v>
      </c>
    </row>
    <row r="51" spans="2:11" ht="12">
      <c r="B51">
        <f>+Laboratory!A46</f>
        <v>129</v>
      </c>
      <c r="C51" t="str">
        <f>+Laboratory!B46</f>
        <v>QUINCY VALLEY MEDICAL CENTER</v>
      </c>
      <c r="D51" s="6">
        <f>ROUND(+Laboratory!H46,0)</f>
        <v>52051</v>
      </c>
      <c r="E51" s="6">
        <f>ROUND(+Laboratory!F46,0)</f>
        <v>99067</v>
      </c>
      <c r="F51" s="7">
        <f t="shared" si="0"/>
        <v>0.53</v>
      </c>
      <c r="G51" s="6">
        <f>ROUND(+Laboratory!H146,0)</f>
        <v>62953</v>
      </c>
      <c r="H51" s="6">
        <f>ROUND(+Laboratory!F146,0)</f>
        <v>104054</v>
      </c>
      <c r="I51" s="7">
        <f t="shared" si="1"/>
        <v>0.61</v>
      </c>
      <c r="J51" s="7"/>
      <c r="K51" s="8">
        <f t="shared" si="2"/>
        <v>0.1509</v>
      </c>
    </row>
    <row r="52" spans="2:11" ht="12">
      <c r="B52">
        <f>+Laboratory!A47</f>
        <v>130</v>
      </c>
      <c r="C52" t="str">
        <f>+Laboratory!B47</f>
        <v>NORTHWEST HOSPITAL &amp; MEDICAL CENTER</v>
      </c>
      <c r="D52" s="6">
        <f>ROUND(+Laboratory!H47,0)</f>
        <v>1549541</v>
      </c>
      <c r="E52" s="6">
        <f>ROUND(+Laboratory!F47,0)</f>
        <v>980008</v>
      </c>
      <c r="F52" s="7">
        <f t="shared" si="0"/>
        <v>1.58</v>
      </c>
      <c r="G52" s="6">
        <f>ROUND(+Laboratory!H147,0)</f>
        <v>1597768</v>
      </c>
      <c r="H52" s="6">
        <f>ROUND(+Laboratory!F147,0)</f>
        <v>963452</v>
      </c>
      <c r="I52" s="7">
        <f t="shared" si="1"/>
        <v>1.66</v>
      </c>
      <c r="J52" s="7"/>
      <c r="K52" s="8">
        <f t="shared" si="2"/>
        <v>0.0506</v>
      </c>
    </row>
    <row r="53" spans="2:11" ht="12">
      <c r="B53">
        <f>+Laboratory!A48</f>
        <v>131</v>
      </c>
      <c r="C53" t="str">
        <f>+Laboratory!B48</f>
        <v>OVERLAKE HOSPITAL MEDICAL CENTER</v>
      </c>
      <c r="D53" s="6">
        <f>ROUND(+Laboratory!H48,0)</f>
        <v>1056043</v>
      </c>
      <c r="E53" s="6">
        <f>ROUND(+Laboratory!F48,0)</f>
        <v>867925</v>
      </c>
      <c r="F53" s="7">
        <f t="shared" si="0"/>
        <v>1.22</v>
      </c>
      <c r="G53" s="6">
        <f>ROUND(+Laboratory!H148,0)</f>
        <v>1254271</v>
      </c>
      <c r="H53" s="6">
        <f>ROUND(+Laboratory!F148,0)</f>
        <v>946247</v>
      </c>
      <c r="I53" s="7">
        <f t="shared" si="1"/>
        <v>1.33</v>
      </c>
      <c r="J53" s="7"/>
      <c r="K53" s="8">
        <f t="shared" si="2"/>
        <v>0.0902</v>
      </c>
    </row>
    <row r="54" spans="2:11" ht="12">
      <c r="B54">
        <f>+Laboratory!A49</f>
        <v>132</v>
      </c>
      <c r="C54" t="str">
        <f>+Laboratory!B49</f>
        <v>SAINT CLARE HOSPITAL</v>
      </c>
      <c r="D54" s="6">
        <f>ROUND(+Laboratory!H49,0)</f>
        <v>323739</v>
      </c>
      <c r="E54" s="6">
        <f>ROUND(+Laboratory!F49,0)</f>
        <v>334087</v>
      </c>
      <c r="F54" s="7">
        <f t="shared" si="0"/>
        <v>0.97</v>
      </c>
      <c r="G54" s="6">
        <f>ROUND(+Laboratory!H149,0)</f>
        <v>379014</v>
      </c>
      <c r="H54" s="6">
        <f>ROUND(+Laboratory!F149,0)</f>
        <v>392952</v>
      </c>
      <c r="I54" s="7">
        <f t="shared" si="1"/>
        <v>0.96</v>
      </c>
      <c r="J54" s="7"/>
      <c r="K54" s="8">
        <f t="shared" si="2"/>
        <v>-0.0103</v>
      </c>
    </row>
    <row r="55" spans="2:11" ht="12">
      <c r="B55">
        <f>+Laboratory!A50</f>
        <v>134</v>
      </c>
      <c r="C55" t="str">
        <f>+Laboratory!B50</f>
        <v>ISLAND HOSPITAL</v>
      </c>
      <c r="D55" s="6">
        <f>ROUND(+Laboratory!H50,0)</f>
        <v>251328</v>
      </c>
      <c r="E55" s="6">
        <f>ROUND(+Laboratory!F50,0)</f>
        <v>1844483</v>
      </c>
      <c r="F55" s="7">
        <f t="shared" si="0"/>
        <v>0.14</v>
      </c>
      <c r="G55" s="6">
        <f>ROUND(+Laboratory!H150,0)</f>
        <v>296613</v>
      </c>
      <c r="H55" s="6">
        <f>ROUND(+Laboratory!F150,0)</f>
        <v>1824744</v>
      </c>
      <c r="I55" s="7">
        <f t="shared" si="1"/>
        <v>0.16</v>
      </c>
      <c r="J55" s="7"/>
      <c r="K55" s="8">
        <f t="shared" si="2"/>
        <v>0.1429</v>
      </c>
    </row>
    <row r="56" spans="2:11" ht="12">
      <c r="B56">
        <f>+Laboratory!A51</f>
        <v>137</v>
      </c>
      <c r="C56" t="str">
        <f>+Laboratory!B51</f>
        <v>LINCOLN HOSPITAL</v>
      </c>
      <c r="D56" s="6">
        <f>ROUND(+Laboratory!H51,0)</f>
        <v>86815</v>
      </c>
      <c r="E56" s="6">
        <f>ROUND(+Laboratory!F51,0)</f>
        <v>36370</v>
      </c>
      <c r="F56" s="7">
        <f t="shared" si="0"/>
        <v>2.39</v>
      </c>
      <c r="G56" s="6">
        <f>ROUND(+Laboratory!H151,0)</f>
        <v>76307</v>
      </c>
      <c r="H56" s="6">
        <f>ROUND(+Laboratory!F151,0)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+Laboratory!A52</f>
        <v>138</v>
      </c>
      <c r="C57" t="str">
        <f>+Laboratory!B52</f>
        <v>SWEDISH EDMONDS</v>
      </c>
      <c r="D57" s="6">
        <f>ROUND(+Laboratory!H52,0)</f>
        <v>538014</v>
      </c>
      <c r="E57" s="6">
        <f>ROUND(+Laboratory!F52,0)</f>
        <v>423633</v>
      </c>
      <c r="F57" s="7">
        <f t="shared" si="0"/>
        <v>1.27</v>
      </c>
      <c r="G57" s="6">
        <f>ROUND(+Laboratory!H152,0)</f>
        <v>586803</v>
      </c>
      <c r="H57" s="6">
        <f>ROUND(+Laboratory!F152,0)</f>
        <v>417018</v>
      </c>
      <c r="I57" s="7">
        <f t="shared" si="1"/>
        <v>1.41</v>
      </c>
      <c r="J57" s="7"/>
      <c r="K57" s="8">
        <f t="shared" si="2"/>
        <v>0.1102</v>
      </c>
    </row>
    <row r="58" spans="2:11" ht="12">
      <c r="B58">
        <f>+Laboratory!A53</f>
        <v>139</v>
      </c>
      <c r="C58" t="str">
        <f>+Laboratory!B53</f>
        <v>PROVIDENCE HOLY FAMILY HOSPITAL</v>
      </c>
      <c r="D58" s="6">
        <f>ROUND(+Laboratory!H53,0)</f>
        <v>397615</v>
      </c>
      <c r="E58" s="6">
        <f>ROUND(+Laboratory!F53,0)</f>
        <v>337949</v>
      </c>
      <c r="F58" s="7">
        <f t="shared" si="0"/>
        <v>1.18</v>
      </c>
      <c r="G58" s="6">
        <f>ROUND(+Laboratory!H153,0)</f>
        <v>468574</v>
      </c>
      <c r="H58" s="6">
        <f>ROUND(+Laboratory!F153,0)</f>
        <v>345799</v>
      </c>
      <c r="I58" s="7">
        <f t="shared" si="1"/>
        <v>1.36</v>
      </c>
      <c r="J58" s="7"/>
      <c r="K58" s="8">
        <f t="shared" si="2"/>
        <v>0.1525</v>
      </c>
    </row>
    <row r="59" spans="2:11" ht="12">
      <c r="B59">
        <f>+Laboratory!A54</f>
        <v>140</v>
      </c>
      <c r="C59" t="str">
        <f>+Laboratory!B54</f>
        <v>KITTITAS VALLEY HOSPITAL</v>
      </c>
      <c r="D59" s="6">
        <f>ROUND(+Laboratory!H54,0)</f>
        <v>199665</v>
      </c>
      <c r="E59" s="6">
        <f>ROUND(+Laboratory!F54,0)</f>
        <v>144760</v>
      </c>
      <c r="F59" s="7">
        <f t="shared" si="0"/>
        <v>1.38</v>
      </c>
      <c r="G59" s="6">
        <f>ROUND(+Laboratory!H154,0)</f>
        <v>220351</v>
      </c>
      <c r="H59" s="6">
        <f>ROUND(+Laboratory!F154,0)</f>
        <v>150757</v>
      </c>
      <c r="I59" s="7">
        <f t="shared" si="1"/>
        <v>1.46</v>
      </c>
      <c r="J59" s="7"/>
      <c r="K59" s="8">
        <f t="shared" si="2"/>
        <v>0.058</v>
      </c>
    </row>
    <row r="60" spans="2:11" ht="12">
      <c r="B60">
        <f>+Laboratory!A55</f>
        <v>141</v>
      </c>
      <c r="C60" t="str">
        <f>+Laboratory!B55</f>
        <v>DAYTON GENERAL HOSPITAL</v>
      </c>
      <c r="D60" s="6">
        <f>ROUND(+Laboratory!H55,0)</f>
        <v>45494</v>
      </c>
      <c r="E60" s="6">
        <f>ROUND(+Laboratory!F55,0)</f>
        <v>31484</v>
      </c>
      <c r="F60" s="7">
        <f t="shared" si="0"/>
        <v>1.44</v>
      </c>
      <c r="G60" s="6">
        <f>ROUND(+Laboratory!H155,0)</f>
        <v>0</v>
      </c>
      <c r="H60" s="6">
        <f>ROUND(+Laboratory!F155,0)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+Laboratory!A56</f>
        <v>142</v>
      </c>
      <c r="C61" t="str">
        <f>+Laboratory!B56</f>
        <v>HARRISON MEDICAL CENTER</v>
      </c>
      <c r="D61" s="6">
        <f>ROUND(+Laboratory!H56,0)</f>
        <v>0</v>
      </c>
      <c r="E61" s="6">
        <f>ROUND(+Laboratory!F56,0)</f>
        <v>655340</v>
      </c>
      <c r="F61" s="7">
        <f t="shared" si="0"/>
      </c>
      <c r="G61" s="6">
        <f>ROUND(+Laboratory!H156,0)</f>
        <v>0</v>
      </c>
      <c r="H61" s="6">
        <f>ROUND(+Laboratory!F156,0)</f>
        <v>661916</v>
      </c>
      <c r="I61" s="7">
        <f t="shared" si="1"/>
      </c>
      <c r="J61" s="7"/>
      <c r="K61" s="8">
        <f t="shared" si="2"/>
      </c>
    </row>
    <row r="62" spans="2:11" ht="12">
      <c r="B62">
        <f>+Laboratory!A57</f>
        <v>145</v>
      </c>
      <c r="C62" t="str">
        <f>+Laboratory!B57</f>
        <v>PEACEHEALTH SAINT JOSEPH HOSPITAL</v>
      </c>
      <c r="D62" s="6">
        <f>ROUND(+Laboratory!H57,0)</f>
        <v>1687642</v>
      </c>
      <c r="E62" s="6">
        <f>ROUND(+Laboratory!F57,0)</f>
        <v>1438048</v>
      </c>
      <c r="F62" s="7">
        <f t="shared" si="0"/>
        <v>1.17</v>
      </c>
      <c r="G62" s="6">
        <f>ROUND(+Laboratory!H157,0)</f>
        <v>534</v>
      </c>
      <c r="H62" s="6">
        <f>ROUND(+Laboratory!F157,0)</f>
        <v>728351</v>
      </c>
      <c r="I62" s="7">
        <f t="shared" si="1"/>
        <v>0</v>
      </c>
      <c r="J62" s="7"/>
      <c r="K62" s="8">
        <f t="shared" si="2"/>
        <v>-1</v>
      </c>
    </row>
    <row r="63" spans="2:11" ht="12">
      <c r="B63">
        <f>+Laboratory!A58</f>
        <v>147</v>
      </c>
      <c r="C63" t="str">
        <f>+Laboratory!B58</f>
        <v>MID VALLEY HOSPITAL</v>
      </c>
      <c r="D63" s="6">
        <f>ROUND(+Laboratory!H58,0)</f>
        <v>121025</v>
      </c>
      <c r="E63" s="6">
        <f>ROUND(+Laboratory!F58,0)</f>
        <v>78983</v>
      </c>
      <c r="F63" s="7">
        <f t="shared" si="0"/>
        <v>1.53</v>
      </c>
      <c r="G63" s="6">
        <f>ROUND(+Laboratory!H158,0)</f>
        <v>149674</v>
      </c>
      <c r="H63" s="6">
        <f>ROUND(+Laboratory!F158,0)</f>
        <v>82030</v>
      </c>
      <c r="I63" s="7">
        <f t="shared" si="1"/>
        <v>1.82</v>
      </c>
      <c r="J63" s="7"/>
      <c r="K63" s="8">
        <f t="shared" si="2"/>
        <v>0.1895</v>
      </c>
    </row>
    <row r="64" spans="2:11" ht="12">
      <c r="B64">
        <f>+Laboratory!A59</f>
        <v>148</v>
      </c>
      <c r="C64" t="str">
        <f>+Laboratory!B59</f>
        <v>KINDRED HOSPITAL - SEATTLE</v>
      </c>
      <c r="D64" s="6">
        <f>ROUND(+Laboratory!H59,0)</f>
        <v>7965</v>
      </c>
      <c r="E64" s="6">
        <f>ROUND(+Laboratory!F59,0)</f>
        <v>30950</v>
      </c>
      <c r="F64" s="7">
        <f t="shared" si="0"/>
        <v>0.26</v>
      </c>
      <c r="G64" s="6">
        <f>ROUND(+Laboratory!H159,0)</f>
        <v>7323</v>
      </c>
      <c r="H64" s="6">
        <f>ROUND(+Laboratory!F159,0)</f>
        <v>52507</v>
      </c>
      <c r="I64" s="7">
        <f t="shared" si="1"/>
        <v>0.14</v>
      </c>
      <c r="J64" s="7"/>
      <c r="K64" s="8">
        <f t="shared" si="2"/>
        <v>-0.4615</v>
      </c>
    </row>
    <row r="65" spans="2:11" ht="12">
      <c r="B65">
        <f>+Laboratory!A60</f>
        <v>150</v>
      </c>
      <c r="C65" t="str">
        <f>+Laboratory!B60</f>
        <v>COULEE COMMUNITY HOSPITAL</v>
      </c>
      <c r="D65" s="6">
        <f>ROUND(+Laboratory!H60,0)</f>
        <v>92434</v>
      </c>
      <c r="E65" s="6">
        <f>ROUND(+Laboratory!F60,0)</f>
        <v>98482</v>
      </c>
      <c r="F65" s="7">
        <f t="shared" si="0"/>
        <v>0.94</v>
      </c>
      <c r="G65" s="6">
        <f>ROUND(+Laboratory!H160,0)</f>
        <v>96207</v>
      </c>
      <c r="H65" s="6">
        <f>ROUND(+Laboratory!F160,0)</f>
        <v>106451</v>
      </c>
      <c r="I65" s="7">
        <f t="shared" si="1"/>
        <v>0.9</v>
      </c>
      <c r="J65" s="7"/>
      <c r="K65" s="8">
        <f t="shared" si="2"/>
        <v>-0.0426</v>
      </c>
    </row>
    <row r="66" spans="2:11" ht="12">
      <c r="B66">
        <f>+Laboratory!A61</f>
        <v>152</v>
      </c>
      <c r="C66" t="str">
        <f>+Laboratory!B61</f>
        <v>MASON GENERAL HOSPITAL</v>
      </c>
      <c r="D66" s="6">
        <f>ROUND(+Laboratory!H61,0)</f>
        <v>434206</v>
      </c>
      <c r="E66" s="6">
        <f>ROUND(+Laboratory!F61,0)</f>
        <v>157538</v>
      </c>
      <c r="F66" s="7">
        <f t="shared" si="0"/>
        <v>2.76</v>
      </c>
      <c r="G66" s="6">
        <f>ROUND(+Laboratory!H161,0)</f>
        <v>448900</v>
      </c>
      <c r="H66" s="6">
        <f>ROUND(+Laboratory!F161,0)</f>
        <v>157364</v>
      </c>
      <c r="I66" s="7">
        <f t="shared" si="1"/>
        <v>2.85</v>
      </c>
      <c r="J66" s="7"/>
      <c r="K66" s="8">
        <f t="shared" si="2"/>
        <v>0.0326</v>
      </c>
    </row>
    <row r="67" spans="2:11" ht="12">
      <c r="B67">
        <f>+Laboratory!A62</f>
        <v>153</v>
      </c>
      <c r="C67" t="str">
        <f>+Laboratory!B62</f>
        <v>WHITMAN HOSPITAL AND MEDICAL CENTER</v>
      </c>
      <c r="D67" s="6">
        <f>ROUND(+Laboratory!H62,0)</f>
        <v>126750</v>
      </c>
      <c r="E67" s="6">
        <f>ROUND(+Laboratory!F62,0)</f>
        <v>788019</v>
      </c>
      <c r="F67" s="7">
        <f t="shared" si="0"/>
        <v>0.16</v>
      </c>
      <c r="G67" s="6">
        <f>ROUND(+Laboratory!H162,0)</f>
        <v>152287</v>
      </c>
      <c r="H67" s="6">
        <f>ROUND(+Laboratory!F162,0)</f>
        <v>813155</v>
      </c>
      <c r="I67" s="7">
        <f t="shared" si="1"/>
        <v>0.19</v>
      </c>
      <c r="J67" s="7"/>
      <c r="K67" s="8">
        <f t="shared" si="2"/>
        <v>0.1875</v>
      </c>
    </row>
    <row r="68" spans="2:11" ht="12">
      <c r="B68">
        <f>+Laboratory!A63</f>
        <v>155</v>
      </c>
      <c r="C68" t="str">
        <f>+Laboratory!B63</f>
        <v>VALLEY MEDICAL CENTER</v>
      </c>
      <c r="D68" s="6">
        <f>ROUND(+Laboratory!H63,0)</f>
        <v>936139</v>
      </c>
      <c r="E68" s="6">
        <f>ROUND(+Laboratory!F63,0)</f>
        <v>737513</v>
      </c>
      <c r="F68" s="7">
        <f t="shared" si="0"/>
        <v>1.27</v>
      </c>
      <c r="G68" s="6">
        <f>ROUND(+Laboratory!H163,0)</f>
        <v>988660</v>
      </c>
      <c r="H68" s="6">
        <f>ROUND(+Laboratory!F163,0)</f>
        <v>671850</v>
      </c>
      <c r="I68" s="7">
        <f t="shared" si="1"/>
        <v>1.47</v>
      </c>
      <c r="J68" s="7"/>
      <c r="K68" s="8">
        <f t="shared" si="2"/>
        <v>0.1575</v>
      </c>
    </row>
    <row r="69" spans="2:11" ht="12">
      <c r="B69">
        <f>+Laboratory!A64</f>
        <v>156</v>
      </c>
      <c r="C69" t="str">
        <f>+Laboratory!B64</f>
        <v>WHIDBEY GENERAL HOSPITAL</v>
      </c>
      <c r="D69" s="6">
        <f>ROUND(+Laboratory!H64,0)</f>
        <v>314003</v>
      </c>
      <c r="E69" s="6">
        <f>ROUND(+Laboratory!F64,0)</f>
        <v>298054</v>
      </c>
      <c r="F69" s="7">
        <f t="shared" si="0"/>
        <v>1.05</v>
      </c>
      <c r="G69" s="6">
        <f>ROUND(+Laboratory!H164,0)</f>
        <v>371984</v>
      </c>
      <c r="H69" s="6">
        <f>ROUND(+Laboratory!F164,0)</f>
        <v>279851</v>
      </c>
      <c r="I69" s="7">
        <f t="shared" si="1"/>
        <v>1.33</v>
      </c>
      <c r="J69" s="7"/>
      <c r="K69" s="8">
        <f t="shared" si="2"/>
        <v>0.2667</v>
      </c>
    </row>
    <row r="70" spans="2:11" ht="12">
      <c r="B70">
        <f>+Laboratory!A65</f>
        <v>157</v>
      </c>
      <c r="C70" t="str">
        <f>+Laboratory!B65</f>
        <v>SAINT LUKES REHABILIATION INSTITUTE</v>
      </c>
      <c r="D70" s="6">
        <f>ROUND(+Laboratory!H65,0)</f>
        <v>0</v>
      </c>
      <c r="E70" s="6">
        <f>ROUND(+Laboratory!F65,0)</f>
        <v>0</v>
      </c>
      <c r="F70" s="7">
        <f t="shared" si="0"/>
      </c>
      <c r="G70" s="6">
        <f>ROUND(+Laboratory!H165,0)</f>
        <v>0</v>
      </c>
      <c r="H70" s="6">
        <f>ROUND(+Laboratory!F165,0)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+Laboratory!A66</f>
        <v>158</v>
      </c>
      <c r="C71" t="str">
        <f>+Laboratory!B66</f>
        <v>CASCADE MEDICAL CENTER</v>
      </c>
      <c r="D71" s="6">
        <f>ROUND(+Laboratory!H66,0)</f>
        <v>36453</v>
      </c>
      <c r="E71" s="6">
        <f>ROUND(+Laboratory!F66,0)</f>
        <v>26140</v>
      </c>
      <c r="F71" s="7">
        <f t="shared" si="0"/>
        <v>1.39</v>
      </c>
      <c r="G71" s="6">
        <f>ROUND(+Laboratory!H166,0)</f>
        <v>38927</v>
      </c>
      <c r="H71" s="6">
        <f>ROUND(+Laboratory!F166,0)</f>
        <v>27117</v>
      </c>
      <c r="I71" s="7">
        <f t="shared" si="1"/>
        <v>1.44</v>
      </c>
      <c r="J71" s="7"/>
      <c r="K71" s="8">
        <f t="shared" si="2"/>
        <v>0.036</v>
      </c>
    </row>
    <row r="72" spans="2:11" ht="12">
      <c r="B72">
        <f>+Laboratory!A67</f>
        <v>159</v>
      </c>
      <c r="C72" t="str">
        <f>+Laboratory!B67</f>
        <v>PROVIDENCE SAINT PETER HOSPITAL</v>
      </c>
      <c r="D72" s="6">
        <f>ROUND(+Laboratory!H67,0)</f>
        <v>1110014</v>
      </c>
      <c r="E72" s="6">
        <f>ROUND(+Laboratory!F67,0)</f>
        <v>1334354</v>
      </c>
      <c r="F72" s="7">
        <f t="shared" si="0"/>
        <v>0.83</v>
      </c>
      <c r="G72" s="6">
        <f>ROUND(+Laboratory!H167,0)</f>
        <v>972092</v>
      </c>
      <c r="H72" s="6">
        <f>ROUND(+Laboratory!F167,0)</f>
        <v>1247333</v>
      </c>
      <c r="I72" s="7">
        <f t="shared" si="1"/>
        <v>0.78</v>
      </c>
      <c r="J72" s="7"/>
      <c r="K72" s="8">
        <f t="shared" si="2"/>
        <v>-0.0602</v>
      </c>
    </row>
    <row r="73" spans="2:11" ht="12">
      <c r="B73">
        <f>+Laboratory!A68</f>
        <v>161</v>
      </c>
      <c r="C73" t="str">
        <f>+Laboratory!B68</f>
        <v>KADLEC REGIONAL MEDICAL CENTER</v>
      </c>
      <c r="D73" s="6">
        <f>ROUND(+Laboratory!H68,0)</f>
        <v>509515</v>
      </c>
      <c r="E73" s="6">
        <f>ROUND(+Laboratory!F68,0)</f>
        <v>553744</v>
      </c>
      <c r="F73" s="7">
        <f t="shared" si="0"/>
        <v>0.92</v>
      </c>
      <c r="G73" s="6">
        <f>ROUND(+Laboratory!H168,0)</f>
        <v>614516</v>
      </c>
      <c r="H73" s="6">
        <f>ROUND(+Laboratory!F168,0)</f>
        <v>679991</v>
      </c>
      <c r="I73" s="7">
        <f t="shared" si="1"/>
        <v>0.9</v>
      </c>
      <c r="J73" s="7"/>
      <c r="K73" s="8">
        <f t="shared" si="2"/>
        <v>-0.0217</v>
      </c>
    </row>
    <row r="74" spans="2:11" ht="12">
      <c r="B74">
        <f>+Laboratory!A69</f>
        <v>162</v>
      </c>
      <c r="C74" t="str">
        <f>+Laboratory!B69</f>
        <v>PROVIDENCE SACRED HEART MEDICAL CENTER</v>
      </c>
      <c r="D74" s="6">
        <f>ROUND(+Laboratory!H69,0)</f>
        <v>4601318</v>
      </c>
      <c r="E74" s="6">
        <f>ROUND(+Laboratory!F69,0)</f>
        <v>1517783</v>
      </c>
      <c r="F74" s="7">
        <f t="shared" si="0"/>
        <v>3.03</v>
      </c>
      <c r="G74" s="6">
        <f>ROUND(+Laboratory!H169,0)</f>
        <v>4980236</v>
      </c>
      <c r="H74" s="6">
        <f>ROUND(+Laboratory!F169,0)</f>
        <v>3896232</v>
      </c>
      <c r="I74" s="7">
        <f t="shared" si="1"/>
        <v>1.28</v>
      </c>
      <c r="J74" s="7"/>
      <c r="K74" s="8">
        <f t="shared" si="2"/>
        <v>-0.5776</v>
      </c>
    </row>
    <row r="75" spans="2:11" ht="12">
      <c r="B75">
        <f>+Laboratory!A70</f>
        <v>164</v>
      </c>
      <c r="C75" t="str">
        <f>+Laboratory!B70</f>
        <v>EVERGREEN HOSPITAL MEDICAL CENTER</v>
      </c>
      <c r="D75" s="6">
        <f>ROUND(+Laboratory!H70,0)</f>
        <v>1232038</v>
      </c>
      <c r="E75" s="6">
        <f>ROUND(+Laboratory!F70,0)</f>
        <v>674226</v>
      </c>
      <c r="F75" s="7">
        <f aca="true" t="shared" si="3" ref="F75:F106">IF(D75=0,"",IF(E75=0,"",ROUND(D75/E75,2)))</f>
        <v>1.83</v>
      </c>
      <c r="G75" s="6">
        <f>ROUND(+Laboratory!H170,0)</f>
        <v>1371045</v>
      </c>
      <c r="H75" s="6">
        <f>ROUND(+Laboratory!F170,0)</f>
        <v>802169</v>
      </c>
      <c r="I75" s="7">
        <f aca="true" t="shared" si="4" ref="I75:I106">IF(G75=0,"",IF(H75=0,"",ROUND(G75/H75,2)))</f>
        <v>1.71</v>
      </c>
      <c r="J75" s="7"/>
      <c r="K75" s="8">
        <f aca="true" t="shared" si="5" ref="K75:K106">IF(D75=0,"",IF(E75=0,"",IF(G75=0,"",IF(H75=0,"",ROUND(I75/F75-1,4)))))</f>
        <v>-0.0656</v>
      </c>
    </row>
    <row r="76" spans="2:11" ht="12">
      <c r="B76">
        <f>+Laboratory!A71</f>
        <v>165</v>
      </c>
      <c r="C76" t="str">
        <f>+Laboratory!B71</f>
        <v>LAKE CHELAN COMMUNITY HOSPITAL</v>
      </c>
      <c r="D76" s="6">
        <f>ROUND(+Laboratory!H71,0)</f>
        <v>86041</v>
      </c>
      <c r="E76" s="6">
        <f>ROUND(+Laboratory!F71,0)</f>
        <v>25191</v>
      </c>
      <c r="F76" s="7">
        <f t="shared" si="3"/>
        <v>3.42</v>
      </c>
      <c r="G76" s="6">
        <f>ROUND(+Laboratory!H171,0)</f>
        <v>82477</v>
      </c>
      <c r="H76" s="6">
        <f>ROUND(+Laboratory!F171,0)</f>
        <v>24428</v>
      </c>
      <c r="I76" s="7">
        <f t="shared" si="4"/>
        <v>3.38</v>
      </c>
      <c r="J76" s="7"/>
      <c r="K76" s="8">
        <f t="shared" si="5"/>
        <v>-0.0117</v>
      </c>
    </row>
    <row r="77" spans="2:11" ht="12">
      <c r="B77">
        <f>+Laboratory!A72</f>
        <v>167</v>
      </c>
      <c r="C77" t="str">
        <f>+Laboratory!B72</f>
        <v>FERRY COUNTY MEMORIAL HOSPITAL</v>
      </c>
      <c r="D77" s="6">
        <f>ROUND(+Laboratory!H72,0)</f>
        <v>45110</v>
      </c>
      <c r="E77" s="6">
        <f>ROUND(+Laboratory!F72,0)</f>
        <v>32171</v>
      </c>
      <c r="F77" s="7">
        <f t="shared" si="3"/>
        <v>1.4</v>
      </c>
      <c r="G77" s="6">
        <f>ROUND(+Laboratory!H172,0)</f>
        <v>46566</v>
      </c>
      <c r="H77" s="6">
        <f>ROUND(+Laboratory!F172,0)</f>
        <v>32877</v>
      </c>
      <c r="I77" s="7">
        <f t="shared" si="4"/>
        <v>1.42</v>
      </c>
      <c r="J77" s="7"/>
      <c r="K77" s="8">
        <f t="shared" si="5"/>
        <v>0.0143</v>
      </c>
    </row>
    <row r="78" spans="2:11" ht="12">
      <c r="B78">
        <f>+Laboratory!A73</f>
        <v>168</v>
      </c>
      <c r="C78" t="str">
        <f>+Laboratory!B73</f>
        <v>CENTRAL WASHINGTON HOSPITAL</v>
      </c>
      <c r="D78" s="6">
        <f>ROUND(+Laboratory!H73,0)</f>
        <v>610661</v>
      </c>
      <c r="E78" s="6">
        <f>ROUND(+Laboratory!F73,0)</f>
        <v>5217746</v>
      </c>
      <c r="F78" s="7">
        <f t="shared" si="3"/>
        <v>0.12</v>
      </c>
      <c r="G78" s="6">
        <f>ROUND(+Laboratory!H173,0)</f>
        <v>573365</v>
      </c>
      <c r="H78" s="6">
        <f>ROUND(+Laboratory!F173,0)</f>
        <v>5367383</v>
      </c>
      <c r="I78" s="7">
        <f t="shared" si="4"/>
        <v>0.11</v>
      </c>
      <c r="J78" s="7"/>
      <c r="K78" s="8">
        <f t="shared" si="5"/>
        <v>-0.0833</v>
      </c>
    </row>
    <row r="79" spans="2:11" ht="12">
      <c r="B79">
        <f>+Laboratory!A74</f>
        <v>169</v>
      </c>
      <c r="C79" t="str">
        <f>+Laboratory!B74</f>
        <v>GROUP HEALTH EASTSIDE</v>
      </c>
      <c r="D79" s="6">
        <f>ROUND(+Laboratory!H74,0)</f>
        <v>103472</v>
      </c>
      <c r="E79" s="6">
        <f>ROUND(+Laboratory!F74,0)</f>
        <v>73765</v>
      </c>
      <c r="F79" s="7">
        <f t="shared" si="3"/>
        <v>1.4</v>
      </c>
      <c r="G79" s="6">
        <f>ROUND(+Laboratory!H174,0)</f>
        <v>0</v>
      </c>
      <c r="H79" s="6">
        <f>ROUND(+Laboratory!F174,0)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+Laboratory!A75</f>
        <v>170</v>
      </c>
      <c r="C80" t="str">
        <f>+Laboratory!B75</f>
        <v>SOUTHWEST WASHINGTON MEDICAL CENTER</v>
      </c>
      <c r="D80" s="6">
        <f>ROUND(+Laboratory!H75,0)</f>
        <v>2914311</v>
      </c>
      <c r="E80" s="6">
        <f>ROUND(+Laboratory!F75,0)</f>
        <v>1372074</v>
      </c>
      <c r="F80" s="7">
        <f t="shared" si="3"/>
        <v>2.12</v>
      </c>
      <c r="G80" s="6">
        <f>ROUND(+Laboratory!H175,0)</f>
        <v>3288245</v>
      </c>
      <c r="H80" s="6">
        <f>ROUND(+Laboratory!F175,0)</f>
        <v>1498154</v>
      </c>
      <c r="I80" s="7">
        <f t="shared" si="4"/>
        <v>2.19</v>
      </c>
      <c r="J80" s="7"/>
      <c r="K80" s="8">
        <f t="shared" si="5"/>
        <v>0.033</v>
      </c>
    </row>
    <row r="81" spans="2:11" ht="12">
      <c r="B81">
        <f>+Laboratory!A76</f>
        <v>172</v>
      </c>
      <c r="C81" t="str">
        <f>+Laboratory!B76</f>
        <v>PULLMAN REGIONAL HOSPITAL</v>
      </c>
      <c r="D81" s="6">
        <f>ROUND(+Laboratory!H76,0)</f>
        <v>204316</v>
      </c>
      <c r="E81" s="6">
        <f>ROUND(+Laboratory!F76,0)</f>
        <v>75979</v>
      </c>
      <c r="F81" s="7">
        <f t="shared" si="3"/>
        <v>2.69</v>
      </c>
      <c r="G81" s="6">
        <f>ROUND(+Laboratory!H176,0)</f>
        <v>225746</v>
      </c>
      <c r="H81" s="6">
        <f>ROUND(+Laboratory!F176,0)</f>
        <v>79707</v>
      </c>
      <c r="I81" s="7">
        <f t="shared" si="4"/>
        <v>2.83</v>
      </c>
      <c r="J81" s="7"/>
      <c r="K81" s="8">
        <f t="shared" si="5"/>
        <v>0.052</v>
      </c>
    </row>
    <row r="82" spans="2:11" ht="12">
      <c r="B82">
        <f>+Laboratory!A77</f>
        <v>173</v>
      </c>
      <c r="C82" t="str">
        <f>+Laboratory!B77</f>
        <v>MORTON GENERAL HOSPITAL</v>
      </c>
      <c r="D82" s="6">
        <f>ROUND(+Laboratory!H77,0)</f>
        <v>85072</v>
      </c>
      <c r="E82" s="6">
        <f>ROUND(+Laboratory!F77,0)</f>
        <v>40265</v>
      </c>
      <c r="F82" s="7">
        <f t="shared" si="3"/>
        <v>2.11</v>
      </c>
      <c r="G82" s="6">
        <f>ROUND(+Laboratory!H177,0)</f>
        <v>100571</v>
      </c>
      <c r="H82" s="6">
        <f>ROUND(+Laboratory!F177,0)</f>
        <v>60993</v>
      </c>
      <c r="I82" s="7">
        <f t="shared" si="4"/>
        <v>1.65</v>
      </c>
      <c r="J82" s="7"/>
      <c r="K82" s="8">
        <f t="shared" si="5"/>
        <v>-0.218</v>
      </c>
    </row>
    <row r="83" spans="2:11" ht="12">
      <c r="B83">
        <f>+Laboratory!A78</f>
        <v>175</v>
      </c>
      <c r="C83" t="str">
        <f>+Laboratory!B78</f>
        <v>MARY BRIDGE CHILDRENS HEALTH CENTER</v>
      </c>
      <c r="D83" s="6">
        <f>ROUND(+Laboratory!H78,0)</f>
        <v>0</v>
      </c>
      <c r="E83" s="6">
        <f>ROUND(+Laboratory!F78,0)</f>
        <v>187235</v>
      </c>
      <c r="F83" s="7">
        <f t="shared" si="3"/>
      </c>
      <c r="G83" s="6">
        <f>ROUND(+Laboratory!H178,0)</f>
        <v>0</v>
      </c>
      <c r="H83" s="6">
        <f>ROUND(+Laboratory!F178,0)</f>
        <v>191915</v>
      </c>
      <c r="I83" s="7">
        <f t="shared" si="4"/>
      </c>
      <c r="J83" s="7"/>
      <c r="K83" s="8">
        <f t="shared" si="5"/>
      </c>
    </row>
    <row r="84" spans="2:11" ht="12">
      <c r="B84">
        <f>+Laboratory!A79</f>
        <v>176</v>
      </c>
      <c r="C84" t="str">
        <f>+Laboratory!B79</f>
        <v>TACOMA GENERAL ALLENMORE HOSPITAL</v>
      </c>
      <c r="D84" s="6">
        <f>ROUND(+Laboratory!H79,0)</f>
        <v>3463154</v>
      </c>
      <c r="E84" s="6">
        <f>ROUND(+Laboratory!F79,0)</f>
        <v>2258742</v>
      </c>
      <c r="F84" s="7">
        <f t="shared" si="3"/>
        <v>1.53</v>
      </c>
      <c r="G84" s="6">
        <f>ROUND(+Laboratory!H179,0)</f>
        <v>4349832</v>
      </c>
      <c r="H84" s="6">
        <f>ROUND(+Laboratory!F179,0)</f>
        <v>2301027</v>
      </c>
      <c r="I84" s="7">
        <f t="shared" si="4"/>
        <v>1.89</v>
      </c>
      <c r="J84" s="7"/>
      <c r="K84" s="8">
        <f t="shared" si="5"/>
        <v>0.2353</v>
      </c>
    </row>
    <row r="85" spans="2:11" ht="12">
      <c r="B85">
        <f>+Laboratory!A80</f>
        <v>178</v>
      </c>
      <c r="C85" t="str">
        <f>+Laboratory!B80</f>
        <v>DEER PARK HOSPITAL</v>
      </c>
      <c r="D85" s="6">
        <f>ROUND(+Laboratory!H80,0)</f>
        <v>31262</v>
      </c>
      <c r="E85" s="6">
        <f>ROUND(+Laboratory!F80,0)</f>
        <v>20258</v>
      </c>
      <c r="F85" s="7">
        <f t="shared" si="3"/>
        <v>1.54</v>
      </c>
      <c r="G85" s="6">
        <f>ROUND(+Laboratory!H180,0)</f>
        <v>0</v>
      </c>
      <c r="H85" s="6">
        <f>ROUND(+Laboratory!F180,0)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+Laboratory!A81</f>
        <v>180</v>
      </c>
      <c r="C86" t="str">
        <f>+Laboratory!B81</f>
        <v>VALLEY HOSPITAL AND MEDICAL CENTER</v>
      </c>
      <c r="D86" s="6">
        <f>ROUND(+Laboratory!H81,0)</f>
        <v>179013</v>
      </c>
      <c r="E86" s="6">
        <f>ROUND(+Laboratory!F81,0)</f>
        <v>8569</v>
      </c>
      <c r="F86" s="7">
        <f t="shared" si="3"/>
        <v>20.89</v>
      </c>
      <c r="G86" s="6">
        <f>ROUND(+Laboratory!H181,0)</f>
        <v>315115</v>
      </c>
      <c r="H86" s="6">
        <f>ROUND(+Laboratory!F181,0)</f>
        <v>262532</v>
      </c>
      <c r="I86" s="7">
        <f t="shared" si="4"/>
        <v>1.2</v>
      </c>
      <c r="J86" s="7"/>
      <c r="K86" s="8">
        <f t="shared" si="5"/>
        <v>-0.9426</v>
      </c>
    </row>
    <row r="87" spans="2:11" ht="12">
      <c r="B87">
        <f>+Laboratory!A82</f>
        <v>183</v>
      </c>
      <c r="C87" t="str">
        <f>+Laboratory!B82</f>
        <v>AUBURN REGIONAL MEDICAL CENTER</v>
      </c>
      <c r="D87" s="6">
        <f>ROUND(+Laboratory!H82,0)</f>
        <v>325362</v>
      </c>
      <c r="E87" s="6">
        <f>ROUND(+Laboratory!F82,0)</f>
        <v>341523</v>
      </c>
      <c r="F87" s="7">
        <f t="shared" si="3"/>
        <v>0.95</v>
      </c>
      <c r="G87" s="6">
        <f>ROUND(+Laboratory!H182,0)</f>
        <v>361265</v>
      </c>
      <c r="H87" s="6">
        <f>ROUND(+Laboratory!F182,0)</f>
        <v>358501</v>
      </c>
      <c r="I87" s="7">
        <f t="shared" si="4"/>
        <v>1.01</v>
      </c>
      <c r="J87" s="7"/>
      <c r="K87" s="8">
        <f t="shared" si="5"/>
        <v>0.0632</v>
      </c>
    </row>
    <row r="88" spans="2:11" ht="12">
      <c r="B88">
        <f>+Laboratory!A83</f>
        <v>186</v>
      </c>
      <c r="C88" t="str">
        <f>+Laboratory!B83</f>
        <v>MARK REED HOSPITAL</v>
      </c>
      <c r="D88" s="6">
        <f>ROUND(+Laboratory!H83,0)</f>
        <v>44864</v>
      </c>
      <c r="E88" s="6">
        <f>ROUND(+Laboratory!F83,0)</f>
        <v>30023</v>
      </c>
      <c r="F88" s="7">
        <f t="shared" si="3"/>
        <v>1.49</v>
      </c>
      <c r="G88" s="6">
        <f>ROUND(+Laboratory!H183,0)</f>
        <v>57460</v>
      </c>
      <c r="H88" s="6">
        <f>ROUND(+Laboratory!F183,0)</f>
        <v>34461</v>
      </c>
      <c r="I88" s="7">
        <f t="shared" si="4"/>
        <v>1.67</v>
      </c>
      <c r="J88" s="7"/>
      <c r="K88" s="8">
        <f t="shared" si="5"/>
        <v>0.1208</v>
      </c>
    </row>
    <row r="89" spans="2:11" ht="12">
      <c r="B89">
        <f>+Laboratory!A84</f>
        <v>191</v>
      </c>
      <c r="C89" t="str">
        <f>+Laboratory!B84</f>
        <v>PROVIDENCE CENTRALIA HOSPITAL</v>
      </c>
      <c r="D89" s="6">
        <f>ROUND(+Laboratory!H84,0)</f>
        <v>762646</v>
      </c>
      <c r="E89" s="6">
        <f>ROUND(+Laboratory!F84,0)</f>
        <v>472209</v>
      </c>
      <c r="F89" s="7">
        <f t="shared" si="3"/>
        <v>1.62</v>
      </c>
      <c r="G89" s="6">
        <f>ROUND(+Laboratory!H184,0)</f>
        <v>512375</v>
      </c>
      <c r="H89" s="6">
        <f>ROUND(+Laboratory!F184,0)</f>
        <v>508594</v>
      </c>
      <c r="I89" s="7">
        <f t="shared" si="4"/>
        <v>1.01</v>
      </c>
      <c r="J89" s="7"/>
      <c r="K89" s="8">
        <f t="shared" si="5"/>
        <v>-0.3765</v>
      </c>
    </row>
    <row r="90" spans="2:11" ht="12">
      <c r="B90">
        <f>+Laboratory!A85</f>
        <v>193</v>
      </c>
      <c r="C90" t="str">
        <f>+Laboratory!B85</f>
        <v>PROVIDENCE MOUNT CARMEL HOSPITAL</v>
      </c>
      <c r="D90" s="6">
        <f>ROUND(+Laboratory!H85,0)</f>
        <v>167598</v>
      </c>
      <c r="E90" s="6">
        <f>ROUND(+Laboratory!F85,0)</f>
        <v>56327</v>
      </c>
      <c r="F90" s="7">
        <f t="shared" si="3"/>
        <v>2.98</v>
      </c>
      <c r="G90" s="6">
        <f>ROUND(+Laboratory!H185,0)</f>
        <v>173321</v>
      </c>
      <c r="H90" s="6">
        <f>ROUND(+Laboratory!F185,0)</f>
        <v>66167</v>
      </c>
      <c r="I90" s="7">
        <f t="shared" si="4"/>
        <v>2.62</v>
      </c>
      <c r="J90" s="7"/>
      <c r="K90" s="8">
        <f t="shared" si="5"/>
        <v>-0.1208</v>
      </c>
    </row>
    <row r="91" spans="2:11" ht="12">
      <c r="B91">
        <f>+Laboratory!A86</f>
        <v>194</v>
      </c>
      <c r="C91" t="str">
        <f>+Laboratory!B86</f>
        <v>PROVIDENCE SAINT JOSEPHS HOSPITAL</v>
      </c>
      <c r="D91" s="6">
        <f>ROUND(+Laboratory!H86,0)</f>
        <v>93063</v>
      </c>
      <c r="E91" s="6">
        <f>ROUND(+Laboratory!F86,0)</f>
        <v>42170</v>
      </c>
      <c r="F91" s="7">
        <f t="shared" si="3"/>
        <v>2.21</v>
      </c>
      <c r="G91" s="6">
        <f>ROUND(+Laboratory!H186,0)</f>
        <v>109585</v>
      </c>
      <c r="H91" s="6">
        <f>ROUND(+Laboratory!F186,0)</f>
        <v>51507</v>
      </c>
      <c r="I91" s="7">
        <f t="shared" si="4"/>
        <v>2.13</v>
      </c>
      <c r="J91" s="7"/>
      <c r="K91" s="8">
        <f t="shared" si="5"/>
        <v>-0.0362</v>
      </c>
    </row>
    <row r="92" spans="2:11" ht="12">
      <c r="B92">
        <f>+Laboratory!A87</f>
        <v>195</v>
      </c>
      <c r="C92" t="str">
        <f>+Laboratory!B87</f>
        <v>SNOQUALMIE VALLEY HOSPITAL</v>
      </c>
      <c r="D92" s="6">
        <f>ROUND(+Laboratory!H87,0)</f>
        <v>62782</v>
      </c>
      <c r="E92" s="6">
        <f>ROUND(+Laboratory!F87,0)</f>
        <v>33583</v>
      </c>
      <c r="F92" s="7">
        <f t="shared" si="3"/>
        <v>1.87</v>
      </c>
      <c r="G92" s="6">
        <f>ROUND(+Laboratory!H187,0)</f>
        <v>85783</v>
      </c>
      <c r="H92" s="6">
        <f>ROUND(+Laboratory!F187,0)</f>
        <v>49571</v>
      </c>
      <c r="I92" s="7">
        <f t="shared" si="4"/>
        <v>1.73</v>
      </c>
      <c r="J92" s="7"/>
      <c r="K92" s="8">
        <f t="shared" si="5"/>
        <v>-0.0749</v>
      </c>
    </row>
    <row r="93" spans="2:11" ht="12">
      <c r="B93">
        <f>+Laboratory!A88</f>
        <v>197</v>
      </c>
      <c r="C93" t="str">
        <f>+Laboratory!B88</f>
        <v>CAPITAL MEDICAL CENTER</v>
      </c>
      <c r="D93" s="6">
        <f>ROUND(+Laboratory!H88,0)</f>
        <v>76018</v>
      </c>
      <c r="E93" s="6">
        <f>ROUND(+Laboratory!F88,0)</f>
        <v>160397</v>
      </c>
      <c r="F93" s="7">
        <f t="shared" si="3"/>
        <v>0.47</v>
      </c>
      <c r="G93" s="6">
        <f>ROUND(+Laboratory!H188,0)</f>
        <v>79582</v>
      </c>
      <c r="H93" s="6">
        <f>ROUND(+Laboratory!F188,0)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+Laboratory!A89</f>
        <v>198</v>
      </c>
      <c r="C94" t="str">
        <f>+Laboratory!B89</f>
        <v>SUNNYSIDE COMMUNITY HOSPITAL</v>
      </c>
      <c r="D94" s="6">
        <f>ROUND(+Laboratory!H89,0)</f>
        <v>224992</v>
      </c>
      <c r="E94" s="6">
        <f>ROUND(+Laboratory!F89,0)</f>
        <v>183940</v>
      </c>
      <c r="F94" s="7">
        <f t="shared" si="3"/>
        <v>1.22</v>
      </c>
      <c r="G94" s="6">
        <f>ROUND(+Laboratory!H189,0)</f>
        <v>248955</v>
      </c>
      <c r="H94" s="6">
        <f>ROUND(+Laboratory!F189,0)</f>
        <v>201930</v>
      </c>
      <c r="I94" s="7">
        <f t="shared" si="4"/>
        <v>1.23</v>
      </c>
      <c r="J94" s="7"/>
      <c r="K94" s="8">
        <f t="shared" si="5"/>
        <v>0.0082</v>
      </c>
    </row>
    <row r="95" spans="2:11" ht="12">
      <c r="B95">
        <f>+Laboratory!A90</f>
        <v>199</v>
      </c>
      <c r="C95" t="str">
        <f>+Laboratory!B90</f>
        <v>TOPPENISH COMMUNITY HOSPITAL</v>
      </c>
      <c r="D95" s="6">
        <f>ROUND(+Laboratory!H90,0)</f>
        <v>116943</v>
      </c>
      <c r="E95" s="6">
        <f>ROUND(+Laboratory!F90,0)</f>
        <v>83842</v>
      </c>
      <c r="F95" s="7">
        <f t="shared" si="3"/>
        <v>1.39</v>
      </c>
      <c r="G95" s="6">
        <f>ROUND(+Laboratory!H190,0)</f>
        <v>127131</v>
      </c>
      <c r="H95" s="6">
        <f>ROUND(+Laboratory!F190,0)</f>
        <v>90742</v>
      </c>
      <c r="I95" s="7">
        <f t="shared" si="4"/>
        <v>1.4</v>
      </c>
      <c r="J95" s="7"/>
      <c r="K95" s="8">
        <f t="shared" si="5"/>
        <v>0.0072</v>
      </c>
    </row>
    <row r="96" spans="2:11" ht="12">
      <c r="B96">
        <f>+Laboratory!A91</f>
        <v>201</v>
      </c>
      <c r="C96" t="str">
        <f>+Laboratory!B91</f>
        <v>SAINT FRANCIS COMMUNITY HOSPITAL</v>
      </c>
      <c r="D96" s="6">
        <f>ROUND(+Laboratory!H91,0)</f>
        <v>366772</v>
      </c>
      <c r="E96" s="6">
        <f>ROUND(+Laboratory!F91,0)</f>
        <v>330982</v>
      </c>
      <c r="F96" s="7">
        <f t="shared" si="3"/>
        <v>1.11</v>
      </c>
      <c r="G96" s="6">
        <f>ROUND(+Laboratory!H191,0)</f>
        <v>409767</v>
      </c>
      <c r="H96" s="6">
        <f>ROUND(+Laboratory!F191,0)</f>
        <v>337040</v>
      </c>
      <c r="I96" s="7">
        <f t="shared" si="4"/>
        <v>1.22</v>
      </c>
      <c r="J96" s="7"/>
      <c r="K96" s="8">
        <f t="shared" si="5"/>
        <v>0.0991</v>
      </c>
    </row>
    <row r="97" spans="2:11" ht="12">
      <c r="B97">
        <f>+Laboratory!A92</f>
        <v>202</v>
      </c>
      <c r="C97" t="str">
        <f>+Laboratory!B92</f>
        <v>REGIONAL HOSP. FOR RESP. &amp; COMPLEX CARE</v>
      </c>
      <c r="D97" s="6">
        <f>ROUND(+Laboratory!H92,0)</f>
        <v>0</v>
      </c>
      <c r="E97" s="6">
        <f>ROUND(+Laboratory!F92,0)</f>
        <v>0</v>
      </c>
      <c r="F97" s="7">
        <f t="shared" si="3"/>
      </c>
      <c r="G97" s="6">
        <f>ROUND(+Laboratory!H192,0)</f>
        <v>0</v>
      </c>
      <c r="H97" s="6">
        <f>ROUND(+Laboratory!F192,0)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+Laboratory!A93</f>
        <v>204</v>
      </c>
      <c r="C98" t="str">
        <f>+Laboratory!B93</f>
        <v>SEATTLE CANCER CARE ALLIANCE</v>
      </c>
      <c r="D98" s="6">
        <f>ROUND(+Laboratory!H93,0)</f>
        <v>1943784</v>
      </c>
      <c r="E98" s="6">
        <f>ROUND(+Laboratory!F93,0)</f>
        <v>1083063</v>
      </c>
      <c r="F98" s="7">
        <f t="shared" si="3"/>
        <v>1.79</v>
      </c>
      <c r="G98" s="6">
        <f>ROUND(+Laboratory!H193,0)</f>
        <v>2100722</v>
      </c>
      <c r="H98" s="6">
        <f>ROUND(+Laboratory!F193,0)</f>
        <v>1177560</v>
      </c>
      <c r="I98" s="7">
        <f t="shared" si="4"/>
        <v>1.78</v>
      </c>
      <c r="J98" s="7"/>
      <c r="K98" s="8">
        <f t="shared" si="5"/>
        <v>-0.0056</v>
      </c>
    </row>
    <row r="99" spans="2:11" ht="12">
      <c r="B99">
        <f>+Laboratory!A94</f>
        <v>205</v>
      </c>
      <c r="C99" t="str">
        <f>+Laboratory!B94</f>
        <v>WENATCHEE VALLEY MEDICAL CENTER</v>
      </c>
      <c r="D99" s="6">
        <f>ROUND(+Laboratory!H94,0)</f>
        <v>21926</v>
      </c>
      <c r="E99" s="6">
        <f>ROUND(+Laboratory!F94,0)</f>
        <v>10332</v>
      </c>
      <c r="F99" s="7">
        <f t="shared" si="3"/>
        <v>2.12</v>
      </c>
      <c r="G99" s="6">
        <f>ROUND(+Laboratory!H194,0)</f>
        <v>8209</v>
      </c>
      <c r="H99" s="6">
        <f>ROUND(+Laboratory!F194,0)</f>
        <v>38459</v>
      </c>
      <c r="I99" s="7">
        <f t="shared" si="4"/>
        <v>0.21</v>
      </c>
      <c r="J99" s="7"/>
      <c r="K99" s="8">
        <f t="shared" si="5"/>
        <v>-0.9009</v>
      </c>
    </row>
    <row r="100" spans="2:11" ht="12">
      <c r="B100">
        <f>+Laboratory!A95</f>
        <v>206</v>
      </c>
      <c r="C100" t="str">
        <f>+Laboratory!B95</f>
        <v>UNITED GENERAL HOSPITAL</v>
      </c>
      <c r="D100" s="6">
        <f>ROUND(+Laboratory!H95,0)</f>
        <v>0</v>
      </c>
      <c r="E100" s="6">
        <f>ROUND(+Laboratory!F95,0)</f>
        <v>86502</v>
      </c>
      <c r="F100" s="7">
        <f t="shared" si="3"/>
      </c>
      <c r="G100" s="6">
        <f>ROUND(+Laboratory!H195,0)</f>
        <v>0</v>
      </c>
      <c r="H100" s="6">
        <f>ROUND(+Laboratory!F195,0)</f>
        <v>87158</v>
      </c>
      <c r="I100" s="7">
        <f t="shared" si="4"/>
      </c>
      <c r="J100" s="7"/>
      <c r="K100" s="8">
        <f t="shared" si="5"/>
      </c>
    </row>
    <row r="101" spans="2:11" ht="12">
      <c r="B101">
        <f>+Laboratory!A96</f>
        <v>207</v>
      </c>
      <c r="C101" t="str">
        <f>+Laboratory!B96</f>
        <v>SKAGIT VALLEY HOSPITAL</v>
      </c>
      <c r="D101" s="6">
        <f>ROUND(+Laboratory!H96,0)</f>
        <v>0</v>
      </c>
      <c r="E101" s="6">
        <f>ROUND(+Laboratory!F96,0)</f>
        <v>0</v>
      </c>
      <c r="F101" s="7">
        <f t="shared" si="3"/>
      </c>
      <c r="G101" s="6">
        <f>ROUND(+Laboratory!H196,0)</f>
        <v>0</v>
      </c>
      <c r="H101" s="6">
        <f>ROUND(+Laboratory!F196,0)</f>
        <v>725069</v>
      </c>
      <c r="I101" s="7">
        <f t="shared" si="4"/>
      </c>
      <c r="J101" s="7"/>
      <c r="K101" s="8">
        <f t="shared" si="5"/>
      </c>
    </row>
    <row r="102" spans="2:11" ht="12">
      <c r="B102">
        <f>+Laboratory!A97</f>
        <v>208</v>
      </c>
      <c r="C102" t="str">
        <f>+Laboratory!B97</f>
        <v>LEGACY SALMON CREEK HOSPITAL</v>
      </c>
      <c r="D102" s="6">
        <f>ROUND(+Laboratory!H97,0)</f>
        <v>313087</v>
      </c>
      <c r="E102" s="6">
        <f>ROUND(+Laboratory!F97,0)</f>
        <v>238271</v>
      </c>
      <c r="F102" s="7">
        <f t="shared" si="3"/>
        <v>1.31</v>
      </c>
      <c r="G102" s="6">
        <f>ROUND(+Laboratory!H197,0)</f>
        <v>353999</v>
      </c>
      <c r="H102" s="6">
        <f>ROUND(+Laboratory!F197,0)</f>
        <v>274174</v>
      </c>
      <c r="I102" s="7">
        <f t="shared" si="4"/>
        <v>1.29</v>
      </c>
      <c r="J102" s="7"/>
      <c r="K102" s="8">
        <f t="shared" si="5"/>
        <v>-0.0153</v>
      </c>
    </row>
    <row r="103" spans="2:11" ht="12">
      <c r="B103">
        <f>+Laboratory!A98</f>
        <v>209</v>
      </c>
      <c r="C103" t="str">
        <f>+Laboratory!B98</f>
        <v>SAINT ANTHONY HOSPITAL</v>
      </c>
      <c r="D103" s="6">
        <f>ROUND(+Laboratory!H98,0)</f>
        <v>0</v>
      </c>
      <c r="E103" s="6">
        <f>ROUND(+Laboratory!F98,0)</f>
        <v>0</v>
      </c>
      <c r="F103" s="7">
        <f t="shared" si="3"/>
      </c>
      <c r="G103" s="6">
        <f>ROUND(+Laboratory!H198,0)</f>
        <v>87393</v>
      </c>
      <c r="H103" s="6">
        <f>ROUND(+Laboratory!F198,0)</f>
        <v>14024</v>
      </c>
      <c r="I103" s="7">
        <f t="shared" si="4"/>
        <v>6.23</v>
      </c>
      <c r="J103" s="7"/>
      <c r="K103" s="8">
        <f t="shared" si="5"/>
      </c>
    </row>
    <row r="104" spans="2:11" ht="12">
      <c r="B104">
        <f>+Laboratory!A99</f>
        <v>904</v>
      </c>
      <c r="C104" t="str">
        <f>+Laboratory!B99</f>
        <v>BHC FAIRFAX HOSPITAL</v>
      </c>
      <c r="D104" s="6">
        <f>ROUND(+Laboratory!H99,0)</f>
        <v>0</v>
      </c>
      <c r="E104" s="6">
        <f>ROUND(+Laboratory!F99,0)</f>
        <v>0</v>
      </c>
      <c r="F104" s="7">
        <f t="shared" si="3"/>
      </c>
      <c r="G104" s="6">
        <f>ROUND(+Laboratory!H199,0)</f>
        <v>0</v>
      </c>
      <c r="H104" s="6">
        <f>ROUND(+Laboratory!F199,0)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+Laboratory!A100</f>
        <v>915</v>
      </c>
      <c r="C105" t="str">
        <f>+Laboratory!B100</f>
        <v>LOURDES COUNSELING CENTER</v>
      </c>
      <c r="D105" s="6">
        <f>ROUND(+Laboratory!H100,0)</f>
        <v>0</v>
      </c>
      <c r="E105" s="6">
        <f>ROUND(+Laboratory!F100,0)</f>
        <v>0</v>
      </c>
      <c r="F105" s="7">
        <f t="shared" si="3"/>
      </c>
      <c r="G105" s="6">
        <f>ROUND(+Laboratory!H200,0)</f>
        <v>0</v>
      </c>
      <c r="H105" s="6">
        <f>ROUND(+Laboratory!F200,0)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+Laboratory!A101</f>
        <v>919</v>
      </c>
      <c r="C106" t="str">
        <f>+Laboratory!B101</f>
        <v>NAVOS</v>
      </c>
      <c r="D106" s="6">
        <f>ROUND(+Laboratory!H101,0)</f>
        <v>0</v>
      </c>
      <c r="E106" s="6">
        <f>ROUND(+Laboratory!F101,0)</f>
        <v>3800</v>
      </c>
      <c r="F106" s="7">
        <f t="shared" si="3"/>
      </c>
      <c r="G106" s="6">
        <f>ROUND(+Laboratory!H201,0)</f>
        <v>0</v>
      </c>
      <c r="H106" s="6">
        <f>ROUND(+Laboratory!F201,0)</f>
        <v>4510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10.875" style="0" bestFit="1" customWidth="1"/>
    <col min="6" max="6" width="5.875" style="0" bestFit="1" customWidth="1"/>
    <col min="7" max="7" width="7.875" style="0" bestFit="1" customWidth="1"/>
    <col min="8" max="8" width="10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216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ROUND(+Laboratory!D5,0)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68</v>
      </c>
    </row>
    <row r="9" spans="1:11" ht="12">
      <c r="A9" s="2"/>
      <c r="B9" s="2" t="s">
        <v>32</v>
      </c>
      <c r="C9" s="2" t="s">
        <v>33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+Laboratory!A5</f>
        <v>1</v>
      </c>
      <c r="C10" t="str">
        <f>+Laboratory!B5</f>
        <v>SWEDISH HEALTH SERVICES</v>
      </c>
      <c r="D10" s="6">
        <f>ROUND(+Laboratory!I5,0)</f>
        <v>1422375</v>
      </c>
      <c r="E10" s="6">
        <f>ROUND(+Laboratory!F5,0)</f>
        <v>924165</v>
      </c>
      <c r="F10" s="7">
        <f>IF(D10=0,"",IF(E10=0,"",ROUND(D10/E10,2)))</f>
        <v>1.54</v>
      </c>
      <c r="G10" s="6">
        <f>ROUND(+Laboratory!I105,0)</f>
        <v>1460779</v>
      </c>
      <c r="H10" s="6">
        <f>ROUND(+Laboratory!F105,0)</f>
        <v>1369602</v>
      </c>
      <c r="I10" s="7">
        <f>IF(G10=0,"",IF(H10=0,"",ROUND(G10/H10,2)))</f>
        <v>1.07</v>
      </c>
      <c r="J10" s="7"/>
      <c r="K10" s="8">
        <f>IF(D10=0,"",IF(E10=0,"",IF(G10=0,"",IF(H10=0,"",ROUND(I10/F10-1,4)))))</f>
        <v>-0.3052</v>
      </c>
    </row>
    <row r="11" spans="2:11" ht="12">
      <c r="B11">
        <f>+Laboratory!A6</f>
        <v>3</v>
      </c>
      <c r="C11" t="str">
        <f>+Laboratory!B6</f>
        <v>SWEDISH MEDICAL CENTER CHERRY HILL</v>
      </c>
      <c r="D11" s="6">
        <f>ROUND(+Laboratory!I6,0)</f>
        <v>446544</v>
      </c>
      <c r="E11" s="6">
        <f>ROUND(+Laboratory!F6,0)</f>
        <v>437418</v>
      </c>
      <c r="F11" s="7">
        <f aca="true" t="shared" si="0" ref="F11:F74">IF(D11=0,"",IF(E11=0,"",ROUND(D11/E11,2)))</f>
        <v>1.02</v>
      </c>
      <c r="G11" s="6">
        <f>ROUND(+Laboratory!I106,0)</f>
        <v>458601</v>
      </c>
      <c r="H11" s="6">
        <f>ROUND(+Laboratory!F106,0)</f>
        <v>374199</v>
      </c>
      <c r="I11" s="7">
        <f aca="true" t="shared" si="1" ref="I11:I74">IF(G11=0,"",IF(H11=0,"",ROUND(G11/H11,2)))</f>
        <v>1.23</v>
      </c>
      <c r="J11" s="7"/>
      <c r="K11" s="8">
        <f aca="true" t="shared" si="2" ref="K11:K74">IF(D11=0,"",IF(E11=0,"",IF(G11=0,"",IF(H11=0,"",ROUND(I11/F11-1,4)))))</f>
        <v>0.2059</v>
      </c>
    </row>
    <row r="12" spans="2:11" ht="12">
      <c r="B12">
        <f>+Laboratory!A7</f>
        <v>8</v>
      </c>
      <c r="C12" t="str">
        <f>+Laboratory!B7</f>
        <v>KLICKITAT VALLEY HOSPITAL</v>
      </c>
      <c r="D12" s="6">
        <f>ROUND(+Laboratory!I7,0)</f>
        <v>104647</v>
      </c>
      <c r="E12" s="6">
        <f>ROUND(+Laboratory!F7,0)</f>
        <v>53472</v>
      </c>
      <c r="F12" s="7">
        <f t="shared" si="0"/>
        <v>1.96</v>
      </c>
      <c r="G12" s="6">
        <f>ROUND(+Laboratory!I107,0)</f>
        <v>6514</v>
      </c>
      <c r="H12" s="6">
        <f>ROUND(+Laboratory!F107,0)</f>
        <v>58245</v>
      </c>
      <c r="I12" s="7">
        <f t="shared" si="1"/>
        <v>0.11</v>
      </c>
      <c r="J12" s="7"/>
      <c r="K12" s="8">
        <f t="shared" si="2"/>
        <v>-0.9439</v>
      </c>
    </row>
    <row r="13" spans="2:11" ht="12">
      <c r="B13">
        <f>+Laboratory!A8</f>
        <v>10</v>
      </c>
      <c r="C13" t="str">
        <f>+Laboratory!B8</f>
        <v>VIRGINIA MASON MEDICAL CENTER</v>
      </c>
      <c r="D13" s="6">
        <f>ROUND(+Laboratory!I8,0)</f>
        <v>3688</v>
      </c>
      <c r="E13" s="6">
        <f>ROUND(+Laboratory!F8,0)</f>
        <v>2571000</v>
      </c>
      <c r="F13" s="7">
        <f t="shared" si="0"/>
        <v>0</v>
      </c>
      <c r="G13" s="6">
        <f>ROUND(+Laboratory!I108,0)</f>
        <v>1058</v>
      </c>
      <c r="H13" s="6">
        <f>ROUND(+Laboratory!F108,0)</f>
        <v>2612000</v>
      </c>
      <c r="I13" s="7">
        <f t="shared" si="1"/>
        <v>0</v>
      </c>
      <c r="J13" s="7"/>
      <c r="K13" s="8" t="e">
        <f t="shared" si="2"/>
        <v>#DIV/0!</v>
      </c>
    </row>
    <row r="14" spans="2:11" ht="12">
      <c r="B14">
        <f>+Laboratory!A9</f>
        <v>14</v>
      </c>
      <c r="C14" t="str">
        <f>+Laboratory!B9</f>
        <v>SEATTLE CHILDRENS HOSPITAL</v>
      </c>
      <c r="D14" s="6">
        <f>ROUND(+Laboratory!I9,0)</f>
        <v>0</v>
      </c>
      <c r="E14" s="6">
        <f>ROUND(+Laboratory!F9,0)</f>
        <v>941486</v>
      </c>
      <c r="F14" s="7">
        <f t="shared" si="0"/>
      </c>
      <c r="G14" s="6">
        <f>ROUND(+Laboratory!I109,0)</f>
        <v>0</v>
      </c>
      <c r="H14" s="6">
        <f>ROUND(+Laboratory!F109,0)</f>
        <v>1155348</v>
      </c>
      <c r="I14" s="7">
        <f t="shared" si="1"/>
      </c>
      <c r="J14" s="7"/>
      <c r="K14" s="8">
        <f t="shared" si="2"/>
      </c>
    </row>
    <row r="15" spans="2:11" ht="12">
      <c r="B15">
        <f>+Laboratory!A10</f>
        <v>20</v>
      </c>
      <c r="C15" t="str">
        <f>+Laboratory!B10</f>
        <v>GROUP HEALTH CENTRAL</v>
      </c>
      <c r="D15" s="6">
        <f>ROUND(+Laboratory!I10,0)</f>
        <v>0</v>
      </c>
      <c r="E15" s="6">
        <f>ROUND(+Laboratory!F10,0)</f>
        <v>176866</v>
      </c>
      <c r="F15" s="7">
        <f t="shared" si="0"/>
      </c>
      <c r="G15" s="6">
        <f>ROUND(+Laboratory!I110,0)</f>
        <v>0</v>
      </c>
      <c r="H15" s="6">
        <f>ROUND(+Laboratory!F110,0)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+Laboratory!A11</f>
        <v>21</v>
      </c>
      <c r="C16" t="str">
        <f>+Laboratory!B11</f>
        <v>NEWPORT COMMUNITY HOSPITAL</v>
      </c>
      <c r="D16" s="6">
        <f>ROUND(+Laboratory!I11,0)</f>
        <v>2540</v>
      </c>
      <c r="E16" s="6">
        <f>ROUND(+Laboratory!F11,0)</f>
        <v>80594</v>
      </c>
      <c r="F16" s="7">
        <f t="shared" si="0"/>
        <v>0.03</v>
      </c>
      <c r="G16" s="6">
        <f>ROUND(+Laboratory!I111,0)</f>
        <v>2540</v>
      </c>
      <c r="H16" s="6">
        <f>ROUND(+Laboratory!F111,0)</f>
        <v>88989</v>
      </c>
      <c r="I16" s="7">
        <f t="shared" si="1"/>
        <v>0.03</v>
      </c>
      <c r="J16" s="7"/>
      <c r="K16" s="8">
        <f t="shared" si="2"/>
        <v>0</v>
      </c>
    </row>
    <row r="17" spans="2:11" ht="12">
      <c r="B17">
        <f>+Laboratory!A12</f>
        <v>22</v>
      </c>
      <c r="C17" t="str">
        <f>+Laboratory!B12</f>
        <v>LOURDES MEDICAL CENTER</v>
      </c>
      <c r="D17" s="6">
        <f>ROUND(+Laboratory!I12,0)</f>
        <v>8351</v>
      </c>
      <c r="E17" s="6">
        <f>ROUND(+Laboratory!F12,0)</f>
        <v>124265</v>
      </c>
      <c r="F17" s="7">
        <f t="shared" si="0"/>
        <v>0.07</v>
      </c>
      <c r="G17" s="6">
        <f>ROUND(+Laboratory!I112,0)</f>
        <v>32996</v>
      </c>
      <c r="H17" s="6">
        <f>ROUND(+Laboratory!F112,0)</f>
        <v>129362</v>
      </c>
      <c r="I17" s="7">
        <f t="shared" si="1"/>
        <v>0.26</v>
      </c>
      <c r="J17" s="7"/>
      <c r="K17" s="8">
        <f t="shared" si="2"/>
        <v>2.7143</v>
      </c>
    </row>
    <row r="18" spans="2:11" ht="12">
      <c r="B18">
        <f>+Laboratory!A13</f>
        <v>23</v>
      </c>
      <c r="C18" t="str">
        <f>+Laboratory!B13</f>
        <v>OKANOGAN-DOUGLAS DISTRICT HOSPITAL</v>
      </c>
      <c r="D18" s="6">
        <f>ROUND(+Laboratory!I13,0)</f>
        <v>0</v>
      </c>
      <c r="E18" s="6">
        <f>ROUND(+Laboratory!F13,0)</f>
        <v>43618</v>
      </c>
      <c r="F18" s="7">
        <f t="shared" si="0"/>
      </c>
      <c r="G18" s="6">
        <f>ROUND(+Laboratory!I113,0)</f>
        <v>0</v>
      </c>
      <c r="H18" s="6">
        <f>ROUND(+Laboratory!F113,0)</f>
        <v>28600</v>
      </c>
      <c r="I18" s="7">
        <f t="shared" si="1"/>
      </c>
      <c r="J18" s="7"/>
      <c r="K18" s="8">
        <f t="shared" si="2"/>
      </c>
    </row>
    <row r="19" spans="2:11" ht="12">
      <c r="B19">
        <f>+Laboratory!A14</f>
        <v>26</v>
      </c>
      <c r="C19" t="str">
        <f>+Laboratory!B14</f>
        <v>PEACEHEALTH SAINT JOHN MEDICAL CENTER</v>
      </c>
      <c r="D19" s="6">
        <f>ROUND(+Laboratory!I14,0)</f>
        <v>0</v>
      </c>
      <c r="E19" s="6">
        <f>ROUND(+Laboratory!F14,0)</f>
        <v>722597</v>
      </c>
      <c r="F19" s="7">
        <f t="shared" si="0"/>
      </c>
      <c r="G19" s="6">
        <f>ROUND(+Laboratory!I114,0)</f>
        <v>0</v>
      </c>
      <c r="H19" s="6">
        <f>ROUND(+Laboratory!F114,0)</f>
        <v>743601</v>
      </c>
      <c r="I19" s="7">
        <f t="shared" si="1"/>
      </c>
      <c r="J19" s="7"/>
      <c r="K19" s="8">
        <f t="shared" si="2"/>
      </c>
    </row>
    <row r="20" spans="2:11" ht="12">
      <c r="B20">
        <f>+Laboratory!A15</f>
        <v>29</v>
      </c>
      <c r="C20" t="str">
        <f>+Laboratory!B15</f>
        <v>HARBORVIEW MEDICAL CENTER</v>
      </c>
      <c r="D20" s="6">
        <f>ROUND(+Laboratory!I15,0)</f>
        <v>150</v>
      </c>
      <c r="E20" s="6">
        <f>ROUND(+Laboratory!F15,0)</f>
        <v>1729583</v>
      </c>
      <c r="F20" s="7">
        <f t="shared" si="0"/>
        <v>0</v>
      </c>
      <c r="G20" s="6">
        <f>ROUND(+Laboratory!I115,0)</f>
        <v>0</v>
      </c>
      <c r="H20" s="6">
        <f>ROUND(+Laboratory!F115,0)</f>
        <v>1744796</v>
      </c>
      <c r="I20" s="7">
        <f t="shared" si="1"/>
      </c>
      <c r="J20" s="7"/>
      <c r="K20" s="8">
        <f t="shared" si="2"/>
      </c>
    </row>
    <row r="21" spans="2:11" ht="12">
      <c r="B21">
        <f>+Laboratory!A16</f>
        <v>32</v>
      </c>
      <c r="C21" t="str">
        <f>+Laboratory!B16</f>
        <v>SAINT JOSEPH MEDICAL CENTER</v>
      </c>
      <c r="D21" s="6">
        <f>ROUND(+Laboratory!I16,0)</f>
        <v>68365</v>
      </c>
      <c r="E21" s="6">
        <f>ROUND(+Laboratory!F16,0)</f>
        <v>1864638</v>
      </c>
      <c r="F21" s="7">
        <f t="shared" si="0"/>
        <v>0.04</v>
      </c>
      <c r="G21" s="6">
        <f>ROUND(+Laboratory!I116,0)</f>
        <v>74580</v>
      </c>
      <c r="H21" s="6">
        <f>ROUND(+Laboratory!F116,0)</f>
        <v>1914549</v>
      </c>
      <c r="I21" s="7">
        <f t="shared" si="1"/>
        <v>0.04</v>
      </c>
      <c r="J21" s="7"/>
      <c r="K21" s="8">
        <f t="shared" si="2"/>
        <v>0</v>
      </c>
    </row>
    <row r="22" spans="2:11" ht="12">
      <c r="B22">
        <f>+Laboratory!A17</f>
        <v>35</v>
      </c>
      <c r="C22" t="str">
        <f>+Laboratory!B17</f>
        <v>ENUMCLAW REGIONAL HOSPITAL</v>
      </c>
      <c r="D22" s="6">
        <f>ROUND(+Laboratory!I17,0)</f>
        <v>0</v>
      </c>
      <c r="E22" s="6">
        <f>ROUND(+Laboratory!F17,0)</f>
        <v>787578</v>
      </c>
      <c r="F22" s="7">
        <f t="shared" si="0"/>
      </c>
      <c r="G22" s="6">
        <f>ROUND(+Laboratory!I117,0)</f>
        <v>0</v>
      </c>
      <c r="H22" s="6">
        <f>ROUND(+Laboratory!F117,0)</f>
        <v>99071</v>
      </c>
      <c r="I22" s="7">
        <f t="shared" si="1"/>
      </c>
      <c r="J22" s="7"/>
      <c r="K22" s="8">
        <f t="shared" si="2"/>
      </c>
    </row>
    <row r="23" spans="2:11" ht="12">
      <c r="B23">
        <f>+Laboratory!A18</f>
        <v>37</v>
      </c>
      <c r="C23" t="str">
        <f>+Laboratory!B18</f>
        <v>DEACONESS MEDICAL CENTER</v>
      </c>
      <c r="D23" s="6">
        <f>ROUND(+Laboratory!I18,0)</f>
        <v>210050</v>
      </c>
      <c r="E23" s="6">
        <f>ROUND(+Laboratory!F18,0)</f>
        <v>47858</v>
      </c>
      <c r="F23" s="7">
        <f t="shared" si="0"/>
        <v>4.39</v>
      </c>
      <c r="G23" s="6">
        <f>ROUND(+Laboratory!I118,0)</f>
        <v>280000</v>
      </c>
      <c r="H23" s="6">
        <f>ROUND(+Laboratory!F118,0)</f>
        <v>711853</v>
      </c>
      <c r="I23" s="7">
        <f t="shared" si="1"/>
        <v>0.39</v>
      </c>
      <c r="J23" s="7"/>
      <c r="K23" s="8">
        <f t="shared" si="2"/>
        <v>-0.9112</v>
      </c>
    </row>
    <row r="24" spans="2:11" ht="12">
      <c r="B24">
        <f>+Laboratory!A19</f>
        <v>38</v>
      </c>
      <c r="C24" t="str">
        <f>+Laboratory!B19</f>
        <v>OLYMPIC MEDICAL CENTER</v>
      </c>
      <c r="D24" s="6">
        <f>ROUND(+Laboratory!I19,0)</f>
        <v>495835</v>
      </c>
      <c r="E24" s="6">
        <f>ROUND(+Laboratory!F19,0)</f>
        <v>1145774</v>
      </c>
      <c r="F24" s="7">
        <f t="shared" si="0"/>
        <v>0.43</v>
      </c>
      <c r="G24" s="6">
        <f>ROUND(+Laboratory!I119,0)</f>
        <v>461681</v>
      </c>
      <c r="H24" s="6">
        <f>ROUND(+Laboratory!F119,0)</f>
        <v>1165917</v>
      </c>
      <c r="I24" s="7">
        <f t="shared" si="1"/>
        <v>0.4</v>
      </c>
      <c r="J24" s="7"/>
      <c r="K24" s="8">
        <f t="shared" si="2"/>
        <v>-0.0698</v>
      </c>
    </row>
    <row r="25" spans="2:11" ht="12">
      <c r="B25">
        <f>+Laboratory!A20</f>
        <v>39</v>
      </c>
      <c r="C25" t="str">
        <f>+Laboratory!B20</f>
        <v>KENNEWICK GENERAL HOSPITAL</v>
      </c>
      <c r="D25" s="6">
        <f>ROUND(+Laboratory!I20,0)</f>
        <v>471629</v>
      </c>
      <c r="E25" s="6">
        <f>ROUND(+Laboratory!F20,0)</f>
        <v>203685</v>
      </c>
      <c r="F25" s="7">
        <f t="shared" si="0"/>
        <v>2.32</v>
      </c>
      <c r="G25" s="6">
        <f>ROUND(+Laboratory!I120,0)</f>
        <v>263574</v>
      </c>
      <c r="H25" s="6">
        <f>ROUND(+Laboratory!F120,0)</f>
        <v>262086</v>
      </c>
      <c r="I25" s="7">
        <f t="shared" si="1"/>
        <v>1.01</v>
      </c>
      <c r="J25" s="7"/>
      <c r="K25" s="8">
        <f t="shared" si="2"/>
        <v>-0.5647</v>
      </c>
    </row>
    <row r="26" spans="2:11" ht="12">
      <c r="B26">
        <f>+Laboratory!A21</f>
        <v>43</v>
      </c>
      <c r="C26" t="str">
        <f>+Laboratory!B21</f>
        <v>WALLA WALLA GENERAL HOSPITAL</v>
      </c>
      <c r="D26" s="6">
        <f>ROUND(+Laboratory!I21,0)</f>
        <v>100800</v>
      </c>
      <c r="E26" s="6">
        <f>ROUND(+Laboratory!F21,0)</f>
        <v>165138</v>
      </c>
      <c r="F26" s="7">
        <f t="shared" si="0"/>
        <v>0.61</v>
      </c>
      <c r="G26" s="6">
        <f>ROUND(+Laboratory!I121,0)</f>
        <v>92400</v>
      </c>
      <c r="H26" s="6">
        <f>ROUND(+Laboratory!F121,0)</f>
        <v>169584</v>
      </c>
      <c r="I26" s="7">
        <f t="shared" si="1"/>
        <v>0.54</v>
      </c>
      <c r="J26" s="7"/>
      <c r="K26" s="8">
        <f t="shared" si="2"/>
        <v>-0.1148</v>
      </c>
    </row>
    <row r="27" spans="2:11" ht="12">
      <c r="B27">
        <f>+Laboratory!A22</f>
        <v>45</v>
      </c>
      <c r="C27" t="str">
        <f>+Laboratory!B22</f>
        <v>COLUMBIA BASIN HOSPITAL</v>
      </c>
      <c r="D27" s="6">
        <f>ROUND(+Laboratory!I22,0)</f>
        <v>120085</v>
      </c>
      <c r="E27" s="6">
        <f>ROUND(+Laboratory!F22,0)</f>
        <v>106032</v>
      </c>
      <c r="F27" s="7">
        <f t="shared" si="0"/>
        <v>1.13</v>
      </c>
      <c r="G27" s="6">
        <f>ROUND(+Laboratory!I122,0)</f>
        <v>11000</v>
      </c>
      <c r="H27" s="6">
        <f>ROUND(+Laboratory!F122,0)</f>
        <v>113484</v>
      </c>
      <c r="I27" s="7">
        <f t="shared" si="1"/>
        <v>0.1</v>
      </c>
      <c r="J27" s="7"/>
      <c r="K27" s="8">
        <f t="shared" si="2"/>
        <v>-0.9115</v>
      </c>
    </row>
    <row r="28" spans="2:11" ht="12">
      <c r="B28">
        <f>+Laboratory!A23</f>
        <v>46</v>
      </c>
      <c r="C28" t="str">
        <f>+Laboratory!B23</f>
        <v>PROSSER MEMORIAL HOSPITAL</v>
      </c>
      <c r="D28" s="6">
        <f>ROUND(+Laboratory!I23,0)</f>
        <v>16554</v>
      </c>
      <c r="E28" s="6">
        <f>ROUND(+Laboratory!F23,0)</f>
        <v>108032</v>
      </c>
      <c r="F28" s="7">
        <f t="shared" si="0"/>
        <v>0.15</v>
      </c>
      <c r="G28" s="6">
        <f>ROUND(+Laboratory!I123,0)</f>
        <v>17082</v>
      </c>
      <c r="H28" s="6">
        <f>ROUND(+Laboratory!F123,0)</f>
        <v>109831</v>
      </c>
      <c r="I28" s="7">
        <f t="shared" si="1"/>
        <v>0.16</v>
      </c>
      <c r="J28" s="7"/>
      <c r="K28" s="8">
        <f t="shared" si="2"/>
        <v>0.0667</v>
      </c>
    </row>
    <row r="29" spans="2:11" ht="12">
      <c r="B29">
        <f>+Laboratory!A24</f>
        <v>50</v>
      </c>
      <c r="C29" t="str">
        <f>+Laboratory!B24</f>
        <v>PROVIDENCE SAINT MARY MEDICAL CENTER</v>
      </c>
      <c r="D29" s="6">
        <f>ROUND(+Laboratory!I24,0)</f>
        <v>128159</v>
      </c>
      <c r="E29" s="6">
        <f>ROUND(+Laboratory!F24,0)</f>
        <v>267067</v>
      </c>
      <c r="F29" s="7">
        <f t="shared" si="0"/>
        <v>0.48</v>
      </c>
      <c r="G29" s="6">
        <f>ROUND(+Laboratory!I124,0)</f>
        <v>125804</v>
      </c>
      <c r="H29" s="6">
        <f>ROUND(+Laboratory!F124,0)</f>
        <v>271695</v>
      </c>
      <c r="I29" s="7">
        <f t="shared" si="1"/>
        <v>0.46</v>
      </c>
      <c r="J29" s="7"/>
      <c r="K29" s="8">
        <f t="shared" si="2"/>
        <v>-0.0417</v>
      </c>
    </row>
    <row r="30" spans="2:11" ht="12">
      <c r="B30">
        <f>+Laboratory!A25</f>
        <v>54</v>
      </c>
      <c r="C30" t="str">
        <f>+Laboratory!B25</f>
        <v>FORKS COMMUNITY HOSPITAL</v>
      </c>
      <c r="D30" s="6">
        <f>ROUND(+Laboratory!I25,0)</f>
        <v>52628</v>
      </c>
      <c r="E30" s="6">
        <f>ROUND(+Laboratory!F25,0)</f>
        <v>0</v>
      </c>
      <c r="F30" s="7">
        <f t="shared" si="0"/>
      </c>
      <c r="G30" s="6">
        <f>ROUND(+Laboratory!I125,0)</f>
        <v>156013</v>
      </c>
      <c r="H30" s="6">
        <f>ROUND(+Laboratory!F125,0)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+Laboratory!A26</f>
        <v>56</v>
      </c>
      <c r="C31" t="str">
        <f>+Laboratory!B26</f>
        <v>WILLAPA HARBOR HOSPITAL</v>
      </c>
      <c r="D31" s="6">
        <f>ROUND(+Laboratory!I26,0)</f>
        <v>0</v>
      </c>
      <c r="E31" s="6">
        <f>ROUND(+Laboratory!F26,0)</f>
        <v>67330</v>
      </c>
      <c r="F31" s="7">
        <f t="shared" si="0"/>
      </c>
      <c r="G31" s="6">
        <f>ROUND(+Laboratory!I126,0)</f>
        <v>0</v>
      </c>
      <c r="H31" s="6">
        <f>ROUND(+Laboratory!F126,0)</f>
        <v>62469</v>
      </c>
      <c r="I31" s="7">
        <f t="shared" si="1"/>
      </c>
      <c r="J31" s="7"/>
      <c r="K31" s="8">
        <f t="shared" si="2"/>
      </c>
    </row>
    <row r="32" spans="2:11" ht="12">
      <c r="B32">
        <f>+Laboratory!A27</f>
        <v>58</v>
      </c>
      <c r="C32" t="str">
        <f>+Laboratory!B27</f>
        <v>YAKIMA VALLEY MEMORIAL HOSPITAL</v>
      </c>
      <c r="D32" s="6">
        <f>ROUND(+Laboratory!I27,0)</f>
        <v>215583</v>
      </c>
      <c r="E32" s="6">
        <f>ROUND(+Laboratory!F27,0)</f>
        <v>1254438</v>
      </c>
      <c r="F32" s="7">
        <f t="shared" si="0"/>
        <v>0.17</v>
      </c>
      <c r="G32" s="6">
        <f>ROUND(+Laboratory!I127,0)</f>
        <v>225101</v>
      </c>
      <c r="H32" s="6">
        <f>ROUND(+Laboratory!F127,0)</f>
        <v>1319889</v>
      </c>
      <c r="I32" s="7">
        <f t="shared" si="1"/>
        <v>0.17</v>
      </c>
      <c r="J32" s="7"/>
      <c r="K32" s="8">
        <f t="shared" si="2"/>
        <v>0</v>
      </c>
    </row>
    <row r="33" spans="2:11" ht="12">
      <c r="B33">
        <f>+Laboratory!A28</f>
        <v>63</v>
      </c>
      <c r="C33" t="str">
        <f>+Laboratory!B28</f>
        <v>GRAYS HARBOR COMMUNITY HOSPITAL</v>
      </c>
      <c r="D33" s="6">
        <f>ROUND(+Laboratory!I28,0)</f>
        <v>7029</v>
      </c>
      <c r="E33" s="6">
        <f>ROUND(+Laboratory!F28,0)</f>
        <v>0</v>
      </c>
      <c r="F33" s="7">
        <f t="shared" si="0"/>
      </c>
      <c r="G33" s="6">
        <f>ROUND(+Laboratory!I128,0)</f>
        <v>36802</v>
      </c>
      <c r="H33" s="6">
        <f>ROUND(+Laboratory!F128,0)</f>
        <v>1446132</v>
      </c>
      <c r="I33" s="7">
        <f t="shared" si="1"/>
        <v>0.03</v>
      </c>
      <c r="J33" s="7"/>
      <c r="K33" s="8">
        <f t="shared" si="2"/>
      </c>
    </row>
    <row r="34" spans="2:11" ht="12">
      <c r="B34">
        <f>+Laboratory!A29</f>
        <v>78</v>
      </c>
      <c r="C34" t="str">
        <f>+Laboratory!B29</f>
        <v>SAMARITAN HOSPITAL</v>
      </c>
      <c r="D34" s="6">
        <f>ROUND(+Laboratory!I29,0)</f>
        <v>11241</v>
      </c>
      <c r="E34" s="6">
        <f>ROUND(+Laboratory!F29,0)</f>
        <v>372035</v>
      </c>
      <c r="F34" s="7">
        <f t="shared" si="0"/>
        <v>0.03</v>
      </c>
      <c r="G34" s="6">
        <f>ROUND(+Laboratory!I129,0)</f>
        <v>11004</v>
      </c>
      <c r="H34" s="6">
        <f>ROUND(+Laboratory!F129,0)</f>
        <v>406775</v>
      </c>
      <c r="I34" s="7">
        <f t="shared" si="1"/>
        <v>0.03</v>
      </c>
      <c r="J34" s="7"/>
      <c r="K34" s="8">
        <f t="shared" si="2"/>
        <v>0</v>
      </c>
    </row>
    <row r="35" spans="2:11" ht="12">
      <c r="B35">
        <f>+Laboratory!A30</f>
        <v>79</v>
      </c>
      <c r="C35" t="str">
        <f>+Laboratory!B30</f>
        <v>OCEAN BEACH HOSPITAL</v>
      </c>
      <c r="D35" s="6">
        <f>ROUND(+Laboratory!I30,0)</f>
        <v>312312</v>
      </c>
      <c r="E35" s="6">
        <f>ROUND(+Laboratory!F30,0)</f>
        <v>0</v>
      </c>
      <c r="F35" s="7">
        <f t="shared" si="0"/>
      </c>
      <c r="G35" s="6">
        <f>ROUND(+Laboratory!I130,0)</f>
        <v>153853</v>
      </c>
      <c r="H35" s="6">
        <f>ROUND(+Laboratory!F130,0)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+Laboratory!A31</f>
        <v>80</v>
      </c>
      <c r="C36" t="str">
        <f>+Laboratory!B31</f>
        <v>ODESSA MEMORIAL HOSPITAL</v>
      </c>
      <c r="D36" s="6">
        <f>ROUND(+Laboratory!I31,0)</f>
        <v>1783</v>
      </c>
      <c r="E36" s="6">
        <f>ROUND(+Laboratory!F31,0)</f>
        <v>8109</v>
      </c>
      <c r="F36" s="7">
        <f t="shared" si="0"/>
        <v>0.22</v>
      </c>
      <c r="G36" s="6">
        <f>ROUND(+Laboratory!I131,0)</f>
        <v>3962</v>
      </c>
      <c r="H36" s="6">
        <f>ROUND(+Laboratory!F131,0)</f>
        <v>8685</v>
      </c>
      <c r="I36" s="7">
        <f t="shared" si="1"/>
        <v>0.46</v>
      </c>
      <c r="J36" s="7"/>
      <c r="K36" s="8">
        <f t="shared" si="2"/>
        <v>1.0909</v>
      </c>
    </row>
    <row r="37" spans="2:11" ht="12">
      <c r="B37">
        <f>+Laboratory!A32</f>
        <v>81</v>
      </c>
      <c r="C37" t="str">
        <f>+Laboratory!B32</f>
        <v>GOOD SAMARITAN HOSPITAL</v>
      </c>
      <c r="D37" s="6">
        <f>ROUND(+Laboratory!I32,0)</f>
        <v>50000</v>
      </c>
      <c r="E37" s="6">
        <f>ROUND(+Laboratory!F32,0)</f>
        <v>607990</v>
      </c>
      <c r="F37" s="7">
        <f t="shared" si="0"/>
        <v>0.08</v>
      </c>
      <c r="G37" s="6">
        <f>ROUND(+Laboratory!I132,0)</f>
        <v>203864</v>
      </c>
      <c r="H37" s="6">
        <f>ROUND(+Laboratory!F132,0)</f>
        <v>620203</v>
      </c>
      <c r="I37" s="7">
        <f t="shared" si="1"/>
        <v>0.33</v>
      </c>
      <c r="J37" s="7"/>
      <c r="K37" s="8">
        <f t="shared" si="2"/>
        <v>3.125</v>
      </c>
    </row>
    <row r="38" spans="2:11" ht="12">
      <c r="B38">
        <f>+Laboratory!A33</f>
        <v>82</v>
      </c>
      <c r="C38" t="str">
        <f>+Laboratory!B33</f>
        <v>GARFIELD COUNTY MEMORIAL HOSPITAL</v>
      </c>
      <c r="D38" s="6">
        <f>ROUND(+Laboratory!I33,0)</f>
        <v>5064</v>
      </c>
      <c r="E38" s="6">
        <f>ROUND(+Laboratory!F33,0)</f>
        <v>0</v>
      </c>
      <c r="F38" s="7">
        <f t="shared" si="0"/>
      </c>
      <c r="G38" s="6">
        <f>ROUND(+Laboratory!I133,0)</f>
        <v>9131</v>
      </c>
      <c r="H38" s="6">
        <f>ROUND(+Laboratory!F133,0)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+Laboratory!A34</f>
        <v>84</v>
      </c>
      <c r="C39" t="str">
        <f>+Laboratory!B34</f>
        <v>PROVIDENCE REGIONAL MEDICAL CENTER EVERETT</v>
      </c>
      <c r="D39" s="6">
        <f>ROUND(+Laboratory!I34,0)</f>
        <v>176155</v>
      </c>
      <c r="E39" s="6">
        <f>ROUND(+Laboratory!F34,0)</f>
        <v>2293371</v>
      </c>
      <c r="F39" s="7">
        <f t="shared" si="0"/>
        <v>0.08</v>
      </c>
      <c r="G39" s="6">
        <f>ROUND(+Laboratory!I134,0)</f>
        <v>386453</v>
      </c>
      <c r="H39" s="6">
        <f>ROUND(+Laboratory!F134,0)</f>
        <v>2288980</v>
      </c>
      <c r="I39" s="7">
        <f t="shared" si="1"/>
        <v>0.17</v>
      </c>
      <c r="J39" s="7"/>
      <c r="K39" s="8">
        <f t="shared" si="2"/>
        <v>1.125</v>
      </c>
    </row>
    <row r="40" spans="2:11" ht="12">
      <c r="B40">
        <f>+Laboratory!A35</f>
        <v>85</v>
      </c>
      <c r="C40" t="str">
        <f>+Laboratory!B35</f>
        <v>JEFFERSON HEALTHCARE HOSPITAL</v>
      </c>
      <c r="D40" s="6">
        <f>ROUND(+Laboratory!I35,0)</f>
        <v>18000</v>
      </c>
      <c r="E40" s="6">
        <f>ROUND(+Laboratory!F35,0)</f>
        <v>124112</v>
      </c>
      <c r="F40" s="7">
        <f t="shared" si="0"/>
        <v>0.15</v>
      </c>
      <c r="G40" s="6">
        <f>ROUND(+Laboratory!I135,0)</f>
        <v>101266</v>
      </c>
      <c r="H40" s="6">
        <f>ROUND(+Laboratory!F135,0)</f>
        <v>132601</v>
      </c>
      <c r="I40" s="7">
        <f t="shared" si="1"/>
        <v>0.76</v>
      </c>
      <c r="J40" s="7"/>
      <c r="K40" s="8">
        <f t="shared" si="2"/>
        <v>4.0667</v>
      </c>
    </row>
    <row r="41" spans="2:11" ht="12">
      <c r="B41">
        <f>+Laboratory!A36</f>
        <v>96</v>
      </c>
      <c r="C41" t="str">
        <f>+Laboratory!B36</f>
        <v>SKYLINE HOSPITAL</v>
      </c>
      <c r="D41" s="6">
        <f>ROUND(+Laboratory!I36,0)</f>
        <v>4200</v>
      </c>
      <c r="E41" s="6">
        <f>ROUND(+Laboratory!F36,0)</f>
        <v>739682</v>
      </c>
      <c r="F41" s="7">
        <f t="shared" si="0"/>
        <v>0.01</v>
      </c>
      <c r="G41" s="6">
        <f>ROUND(+Laboratory!I136,0)</f>
        <v>6600</v>
      </c>
      <c r="H41" s="6">
        <f>ROUND(+Laboratory!F136,0)</f>
        <v>755263</v>
      </c>
      <c r="I41" s="7">
        <f t="shared" si="1"/>
        <v>0.01</v>
      </c>
      <c r="J41" s="7"/>
      <c r="K41" s="8">
        <f t="shared" si="2"/>
        <v>0</v>
      </c>
    </row>
    <row r="42" spans="2:11" ht="12">
      <c r="B42">
        <f>+Laboratory!A37</f>
        <v>102</v>
      </c>
      <c r="C42" t="str">
        <f>+Laboratory!B37</f>
        <v>YAKIMA REGIONAL MEDICAL AND CARDIAC CENTER</v>
      </c>
      <c r="D42" s="6">
        <f>ROUND(+Laboratory!I37,0)</f>
        <v>0</v>
      </c>
      <c r="E42" s="6">
        <f>ROUND(+Laboratory!F37,0)</f>
        <v>331326</v>
      </c>
      <c r="F42" s="7">
        <f t="shared" si="0"/>
      </c>
      <c r="G42" s="6">
        <f>ROUND(+Laboratory!I137,0)</f>
        <v>0</v>
      </c>
      <c r="H42" s="6">
        <f>ROUND(+Laboratory!F137,0)</f>
        <v>373072</v>
      </c>
      <c r="I42" s="7">
        <f t="shared" si="1"/>
      </c>
      <c r="J42" s="7"/>
      <c r="K42" s="8">
        <f t="shared" si="2"/>
      </c>
    </row>
    <row r="43" spans="2:11" ht="12">
      <c r="B43">
        <f>+Laboratory!A38</f>
        <v>104</v>
      </c>
      <c r="C43" t="str">
        <f>+Laboratory!B38</f>
        <v>VALLEY GENERAL HOSPITAL</v>
      </c>
      <c r="D43" s="6">
        <f>ROUND(+Laboratory!I38,0)</f>
        <v>46223</v>
      </c>
      <c r="E43" s="6">
        <f>ROUND(+Laboratory!F38,0)</f>
        <v>154434</v>
      </c>
      <c r="F43" s="7">
        <f t="shared" si="0"/>
        <v>0.3</v>
      </c>
      <c r="G43" s="6">
        <f>ROUND(+Laboratory!I138,0)</f>
        <v>46263</v>
      </c>
      <c r="H43" s="6">
        <f>ROUND(+Laboratory!F138,0)</f>
        <v>153882</v>
      </c>
      <c r="I43" s="7">
        <f t="shared" si="1"/>
        <v>0.3</v>
      </c>
      <c r="J43" s="7"/>
      <c r="K43" s="8">
        <f t="shared" si="2"/>
        <v>0</v>
      </c>
    </row>
    <row r="44" spans="2:11" ht="12">
      <c r="B44">
        <f>+Laboratory!A39</f>
        <v>106</v>
      </c>
      <c r="C44" t="str">
        <f>+Laboratory!B39</f>
        <v>CASCADE VALLEY HOSPITAL</v>
      </c>
      <c r="D44" s="6">
        <f>ROUND(+Laboratory!I39,0)</f>
        <v>0</v>
      </c>
      <c r="E44" s="6">
        <f>ROUND(+Laboratory!F39,0)</f>
        <v>1399350</v>
      </c>
      <c r="F44" s="7">
        <f t="shared" si="0"/>
      </c>
      <c r="G44" s="6">
        <f>ROUND(+Laboratory!I139,0)</f>
        <v>0</v>
      </c>
      <c r="H44" s="6">
        <f>ROUND(+Laboratory!F139,0)</f>
        <v>1398089</v>
      </c>
      <c r="I44" s="7">
        <f t="shared" si="1"/>
      </c>
      <c r="J44" s="7"/>
      <c r="K44" s="8">
        <f t="shared" si="2"/>
      </c>
    </row>
    <row r="45" spans="2:11" ht="12">
      <c r="B45">
        <f>+Laboratory!A40</f>
        <v>107</v>
      </c>
      <c r="C45" t="str">
        <f>+Laboratory!B40</f>
        <v>NORTH VALLEY HOSPITAL</v>
      </c>
      <c r="D45" s="6">
        <f>ROUND(+Laboratory!I40,0)</f>
        <v>0</v>
      </c>
      <c r="E45" s="6">
        <f>ROUND(+Laboratory!F40,0)</f>
        <v>28622</v>
      </c>
      <c r="F45" s="7">
        <f t="shared" si="0"/>
      </c>
      <c r="G45" s="6">
        <f>ROUND(+Laboratory!I140,0)</f>
        <v>20229</v>
      </c>
      <c r="H45" s="6">
        <f>ROUND(+Laboratory!F140,0)</f>
        <v>28856</v>
      </c>
      <c r="I45" s="7">
        <f t="shared" si="1"/>
        <v>0.7</v>
      </c>
      <c r="J45" s="7"/>
      <c r="K45" s="8">
        <f t="shared" si="2"/>
      </c>
    </row>
    <row r="46" spans="2:11" ht="12">
      <c r="B46">
        <f>+Laboratory!A41</f>
        <v>108</v>
      </c>
      <c r="C46" t="str">
        <f>+Laboratory!B41</f>
        <v>TRI-STATE MEMORIAL HOSPITAL</v>
      </c>
      <c r="D46" s="6">
        <f>ROUND(+Laboratory!I41,0)</f>
        <v>0</v>
      </c>
      <c r="E46" s="6">
        <f>ROUND(+Laboratory!F41,0)</f>
        <v>93321</v>
      </c>
      <c r="F46" s="7">
        <f t="shared" si="0"/>
      </c>
      <c r="G46" s="6">
        <f>ROUND(+Laboratory!I141,0)</f>
        <v>0</v>
      </c>
      <c r="H46" s="6">
        <f>ROUND(+Laboratory!F141,0)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+Laboratory!A42</f>
        <v>111</v>
      </c>
      <c r="C47" t="str">
        <f>+Laboratory!B42</f>
        <v>EAST ADAMS RURAL HOSPITAL</v>
      </c>
      <c r="D47" s="6">
        <f>ROUND(+Laboratory!I42,0)</f>
        <v>134238</v>
      </c>
      <c r="E47" s="6">
        <f>ROUND(+Laboratory!F42,0)</f>
        <v>53354</v>
      </c>
      <c r="F47" s="7">
        <f t="shared" si="0"/>
        <v>2.52</v>
      </c>
      <c r="G47" s="6">
        <f>ROUND(+Laboratory!I142,0)</f>
        <v>16423</v>
      </c>
      <c r="H47" s="6">
        <f>ROUND(+Laboratory!F142,0)</f>
        <v>60660</v>
      </c>
      <c r="I47" s="7">
        <f t="shared" si="1"/>
        <v>0.27</v>
      </c>
      <c r="J47" s="7"/>
      <c r="K47" s="8">
        <f t="shared" si="2"/>
        <v>-0.8929</v>
      </c>
    </row>
    <row r="48" spans="2:11" ht="12">
      <c r="B48">
        <f>+Laboratory!A43</f>
        <v>125</v>
      </c>
      <c r="C48" t="str">
        <f>+Laboratory!B43</f>
        <v>OTHELLO COMMUNITY HOSPITAL</v>
      </c>
      <c r="D48" s="6">
        <f>ROUND(+Laboratory!I43,0)</f>
        <v>6600</v>
      </c>
      <c r="E48" s="6">
        <f>ROUND(+Laboratory!F43,0)</f>
        <v>35778</v>
      </c>
      <c r="F48" s="7">
        <f t="shared" si="0"/>
        <v>0.18</v>
      </c>
      <c r="G48" s="6">
        <f>ROUND(+Laboratory!I143,0)</f>
        <v>6600</v>
      </c>
      <c r="H48" s="6">
        <f>ROUND(+Laboratory!F143,0)</f>
        <v>35783</v>
      </c>
      <c r="I48" s="7">
        <f t="shared" si="1"/>
        <v>0.18</v>
      </c>
      <c r="J48" s="7"/>
      <c r="K48" s="8">
        <f t="shared" si="2"/>
        <v>0</v>
      </c>
    </row>
    <row r="49" spans="2:11" ht="12">
      <c r="B49">
        <f>+Laboratory!A44</f>
        <v>126</v>
      </c>
      <c r="C49" t="str">
        <f>+Laboratory!B44</f>
        <v>HIGHLINE MEDICAL CENTER</v>
      </c>
      <c r="D49" s="6">
        <f>ROUND(+Laboratory!I44,0)</f>
        <v>213492</v>
      </c>
      <c r="E49" s="6">
        <f>ROUND(+Laboratory!F44,0)</f>
        <v>853020</v>
      </c>
      <c r="F49" s="7">
        <f t="shared" si="0"/>
        <v>0.25</v>
      </c>
      <c r="G49" s="6">
        <f>ROUND(+Laboratory!I144,0)</f>
        <v>215489</v>
      </c>
      <c r="H49" s="6">
        <f>ROUND(+Laboratory!F144,0)</f>
        <v>937023</v>
      </c>
      <c r="I49" s="7">
        <f t="shared" si="1"/>
        <v>0.23</v>
      </c>
      <c r="J49" s="7"/>
      <c r="K49" s="8">
        <f t="shared" si="2"/>
        <v>-0.08</v>
      </c>
    </row>
    <row r="50" spans="2:11" ht="12">
      <c r="B50">
        <f>+Laboratory!A45</f>
        <v>128</v>
      </c>
      <c r="C50" t="str">
        <f>+Laboratory!B45</f>
        <v>UNIVERSITY OF WASHINGTON MEDICAL CENTER</v>
      </c>
      <c r="D50" s="6">
        <f>ROUND(+Laboratory!I45,0)</f>
        <v>0</v>
      </c>
      <c r="E50" s="6">
        <f>ROUND(+Laboratory!F45,0)</f>
        <v>1951454</v>
      </c>
      <c r="F50" s="7">
        <f t="shared" si="0"/>
      </c>
      <c r="G50" s="6">
        <f>ROUND(+Laboratory!I145,0)</f>
        <v>0</v>
      </c>
      <c r="H50" s="6">
        <f>ROUND(+Laboratory!F145,0)</f>
        <v>1936869</v>
      </c>
      <c r="I50" s="7">
        <f t="shared" si="1"/>
      </c>
      <c r="J50" s="7"/>
      <c r="K50" s="8">
        <f t="shared" si="2"/>
      </c>
    </row>
    <row r="51" spans="2:11" ht="12">
      <c r="B51">
        <f>+Laboratory!A46</f>
        <v>129</v>
      </c>
      <c r="C51" t="str">
        <f>+Laboratory!B46</f>
        <v>QUINCY VALLEY MEDICAL CENTER</v>
      </c>
      <c r="D51" s="6">
        <f>ROUND(+Laboratory!I46,0)</f>
        <v>0</v>
      </c>
      <c r="E51" s="6">
        <f>ROUND(+Laboratory!F46,0)</f>
        <v>99067</v>
      </c>
      <c r="F51" s="7">
        <f t="shared" si="0"/>
      </c>
      <c r="G51" s="6">
        <f>ROUND(+Laboratory!I146,0)</f>
        <v>0</v>
      </c>
      <c r="H51" s="6">
        <f>ROUND(+Laboratory!F146,0)</f>
        <v>104054</v>
      </c>
      <c r="I51" s="7">
        <f t="shared" si="1"/>
      </c>
      <c r="J51" s="7"/>
      <c r="K51" s="8">
        <f t="shared" si="2"/>
      </c>
    </row>
    <row r="52" spans="2:11" ht="12">
      <c r="B52">
        <f>+Laboratory!A47</f>
        <v>130</v>
      </c>
      <c r="C52" t="str">
        <f>+Laboratory!B47</f>
        <v>NORTHWEST HOSPITAL &amp; MEDICAL CENTER</v>
      </c>
      <c r="D52" s="6">
        <f>ROUND(+Laboratory!I47,0)</f>
        <v>78003</v>
      </c>
      <c r="E52" s="6">
        <f>ROUND(+Laboratory!F47,0)</f>
        <v>980008</v>
      </c>
      <c r="F52" s="7">
        <f t="shared" si="0"/>
        <v>0.08</v>
      </c>
      <c r="G52" s="6">
        <f>ROUND(+Laboratory!I147,0)</f>
        <v>5418</v>
      </c>
      <c r="H52" s="6">
        <f>ROUND(+Laboratory!F147,0)</f>
        <v>963452</v>
      </c>
      <c r="I52" s="7">
        <f t="shared" si="1"/>
        <v>0.01</v>
      </c>
      <c r="J52" s="7"/>
      <c r="K52" s="8">
        <f t="shared" si="2"/>
        <v>-0.875</v>
      </c>
    </row>
    <row r="53" spans="2:11" ht="12">
      <c r="B53">
        <f>+Laboratory!A48</f>
        <v>131</v>
      </c>
      <c r="C53" t="str">
        <f>+Laboratory!B48</f>
        <v>OVERLAKE HOSPITAL MEDICAL CENTER</v>
      </c>
      <c r="D53" s="6">
        <f>ROUND(+Laboratory!I48,0)</f>
        <v>343752</v>
      </c>
      <c r="E53" s="6">
        <f>ROUND(+Laboratory!F48,0)</f>
        <v>867925</v>
      </c>
      <c r="F53" s="7">
        <f t="shared" si="0"/>
        <v>0.4</v>
      </c>
      <c r="G53" s="6">
        <f>ROUND(+Laboratory!I148,0)</f>
        <v>312529</v>
      </c>
      <c r="H53" s="6">
        <f>ROUND(+Laboratory!F148,0)</f>
        <v>946247</v>
      </c>
      <c r="I53" s="7">
        <f t="shared" si="1"/>
        <v>0.33</v>
      </c>
      <c r="J53" s="7"/>
      <c r="K53" s="8">
        <f t="shared" si="2"/>
        <v>-0.175</v>
      </c>
    </row>
    <row r="54" spans="2:11" ht="12">
      <c r="B54">
        <f>+Laboratory!A49</f>
        <v>132</v>
      </c>
      <c r="C54" t="str">
        <f>+Laboratory!B49</f>
        <v>SAINT CLARE HOSPITAL</v>
      </c>
      <c r="D54" s="6">
        <f>ROUND(+Laboratory!I49,0)</f>
        <v>16537</v>
      </c>
      <c r="E54" s="6">
        <f>ROUND(+Laboratory!F49,0)</f>
        <v>334087</v>
      </c>
      <c r="F54" s="7">
        <f t="shared" si="0"/>
        <v>0.05</v>
      </c>
      <c r="G54" s="6">
        <f>ROUND(+Laboratory!I149,0)</f>
        <v>18040</v>
      </c>
      <c r="H54" s="6">
        <f>ROUND(+Laboratory!F149,0)</f>
        <v>392952</v>
      </c>
      <c r="I54" s="7">
        <f t="shared" si="1"/>
        <v>0.05</v>
      </c>
      <c r="J54" s="7"/>
      <c r="K54" s="8">
        <f t="shared" si="2"/>
        <v>0</v>
      </c>
    </row>
    <row r="55" spans="2:11" ht="12">
      <c r="B55">
        <f>+Laboratory!A50</f>
        <v>134</v>
      </c>
      <c r="C55" t="str">
        <f>+Laboratory!B50</f>
        <v>ISLAND HOSPITAL</v>
      </c>
      <c r="D55" s="6">
        <f>ROUND(+Laboratory!I50,0)</f>
        <v>62583</v>
      </c>
      <c r="E55" s="6">
        <f>ROUND(+Laboratory!F50,0)</f>
        <v>1844483</v>
      </c>
      <c r="F55" s="7">
        <f t="shared" si="0"/>
        <v>0.03</v>
      </c>
      <c r="G55" s="6">
        <f>ROUND(+Laboratory!I150,0)</f>
        <v>64928</v>
      </c>
      <c r="H55" s="6">
        <f>ROUND(+Laboratory!F150,0)</f>
        <v>1824744</v>
      </c>
      <c r="I55" s="7">
        <f t="shared" si="1"/>
        <v>0.04</v>
      </c>
      <c r="J55" s="7"/>
      <c r="K55" s="8">
        <f t="shared" si="2"/>
        <v>0.3333</v>
      </c>
    </row>
    <row r="56" spans="2:11" ht="12">
      <c r="B56">
        <f>+Laboratory!A51</f>
        <v>137</v>
      </c>
      <c r="C56" t="str">
        <f>+Laboratory!B51</f>
        <v>LINCOLN HOSPITAL</v>
      </c>
      <c r="D56" s="6">
        <f>ROUND(+Laboratory!I51,0)</f>
        <v>74266</v>
      </c>
      <c r="E56" s="6">
        <f>ROUND(+Laboratory!F51,0)</f>
        <v>36370</v>
      </c>
      <c r="F56" s="7">
        <f t="shared" si="0"/>
        <v>2.04</v>
      </c>
      <c r="G56" s="6">
        <f>ROUND(+Laboratory!I151,0)</f>
        <v>74114</v>
      </c>
      <c r="H56" s="6">
        <f>ROUND(+Laboratory!F151,0)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+Laboratory!A52</f>
        <v>138</v>
      </c>
      <c r="C57" t="str">
        <f>+Laboratory!B52</f>
        <v>SWEDISH EDMONDS</v>
      </c>
      <c r="D57" s="6">
        <f>ROUND(+Laboratory!I52,0)</f>
        <v>316250</v>
      </c>
      <c r="E57" s="6">
        <f>ROUND(+Laboratory!F52,0)</f>
        <v>423633</v>
      </c>
      <c r="F57" s="7">
        <f t="shared" si="0"/>
        <v>0.75</v>
      </c>
      <c r="G57" s="6">
        <f>ROUND(+Laboratory!I152,0)</f>
        <v>323505</v>
      </c>
      <c r="H57" s="6">
        <f>ROUND(+Laboratory!F152,0)</f>
        <v>417018</v>
      </c>
      <c r="I57" s="7">
        <f t="shared" si="1"/>
        <v>0.78</v>
      </c>
      <c r="J57" s="7"/>
      <c r="K57" s="8">
        <f t="shared" si="2"/>
        <v>0.04</v>
      </c>
    </row>
    <row r="58" spans="2:11" ht="12">
      <c r="B58">
        <f>+Laboratory!A53</f>
        <v>139</v>
      </c>
      <c r="C58" t="str">
        <f>+Laboratory!B53</f>
        <v>PROVIDENCE HOLY FAMILY HOSPITAL</v>
      </c>
      <c r="D58" s="6">
        <f>ROUND(+Laboratory!I53,0)</f>
        <v>147600</v>
      </c>
      <c r="E58" s="6">
        <f>ROUND(+Laboratory!F53,0)</f>
        <v>337949</v>
      </c>
      <c r="F58" s="7">
        <f t="shared" si="0"/>
        <v>0.44</v>
      </c>
      <c r="G58" s="6">
        <f>ROUND(+Laboratory!I153,0)</f>
        <v>199429</v>
      </c>
      <c r="H58" s="6">
        <f>ROUND(+Laboratory!F153,0)</f>
        <v>345799</v>
      </c>
      <c r="I58" s="7">
        <f t="shared" si="1"/>
        <v>0.58</v>
      </c>
      <c r="J58" s="7"/>
      <c r="K58" s="8">
        <f t="shared" si="2"/>
        <v>0.3182</v>
      </c>
    </row>
    <row r="59" spans="2:11" ht="12">
      <c r="B59">
        <f>+Laboratory!A54</f>
        <v>140</v>
      </c>
      <c r="C59" t="str">
        <f>+Laboratory!B54</f>
        <v>KITTITAS VALLEY HOSPITAL</v>
      </c>
      <c r="D59" s="6">
        <f>ROUND(+Laboratory!I54,0)</f>
        <v>8470</v>
      </c>
      <c r="E59" s="6">
        <f>ROUND(+Laboratory!F54,0)</f>
        <v>144760</v>
      </c>
      <c r="F59" s="7">
        <f t="shared" si="0"/>
        <v>0.06</v>
      </c>
      <c r="G59" s="6">
        <f>ROUND(+Laboratory!I154,0)</f>
        <v>8400</v>
      </c>
      <c r="H59" s="6">
        <f>ROUND(+Laboratory!F154,0)</f>
        <v>150757</v>
      </c>
      <c r="I59" s="7">
        <f t="shared" si="1"/>
        <v>0.06</v>
      </c>
      <c r="J59" s="7"/>
      <c r="K59" s="8">
        <f t="shared" si="2"/>
        <v>0</v>
      </c>
    </row>
    <row r="60" spans="2:11" ht="12">
      <c r="B60">
        <f>+Laboratory!A55</f>
        <v>141</v>
      </c>
      <c r="C60" t="str">
        <f>+Laboratory!B55</f>
        <v>DAYTON GENERAL HOSPITAL</v>
      </c>
      <c r="D60" s="6">
        <f>ROUND(+Laboratory!I55,0)</f>
        <v>3718</v>
      </c>
      <c r="E60" s="6">
        <f>ROUND(+Laboratory!F55,0)</f>
        <v>31484</v>
      </c>
      <c r="F60" s="7">
        <f t="shared" si="0"/>
        <v>0.12</v>
      </c>
      <c r="G60" s="6">
        <f>ROUND(+Laboratory!I155,0)</f>
        <v>0</v>
      </c>
      <c r="H60" s="6">
        <f>ROUND(+Laboratory!F155,0)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+Laboratory!A56</f>
        <v>142</v>
      </c>
      <c r="C61" t="str">
        <f>+Laboratory!B56</f>
        <v>HARRISON MEDICAL CENTER</v>
      </c>
      <c r="D61" s="6">
        <f>ROUND(+Laboratory!I56,0)</f>
        <v>0</v>
      </c>
      <c r="E61" s="6">
        <f>ROUND(+Laboratory!F56,0)</f>
        <v>655340</v>
      </c>
      <c r="F61" s="7">
        <f t="shared" si="0"/>
      </c>
      <c r="G61" s="6">
        <f>ROUND(+Laboratory!I156,0)</f>
        <v>0</v>
      </c>
      <c r="H61" s="6">
        <f>ROUND(+Laboratory!F156,0)</f>
        <v>661916</v>
      </c>
      <c r="I61" s="7">
        <f t="shared" si="1"/>
      </c>
      <c r="J61" s="7"/>
      <c r="K61" s="8">
        <f t="shared" si="2"/>
      </c>
    </row>
    <row r="62" spans="2:11" ht="12">
      <c r="B62">
        <f>+Laboratory!A57</f>
        <v>145</v>
      </c>
      <c r="C62" t="str">
        <f>+Laboratory!B57</f>
        <v>PEACEHEALTH SAINT JOSEPH HOSPITAL</v>
      </c>
      <c r="D62" s="6">
        <f>ROUND(+Laboratory!I57,0)</f>
        <v>100</v>
      </c>
      <c r="E62" s="6">
        <f>ROUND(+Laboratory!F57,0)</f>
        <v>1438048</v>
      </c>
      <c r="F62" s="7">
        <f t="shared" si="0"/>
        <v>0</v>
      </c>
      <c r="G62" s="6">
        <f>ROUND(+Laboratory!I157,0)</f>
        <v>22</v>
      </c>
      <c r="H62" s="6">
        <f>ROUND(+Laboratory!F157,0)</f>
        <v>728351</v>
      </c>
      <c r="I62" s="7">
        <f t="shared" si="1"/>
        <v>0</v>
      </c>
      <c r="J62" s="7"/>
      <c r="K62" s="8" t="e">
        <f t="shared" si="2"/>
        <v>#DIV/0!</v>
      </c>
    </row>
    <row r="63" spans="2:11" ht="12">
      <c r="B63">
        <f>+Laboratory!A58</f>
        <v>147</v>
      </c>
      <c r="C63" t="str">
        <f>+Laboratory!B58</f>
        <v>MID VALLEY HOSPITAL</v>
      </c>
      <c r="D63" s="6">
        <f>ROUND(+Laboratory!I58,0)</f>
        <v>7500</v>
      </c>
      <c r="E63" s="6">
        <f>ROUND(+Laboratory!F58,0)</f>
        <v>78983</v>
      </c>
      <c r="F63" s="7">
        <f t="shared" si="0"/>
        <v>0.09</v>
      </c>
      <c r="G63" s="6">
        <f>ROUND(+Laboratory!I158,0)</f>
        <v>9750</v>
      </c>
      <c r="H63" s="6">
        <f>ROUND(+Laboratory!F158,0)</f>
        <v>82030</v>
      </c>
      <c r="I63" s="7">
        <f t="shared" si="1"/>
        <v>0.12</v>
      </c>
      <c r="J63" s="7"/>
      <c r="K63" s="8">
        <f t="shared" si="2"/>
        <v>0.3333</v>
      </c>
    </row>
    <row r="64" spans="2:11" ht="12">
      <c r="B64">
        <f>+Laboratory!A59</f>
        <v>148</v>
      </c>
      <c r="C64" t="str">
        <f>+Laboratory!B59</f>
        <v>KINDRED HOSPITAL - SEATTLE</v>
      </c>
      <c r="D64" s="6">
        <f>ROUND(+Laboratory!I59,0)</f>
        <v>20848</v>
      </c>
      <c r="E64" s="6">
        <f>ROUND(+Laboratory!F59,0)</f>
        <v>30950</v>
      </c>
      <c r="F64" s="7">
        <f t="shared" si="0"/>
        <v>0.67</v>
      </c>
      <c r="G64" s="6">
        <f>ROUND(+Laboratory!I159,0)</f>
        <v>27080</v>
      </c>
      <c r="H64" s="6">
        <f>ROUND(+Laboratory!F159,0)</f>
        <v>52507</v>
      </c>
      <c r="I64" s="7">
        <f t="shared" si="1"/>
        <v>0.52</v>
      </c>
      <c r="J64" s="7"/>
      <c r="K64" s="8">
        <f t="shared" si="2"/>
        <v>-0.2239</v>
      </c>
    </row>
    <row r="65" spans="2:11" ht="12">
      <c r="B65">
        <f>+Laboratory!A60</f>
        <v>150</v>
      </c>
      <c r="C65" t="str">
        <f>+Laboratory!B60</f>
        <v>COULEE COMMUNITY HOSPITAL</v>
      </c>
      <c r="D65" s="6">
        <f>ROUND(+Laboratory!I60,0)</f>
        <v>107086</v>
      </c>
      <c r="E65" s="6">
        <f>ROUND(+Laboratory!F60,0)</f>
        <v>98482</v>
      </c>
      <c r="F65" s="7">
        <f t="shared" si="0"/>
        <v>1.09</v>
      </c>
      <c r="G65" s="6">
        <f>ROUND(+Laboratory!I160,0)</f>
        <v>110271</v>
      </c>
      <c r="H65" s="6">
        <f>ROUND(+Laboratory!F160,0)</f>
        <v>106451</v>
      </c>
      <c r="I65" s="7">
        <f t="shared" si="1"/>
        <v>1.04</v>
      </c>
      <c r="J65" s="7"/>
      <c r="K65" s="8">
        <f t="shared" si="2"/>
        <v>-0.0459</v>
      </c>
    </row>
    <row r="66" spans="2:11" ht="12">
      <c r="B66">
        <f>+Laboratory!A61</f>
        <v>152</v>
      </c>
      <c r="C66" t="str">
        <f>+Laboratory!B61</f>
        <v>MASON GENERAL HOSPITAL</v>
      </c>
      <c r="D66" s="6">
        <f>ROUND(+Laboratory!I61,0)</f>
        <v>7050</v>
      </c>
      <c r="E66" s="6">
        <f>ROUND(+Laboratory!F61,0)</f>
        <v>157538</v>
      </c>
      <c r="F66" s="7">
        <f t="shared" si="0"/>
        <v>0.04</v>
      </c>
      <c r="G66" s="6">
        <f>ROUND(+Laboratory!I161,0)</f>
        <v>8288</v>
      </c>
      <c r="H66" s="6">
        <f>ROUND(+Laboratory!F161,0)</f>
        <v>157364</v>
      </c>
      <c r="I66" s="7">
        <f t="shared" si="1"/>
        <v>0.05</v>
      </c>
      <c r="J66" s="7"/>
      <c r="K66" s="8">
        <f t="shared" si="2"/>
        <v>0.25</v>
      </c>
    </row>
    <row r="67" spans="2:11" ht="12">
      <c r="B67">
        <f>+Laboratory!A62</f>
        <v>153</v>
      </c>
      <c r="C67" t="str">
        <f>+Laboratory!B62</f>
        <v>WHITMAN HOSPITAL AND MEDICAL CENTER</v>
      </c>
      <c r="D67" s="6">
        <f>ROUND(+Laboratory!I62,0)</f>
        <v>0</v>
      </c>
      <c r="E67" s="6">
        <f>ROUND(+Laboratory!F62,0)</f>
        <v>788019</v>
      </c>
      <c r="F67" s="7">
        <f t="shared" si="0"/>
      </c>
      <c r="G67" s="6">
        <f>ROUND(+Laboratory!I162,0)</f>
        <v>0</v>
      </c>
      <c r="H67" s="6">
        <f>ROUND(+Laboratory!F162,0)</f>
        <v>813155</v>
      </c>
      <c r="I67" s="7">
        <f t="shared" si="1"/>
      </c>
      <c r="J67" s="7"/>
      <c r="K67" s="8">
        <f t="shared" si="2"/>
      </c>
    </row>
    <row r="68" spans="2:11" ht="12">
      <c r="B68">
        <f>+Laboratory!A63</f>
        <v>155</v>
      </c>
      <c r="C68" t="str">
        <f>+Laboratory!B63</f>
        <v>VALLEY MEDICAL CENTER</v>
      </c>
      <c r="D68" s="6">
        <f>ROUND(+Laboratory!I63,0)</f>
        <v>231367</v>
      </c>
      <c r="E68" s="6">
        <f>ROUND(+Laboratory!F63,0)</f>
        <v>737513</v>
      </c>
      <c r="F68" s="7">
        <f t="shared" si="0"/>
        <v>0.31</v>
      </c>
      <c r="G68" s="6">
        <f>ROUND(+Laboratory!I163,0)</f>
        <v>0</v>
      </c>
      <c r="H68" s="6">
        <f>ROUND(+Laboratory!F163,0)</f>
        <v>671850</v>
      </c>
      <c r="I68" s="7">
        <f t="shared" si="1"/>
      </c>
      <c r="J68" s="7"/>
      <c r="K68" s="8">
        <f t="shared" si="2"/>
      </c>
    </row>
    <row r="69" spans="2:11" ht="12">
      <c r="B69">
        <f>+Laboratory!A64</f>
        <v>156</v>
      </c>
      <c r="C69" t="str">
        <f>+Laboratory!B64</f>
        <v>WHIDBEY GENERAL HOSPITAL</v>
      </c>
      <c r="D69" s="6">
        <f>ROUND(+Laboratory!I64,0)</f>
        <v>18700</v>
      </c>
      <c r="E69" s="6">
        <f>ROUND(+Laboratory!F64,0)</f>
        <v>298054</v>
      </c>
      <c r="F69" s="7">
        <f t="shared" si="0"/>
        <v>0.06</v>
      </c>
      <c r="G69" s="6">
        <f>ROUND(+Laboratory!I164,0)</f>
        <v>18800</v>
      </c>
      <c r="H69" s="6">
        <f>ROUND(+Laboratory!F164,0)</f>
        <v>279851</v>
      </c>
      <c r="I69" s="7">
        <f t="shared" si="1"/>
        <v>0.07</v>
      </c>
      <c r="J69" s="7"/>
      <c r="K69" s="8">
        <f t="shared" si="2"/>
        <v>0.1667</v>
      </c>
    </row>
    <row r="70" spans="2:11" ht="12">
      <c r="B70">
        <f>+Laboratory!A65</f>
        <v>157</v>
      </c>
      <c r="C70" t="str">
        <f>+Laboratory!B65</f>
        <v>SAINT LUKES REHABILIATION INSTITUTE</v>
      </c>
      <c r="D70" s="6">
        <f>ROUND(+Laboratory!I65,0)</f>
        <v>0</v>
      </c>
      <c r="E70" s="6">
        <f>ROUND(+Laboratory!F65,0)</f>
        <v>0</v>
      </c>
      <c r="F70" s="7">
        <f t="shared" si="0"/>
      </c>
      <c r="G70" s="6">
        <f>ROUND(+Laboratory!I165,0)</f>
        <v>0</v>
      </c>
      <c r="H70" s="6">
        <f>ROUND(+Laboratory!F165,0)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+Laboratory!A66</f>
        <v>158</v>
      </c>
      <c r="C71" t="str">
        <f>+Laboratory!B66</f>
        <v>CASCADE MEDICAL CENTER</v>
      </c>
      <c r="D71" s="6">
        <f>ROUND(+Laboratory!I66,0)</f>
        <v>0</v>
      </c>
      <c r="E71" s="6">
        <f>ROUND(+Laboratory!F66,0)</f>
        <v>26140</v>
      </c>
      <c r="F71" s="7">
        <f t="shared" si="0"/>
      </c>
      <c r="G71" s="6">
        <f>ROUND(+Laboratory!I166,0)</f>
        <v>0</v>
      </c>
      <c r="H71" s="6">
        <f>ROUND(+Laboratory!F166,0)</f>
        <v>27117</v>
      </c>
      <c r="I71" s="7">
        <f t="shared" si="1"/>
      </c>
      <c r="J71" s="7"/>
      <c r="K71" s="8">
        <f t="shared" si="2"/>
      </c>
    </row>
    <row r="72" spans="2:11" ht="12">
      <c r="B72">
        <f>+Laboratory!A67</f>
        <v>159</v>
      </c>
      <c r="C72" t="str">
        <f>+Laboratory!B67</f>
        <v>PROVIDENCE SAINT PETER HOSPITAL</v>
      </c>
      <c r="D72" s="6">
        <f>ROUND(+Laboratory!I67,0)</f>
        <v>158910</v>
      </c>
      <c r="E72" s="6">
        <f>ROUND(+Laboratory!F67,0)</f>
        <v>1334354</v>
      </c>
      <c r="F72" s="7">
        <f t="shared" si="0"/>
        <v>0.12</v>
      </c>
      <c r="G72" s="6">
        <f>ROUND(+Laboratory!I167,0)</f>
        <v>143904</v>
      </c>
      <c r="H72" s="6">
        <f>ROUND(+Laboratory!F167,0)</f>
        <v>1247333</v>
      </c>
      <c r="I72" s="7">
        <f t="shared" si="1"/>
        <v>0.12</v>
      </c>
      <c r="J72" s="7"/>
      <c r="K72" s="8">
        <f t="shared" si="2"/>
        <v>0</v>
      </c>
    </row>
    <row r="73" spans="2:11" ht="12">
      <c r="B73">
        <f>+Laboratory!A68</f>
        <v>161</v>
      </c>
      <c r="C73" t="str">
        <f>+Laboratory!B68</f>
        <v>KADLEC REGIONAL MEDICAL CENTER</v>
      </c>
      <c r="D73" s="6">
        <f>ROUND(+Laboratory!I68,0)</f>
        <v>165000</v>
      </c>
      <c r="E73" s="6">
        <f>ROUND(+Laboratory!F68,0)</f>
        <v>553744</v>
      </c>
      <c r="F73" s="7">
        <f t="shared" si="0"/>
        <v>0.3</v>
      </c>
      <c r="G73" s="6">
        <f>ROUND(+Laboratory!I168,0)</f>
        <v>165000</v>
      </c>
      <c r="H73" s="6">
        <f>ROUND(+Laboratory!F168,0)</f>
        <v>679991</v>
      </c>
      <c r="I73" s="7">
        <f t="shared" si="1"/>
        <v>0.24</v>
      </c>
      <c r="J73" s="7"/>
      <c r="K73" s="8">
        <f t="shared" si="2"/>
        <v>-0.2</v>
      </c>
    </row>
    <row r="74" spans="2:11" ht="12">
      <c r="B74">
        <f>+Laboratory!A69</f>
        <v>162</v>
      </c>
      <c r="C74" t="str">
        <f>+Laboratory!B69</f>
        <v>PROVIDENCE SACRED HEART MEDICAL CENTER</v>
      </c>
      <c r="D74" s="6">
        <f>ROUND(+Laboratory!I69,0)</f>
        <v>737302</v>
      </c>
      <c r="E74" s="6">
        <f>ROUND(+Laboratory!F69,0)</f>
        <v>1517783</v>
      </c>
      <c r="F74" s="7">
        <f t="shared" si="0"/>
        <v>0.49</v>
      </c>
      <c r="G74" s="6">
        <f>ROUND(+Laboratory!I169,0)</f>
        <v>1046756</v>
      </c>
      <c r="H74" s="6">
        <f>ROUND(+Laboratory!F169,0)</f>
        <v>3896232</v>
      </c>
      <c r="I74" s="7">
        <f t="shared" si="1"/>
        <v>0.27</v>
      </c>
      <c r="J74" s="7"/>
      <c r="K74" s="8">
        <f t="shared" si="2"/>
        <v>-0.449</v>
      </c>
    </row>
    <row r="75" spans="2:11" ht="12">
      <c r="B75">
        <f>+Laboratory!A70</f>
        <v>164</v>
      </c>
      <c r="C75" t="str">
        <f>+Laboratory!B70</f>
        <v>EVERGREEN HOSPITAL MEDICAL CENTER</v>
      </c>
      <c r="D75" s="6">
        <f>ROUND(+Laboratory!I70,0)</f>
        <v>200000</v>
      </c>
      <c r="E75" s="6">
        <f>ROUND(+Laboratory!F70,0)</f>
        <v>674226</v>
      </c>
      <c r="F75" s="7">
        <f aca="true" t="shared" si="3" ref="F75:F106">IF(D75=0,"",IF(E75=0,"",ROUND(D75/E75,2)))</f>
        <v>0.3</v>
      </c>
      <c r="G75" s="6">
        <f>ROUND(+Laboratory!I170,0)</f>
        <v>200000</v>
      </c>
      <c r="H75" s="6">
        <f>ROUND(+Laboratory!F170,0)</f>
        <v>802169</v>
      </c>
      <c r="I75" s="7">
        <f aca="true" t="shared" si="4" ref="I75:I106">IF(G75=0,"",IF(H75=0,"",ROUND(G75/H75,2)))</f>
        <v>0.25</v>
      </c>
      <c r="J75" s="7"/>
      <c r="K75" s="8">
        <f aca="true" t="shared" si="5" ref="K75:K106">IF(D75=0,"",IF(E75=0,"",IF(G75=0,"",IF(H75=0,"",ROUND(I75/F75-1,4)))))</f>
        <v>-0.1667</v>
      </c>
    </row>
    <row r="76" spans="2:11" ht="12">
      <c r="B76">
        <f>+Laboratory!A71</f>
        <v>165</v>
      </c>
      <c r="C76" t="str">
        <f>+Laboratory!B71</f>
        <v>LAKE CHELAN COMMUNITY HOSPITAL</v>
      </c>
      <c r="D76" s="6">
        <f>ROUND(+Laboratory!I71,0)</f>
        <v>0</v>
      </c>
      <c r="E76" s="6">
        <f>ROUND(+Laboratory!F71,0)</f>
        <v>25191</v>
      </c>
      <c r="F76" s="7">
        <f t="shared" si="3"/>
      </c>
      <c r="G76" s="6">
        <f>ROUND(+Laboratory!I171,0)</f>
        <v>7200</v>
      </c>
      <c r="H76" s="6">
        <f>ROUND(+Laboratory!F171,0)</f>
        <v>24428</v>
      </c>
      <c r="I76" s="7">
        <f t="shared" si="4"/>
        <v>0.29</v>
      </c>
      <c r="J76" s="7"/>
      <c r="K76" s="8">
        <f t="shared" si="5"/>
      </c>
    </row>
    <row r="77" spans="2:11" ht="12">
      <c r="B77">
        <f>+Laboratory!A72</f>
        <v>167</v>
      </c>
      <c r="C77" t="str">
        <f>+Laboratory!B72</f>
        <v>FERRY COUNTY MEMORIAL HOSPITAL</v>
      </c>
      <c r="D77" s="6">
        <f>ROUND(+Laboratory!I72,0)</f>
        <v>0</v>
      </c>
      <c r="E77" s="6">
        <f>ROUND(+Laboratory!F72,0)</f>
        <v>32171</v>
      </c>
      <c r="F77" s="7">
        <f t="shared" si="3"/>
      </c>
      <c r="G77" s="6">
        <f>ROUND(+Laboratory!I172,0)</f>
        <v>0</v>
      </c>
      <c r="H77" s="6">
        <f>ROUND(+Laboratory!F172,0)</f>
        <v>32877</v>
      </c>
      <c r="I77" s="7">
        <f t="shared" si="4"/>
      </c>
      <c r="J77" s="7"/>
      <c r="K77" s="8">
        <f t="shared" si="5"/>
      </c>
    </row>
    <row r="78" spans="2:11" ht="12">
      <c r="B78">
        <f>+Laboratory!A73</f>
        <v>168</v>
      </c>
      <c r="C78" t="str">
        <f>+Laboratory!B73</f>
        <v>CENTRAL WASHINGTON HOSPITAL</v>
      </c>
      <c r="D78" s="6">
        <f>ROUND(+Laboratory!I73,0)</f>
        <v>253819</v>
      </c>
      <c r="E78" s="6">
        <f>ROUND(+Laboratory!F73,0)</f>
        <v>5217746</v>
      </c>
      <c r="F78" s="7">
        <f t="shared" si="3"/>
        <v>0.05</v>
      </c>
      <c r="G78" s="6">
        <f>ROUND(+Laboratory!I173,0)</f>
        <v>102035</v>
      </c>
      <c r="H78" s="6">
        <f>ROUND(+Laboratory!F173,0)</f>
        <v>5367383</v>
      </c>
      <c r="I78" s="7">
        <f t="shared" si="4"/>
        <v>0.02</v>
      </c>
      <c r="J78" s="7"/>
      <c r="K78" s="8">
        <f t="shared" si="5"/>
        <v>-0.6</v>
      </c>
    </row>
    <row r="79" spans="2:11" ht="12">
      <c r="B79">
        <f>+Laboratory!A74</f>
        <v>169</v>
      </c>
      <c r="C79" t="str">
        <f>+Laboratory!B74</f>
        <v>GROUP HEALTH EASTSIDE</v>
      </c>
      <c r="D79" s="6">
        <f>ROUND(+Laboratory!I74,0)</f>
        <v>0</v>
      </c>
      <c r="E79" s="6">
        <f>ROUND(+Laboratory!F74,0)</f>
        <v>73765</v>
      </c>
      <c r="F79" s="7">
        <f t="shared" si="3"/>
      </c>
      <c r="G79" s="6">
        <f>ROUND(+Laboratory!I174,0)</f>
        <v>0</v>
      </c>
      <c r="H79" s="6">
        <f>ROUND(+Laboratory!F174,0)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+Laboratory!A75</f>
        <v>170</v>
      </c>
      <c r="C80" t="str">
        <f>+Laboratory!B75</f>
        <v>SOUTHWEST WASHINGTON MEDICAL CENTER</v>
      </c>
      <c r="D80" s="6">
        <f>ROUND(+Laboratory!I75,0)</f>
        <v>62718</v>
      </c>
      <c r="E80" s="6">
        <f>ROUND(+Laboratory!F75,0)</f>
        <v>1372074</v>
      </c>
      <c r="F80" s="7">
        <f t="shared" si="3"/>
        <v>0.05</v>
      </c>
      <c r="G80" s="6">
        <f>ROUND(+Laboratory!I175,0)</f>
        <v>96610</v>
      </c>
      <c r="H80" s="6">
        <f>ROUND(+Laboratory!F175,0)</f>
        <v>1498154</v>
      </c>
      <c r="I80" s="7">
        <f t="shared" si="4"/>
        <v>0.06</v>
      </c>
      <c r="J80" s="7"/>
      <c r="K80" s="8">
        <f t="shared" si="5"/>
        <v>0.2</v>
      </c>
    </row>
    <row r="81" spans="2:11" ht="12">
      <c r="B81">
        <f>+Laboratory!A76</f>
        <v>172</v>
      </c>
      <c r="C81" t="str">
        <f>+Laboratory!B76</f>
        <v>PULLMAN REGIONAL HOSPITAL</v>
      </c>
      <c r="D81" s="6">
        <f>ROUND(+Laboratory!I76,0)</f>
        <v>453177</v>
      </c>
      <c r="E81" s="6">
        <f>ROUND(+Laboratory!F76,0)</f>
        <v>75979</v>
      </c>
      <c r="F81" s="7">
        <f t="shared" si="3"/>
        <v>5.96</v>
      </c>
      <c r="G81" s="6">
        <f>ROUND(+Laboratory!I176,0)</f>
        <v>312536</v>
      </c>
      <c r="H81" s="6">
        <f>ROUND(+Laboratory!F176,0)</f>
        <v>79707</v>
      </c>
      <c r="I81" s="7">
        <f t="shared" si="4"/>
        <v>3.92</v>
      </c>
      <c r="J81" s="7"/>
      <c r="K81" s="8">
        <f t="shared" si="5"/>
        <v>-0.3423</v>
      </c>
    </row>
    <row r="82" spans="2:11" ht="12">
      <c r="B82">
        <f>+Laboratory!A77</f>
        <v>173</v>
      </c>
      <c r="C82" t="str">
        <f>+Laboratory!B77</f>
        <v>MORTON GENERAL HOSPITAL</v>
      </c>
      <c r="D82" s="6">
        <f>ROUND(+Laboratory!I77,0)</f>
        <v>3600</v>
      </c>
      <c r="E82" s="6">
        <f>ROUND(+Laboratory!F77,0)</f>
        <v>40265</v>
      </c>
      <c r="F82" s="7">
        <f t="shared" si="3"/>
        <v>0.09</v>
      </c>
      <c r="G82" s="6">
        <f>ROUND(+Laboratory!I177,0)</f>
        <v>3600</v>
      </c>
      <c r="H82" s="6">
        <f>ROUND(+Laboratory!F177,0)</f>
        <v>60993</v>
      </c>
      <c r="I82" s="7">
        <f t="shared" si="4"/>
        <v>0.06</v>
      </c>
      <c r="J82" s="7"/>
      <c r="K82" s="8">
        <f t="shared" si="5"/>
        <v>-0.3333</v>
      </c>
    </row>
    <row r="83" spans="2:11" ht="12">
      <c r="B83">
        <f>+Laboratory!A78</f>
        <v>175</v>
      </c>
      <c r="C83" t="str">
        <f>+Laboratory!B78</f>
        <v>MARY BRIDGE CHILDRENS HEALTH CENTER</v>
      </c>
      <c r="D83" s="6">
        <f>ROUND(+Laboratory!I78,0)</f>
        <v>0</v>
      </c>
      <c r="E83" s="6">
        <f>ROUND(+Laboratory!F78,0)</f>
        <v>187235</v>
      </c>
      <c r="F83" s="7">
        <f t="shared" si="3"/>
      </c>
      <c r="G83" s="6">
        <f>ROUND(+Laboratory!I178,0)</f>
        <v>0</v>
      </c>
      <c r="H83" s="6">
        <f>ROUND(+Laboratory!F178,0)</f>
        <v>191915</v>
      </c>
      <c r="I83" s="7">
        <f t="shared" si="4"/>
      </c>
      <c r="J83" s="7"/>
      <c r="K83" s="8">
        <f t="shared" si="5"/>
      </c>
    </row>
    <row r="84" spans="2:11" ht="12">
      <c r="B84">
        <f>+Laboratory!A79</f>
        <v>176</v>
      </c>
      <c r="C84" t="str">
        <f>+Laboratory!B79</f>
        <v>TACOMA GENERAL ALLENMORE HOSPITAL</v>
      </c>
      <c r="D84" s="6">
        <f>ROUND(+Laboratory!I79,0)</f>
        <v>0</v>
      </c>
      <c r="E84" s="6">
        <f>ROUND(+Laboratory!F79,0)</f>
        <v>2258742</v>
      </c>
      <c r="F84" s="7">
        <f t="shared" si="3"/>
      </c>
      <c r="G84" s="6">
        <f>ROUND(+Laboratory!I179,0)</f>
        <v>0</v>
      </c>
      <c r="H84" s="6">
        <f>ROUND(+Laboratory!F179,0)</f>
        <v>2301027</v>
      </c>
      <c r="I84" s="7">
        <f t="shared" si="4"/>
      </c>
      <c r="J84" s="7"/>
      <c r="K84" s="8">
        <f t="shared" si="5"/>
      </c>
    </row>
    <row r="85" spans="2:11" ht="12">
      <c r="B85">
        <f>+Laboratory!A80</f>
        <v>178</v>
      </c>
      <c r="C85" t="str">
        <f>+Laboratory!B80</f>
        <v>DEER PARK HOSPITAL</v>
      </c>
      <c r="D85" s="6">
        <f>ROUND(+Laboratory!I80,0)</f>
        <v>0</v>
      </c>
      <c r="E85" s="6">
        <f>ROUND(+Laboratory!F80,0)</f>
        <v>20258</v>
      </c>
      <c r="F85" s="7">
        <f t="shared" si="3"/>
      </c>
      <c r="G85" s="6">
        <f>ROUND(+Laboratory!I180,0)</f>
        <v>0</v>
      </c>
      <c r="H85" s="6">
        <f>ROUND(+Laboratory!F180,0)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+Laboratory!A81</f>
        <v>180</v>
      </c>
      <c r="C86" t="str">
        <f>+Laboratory!B81</f>
        <v>VALLEY HOSPITAL AND MEDICAL CENTER</v>
      </c>
      <c r="D86" s="6">
        <f>ROUND(+Laboratory!I81,0)</f>
        <v>101052</v>
      </c>
      <c r="E86" s="6">
        <f>ROUND(+Laboratory!F81,0)</f>
        <v>8569</v>
      </c>
      <c r="F86" s="7">
        <f t="shared" si="3"/>
        <v>11.79</v>
      </c>
      <c r="G86" s="6">
        <f>ROUND(+Laboratory!I181,0)</f>
        <v>134736</v>
      </c>
      <c r="H86" s="6">
        <f>ROUND(+Laboratory!F181,0)</f>
        <v>262532</v>
      </c>
      <c r="I86" s="7">
        <f t="shared" si="4"/>
        <v>0.51</v>
      </c>
      <c r="J86" s="7"/>
      <c r="K86" s="8">
        <f t="shared" si="5"/>
        <v>-0.9567</v>
      </c>
    </row>
    <row r="87" spans="2:11" ht="12">
      <c r="B87">
        <f>+Laboratory!A82</f>
        <v>183</v>
      </c>
      <c r="C87" t="str">
        <f>+Laboratory!B82</f>
        <v>AUBURN REGIONAL MEDICAL CENTER</v>
      </c>
      <c r="D87" s="6">
        <f>ROUND(+Laboratory!I82,0)</f>
        <v>85800</v>
      </c>
      <c r="E87" s="6">
        <f>ROUND(+Laboratory!F82,0)</f>
        <v>341523</v>
      </c>
      <c r="F87" s="7">
        <f t="shared" si="3"/>
        <v>0.25</v>
      </c>
      <c r="G87" s="6">
        <f>ROUND(+Laboratory!I182,0)</f>
        <v>85800</v>
      </c>
      <c r="H87" s="6">
        <f>ROUND(+Laboratory!F182,0)</f>
        <v>358501</v>
      </c>
      <c r="I87" s="7">
        <f t="shared" si="4"/>
        <v>0.24</v>
      </c>
      <c r="J87" s="7"/>
      <c r="K87" s="8">
        <f t="shared" si="5"/>
        <v>-0.04</v>
      </c>
    </row>
    <row r="88" spans="2:11" ht="12">
      <c r="B88">
        <f>+Laboratory!A83</f>
        <v>186</v>
      </c>
      <c r="C88" t="str">
        <f>+Laboratory!B83</f>
        <v>MARK REED HOSPITAL</v>
      </c>
      <c r="D88" s="6">
        <f>ROUND(+Laboratory!I83,0)</f>
        <v>0</v>
      </c>
      <c r="E88" s="6">
        <f>ROUND(+Laboratory!F83,0)</f>
        <v>30023</v>
      </c>
      <c r="F88" s="7">
        <f t="shared" si="3"/>
      </c>
      <c r="G88" s="6">
        <f>ROUND(+Laboratory!I183,0)</f>
        <v>0</v>
      </c>
      <c r="H88" s="6">
        <f>ROUND(+Laboratory!F183,0)</f>
        <v>34461</v>
      </c>
      <c r="I88" s="7">
        <f t="shared" si="4"/>
      </c>
      <c r="J88" s="7"/>
      <c r="K88" s="8">
        <f t="shared" si="5"/>
      </c>
    </row>
    <row r="89" spans="2:11" ht="12">
      <c r="B89">
        <f>+Laboratory!A84</f>
        <v>191</v>
      </c>
      <c r="C89" t="str">
        <f>+Laboratory!B84</f>
        <v>PROVIDENCE CENTRALIA HOSPITAL</v>
      </c>
      <c r="D89" s="6">
        <f>ROUND(+Laboratory!I84,0)</f>
        <v>129819</v>
      </c>
      <c r="E89" s="6">
        <f>ROUND(+Laboratory!F84,0)</f>
        <v>472209</v>
      </c>
      <c r="F89" s="7">
        <f t="shared" si="3"/>
        <v>0.27</v>
      </c>
      <c r="G89" s="6">
        <f>ROUND(+Laboratory!I184,0)</f>
        <v>159956</v>
      </c>
      <c r="H89" s="6">
        <f>ROUND(+Laboratory!F184,0)</f>
        <v>508594</v>
      </c>
      <c r="I89" s="7">
        <f t="shared" si="4"/>
        <v>0.31</v>
      </c>
      <c r="J89" s="7"/>
      <c r="K89" s="8">
        <f t="shared" si="5"/>
        <v>0.1481</v>
      </c>
    </row>
    <row r="90" spans="2:11" ht="12">
      <c r="B90">
        <f>+Laboratory!A85</f>
        <v>193</v>
      </c>
      <c r="C90" t="str">
        <f>+Laboratory!B85</f>
        <v>PROVIDENCE MOUNT CARMEL HOSPITAL</v>
      </c>
      <c r="D90" s="6">
        <f>ROUND(+Laboratory!I85,0)</f>
        <v>45</v>
      </c>
      <c r="E90" s="6">
        <f>ROUND(+Laboratory!F85,0)</f>
        <v>56327</v>
      </c>
      <c r="F90" s="7">
        <f t="shared" si="3"/>
        <v>0</v>
      </c>
      <c r="G90" s="6">
        <f>ROUND(+Laboratory!I185,0)</f>
        <v>33471</v>
      </c>
      <c r="H90" s="6">
        <f>ROUND(+Laboratory!F185,0)</f>
        <v>66167</v>
      </c>
      <c r="I90" s="7">
        <f t="shared" si="4"/>
        <v>0.51</v>
      </c>
      <c r="J90" s="7"/>
      <c r="K90" s="8" t="e">
        <f t="shared" si="5"/>
        <v>#DIV/0!</v>
      </c>
    </row>
    <row r="91" spans="2:11" ht="12">
      <c r="B91">
        <f>+Laboratory!A86</f>
        <v>194</v>
      </c>
      <c r="C91" t="str">
        <f>+Laboratory!B86</f>
        <v>PROVIDENCE SAINT JOSEPHS HOSPITAL</v>
      </c>
      <c r="D91" s="6">
        <f>ROUND(+Laboratory!I86,0)</f>
        <v>0</v>
      </c>
      <c r="E91" s="6">
        <f>ROUND(+Laboratory!F86,0)</f>
        <v>42170</v>
      </c>
      <c r="F91" s="7">
        <f t="shared" si="3"/>
      </c>
      <c r="G91" s="6">
        <f>ROUND(+Laboratory!I186,0)</f>
        <v>19446</v>
      </c>
      <c r="H91" s="6">
        <f>ROUND(+Laboratory!F186,0)</f>
        <v>51507</v>
      </c>
      <c r="I91" s="7">
        <f t="shared" si="4"/>
        <v>0.38</v>
      </c>
      <c r="J91" s="7"/>
      <c r="K91" s="8">
        <f t="shared" si="5"/>
      </c>
    </row>
    <row r="92" spans="2:11" ht="12">
      <c r="B92">
        <f>+Laboratory!A87</f>
        <v>195</v>
      </c>
      <c r="C92" t="str">
        <f>+Laboratory!B87</f>
        <v>SNOQUALMIE VALLEY HOSPITAL</v>
      </c>
      <c r="D92" s="6">
        <f>ROUND(+Laboratory!I87,0)</f>
        <v>14256</v>
      </c>
      <c r="E92" s="6">
        <f>ROUND(+Laboratory!F87,0)</f>
        <v>33583</v>
      </c>
      <c r="F92" s="7">
        <f t="shared" si="3"/>
        <v>0.42</v>
      </c>
      <c r="G92" s="6">
        <f>ROUND(+Laboratory!I187,0)</f>
        <v>0</v>
      </c>
      <c r="H92" s="6">
        <f>ROUND(+Laboratory!F187,0)</f>
        <v>49571</v>
      </c>
      <c r="I92" s="7">
        <f t="shared" si="4"/>
      </c>
      <c r="J92" s="7"/>
      <c r="K92" s="8">
        <f t="shared" si="5"/>
      </c>
    </row>
    <row r="93" spans="2:11" ht="12">
      <c r="B93">
        <f>+Laboratory!A88</f>
        <v>197</v>
      </c>
      <c r="C93" t="str">
        <f>+Laboratory!B88</f>
        <v>CAPITAL MEDICAL CENTER</v>
      </c>
      <c r="D93" s="6">
        <f>ROUND(+Laboratory!I88,0)</f>
        <v>44041</v>
      </c>
      <c r="E93" s="6">
        <f>ROUND(+Laboratory!F88,0)</f>
        <v>160397</v>
      </c>
      <c r="F93" s="7">
        <f t="shared" si="3"/>
        <v>0.27</v>
      </c>
      <c r="G93" s="6">
        <f>ROUND(+Laboratory!I188,0)</f>
        <v>30025</v>
      </c>
      <c r="H93" s="6">
        <f>ROUND(+Laboratory!F188,0)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+Laboratory!A89</f>
        <v>198</v>
      </c>
      <c r="C94" t="str">
        <f>+Laboratory!B89</f>
        <v>SUNNYSIDE COMMUNITY HOSPITAL</v>
      </c>
      <c r="D94" s="6">
        <f>ROUND(+Laboratory!I89,0)</f>
        <v>24000</v>
      </c>
      <c r="E94" s="6">
        <f>ROUND(+Laboratory!F89,0)</f>
        <v>183940</v>
      </c>
      <c r="F94" s="7">
        <f t="shared" si="3"/>
        <v>0.13</v>
      </c>
      <c r="G94" s="6">
        <f>ROUND(+Laboratory!I189,0)</f>
        <v>24000</v>
      </c>
      <c r="H94" s="6">
        <f>ROUND(+Laboratory!F189,0)</f>
        <v>201930</v>
      </c>
      <c r="I94" s="7">
        <f t="shared" si="4"/>
        <v>0.12</v>
      </c>
      <c r="J94" s="7"/>
      <c r="K94" s="8">
        <f t="shared" si="5"/>
        <v>-0.0769</v>
      </c>
    </row>
    <row r="95" spans="2:11" ht="12">
      <c r="B95">
        <f>+Laboratory!A90</f>
        <v>199</v>
      </c>
      <c r="C95" t="str">
        <f>+Laboratory!B90</f>
        <v>TOPPENISH COMMUNITY HOSPITAL</v>
      </c>
      <c r="D95" s="6">
        <f>ROUND(+Laboratory!I90,0)</f>
        <v>0</v>
      </c>
      <c r="E95" s="6">
        <f>ROUND(+Laboratory!F90,0)</f>
        <v>83842</v>
      </c>
      <c r="F95" s="7">
        <f t="shared" si="3"/>
      </c>
      <c r="G95" s="6">
        <f>ROUND(+Laboratory!I190,0)</f>
        <v>0</v>
      </c>
      <c r="H95" s="6">
        <f>ROUND(+Laboratory!F190,0)</f>
        <v>90742</v>
      </c>
      <c r="I95" s="7">
        <f t="shared" si="4"/>
      </c>
      <c r="J95" s="7"/>
      <c r="K95" s="8">
        <f t="shared" si="5"/>
      </c>
    </row>
    <row r="96" spans="2:11" ht="12">
      <c r="B96">
        <f>+Laboratory!A91</f>
        <v>201</v>
      </c>
      <c r="C96" t="str">
        <f>+Laboratory!B91</f>
        <v>SAINT FRANCIS COMMUNITY HOSPITAL</v>
      </c>
      <c r="D96" s="6">
        <f>ROUND(+Laboratory!I91,0)</f>
        <v>15932</v>
      </c>
      <c r="E96" s="6">
        <f>ROUND(+Laboratory!F91,0)</f>
        <v>330982</v>
      </c>
      <c r="F96" s="7">
        <f t="shared" si="3"/>
        <v>0.05</v>
      </c>
      <c r="G96" s="6">
        <f>ROUND(+Laboratory!I191,0)</f>
        <v>17380</v>
      </c>
      <c r="H96" s="6">
        <f>ROUND(+Laboratory!F191,0)</f>
        <v>337040</v>
      </c>
      <c r="I96" s="7">
        <f t="shared" si="4"/>
        <v>0.05</v>
      </c>
      <c r="J96" s="7"/>
      <c r="K96" s="8">
        <f t="shared" si="5"/>
        <v>0</v>
      </c>
    </row>
    <row r="97" spans="2:11" ht="12">
      <c r="B97">
        <f>+Laboratory!A92</f>
        <v>202</v>
      </c>
      <c r="C97" t="str">
        <f>+Laboratory!B92</f>
        <v>REGIONAL HOSP. FOR RESP. &amp; COMPLEX CARE</v>
      </c>
      <c r="D97" s="6">
        <f>ROUND(+Laboratory!I92,0)</f>
        <v>0</v>
      </c>
      <c r="E97" s="6">
        <f>ROUND(+Laboratory!F92,0)</f>
        <v>0</v>
      </c>
      <c r="F97" s="7">
        <f t="shared" si="3"/>
      </c>
      <c r="G97" s="6">
        <f>ROUND(+Laboratory!I192,0)</f>
        <v>0</v>
      </c>
      <c r="H97" s="6">
        <f>ROUND(+Laboratory!F192,0)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+Laboratory!A93</f>
        <v>204</v>
      </c>
      <c r="C98" t="str">
        <f>+Laboratory!B93</f>
        <v>SEATTLE CANCER CARE ALLIANCE</v>
      </c>
      <c r="D98" s="6">
        <f>ROUND(+Laboratory!I93,0)</f>
        <v>98077</v>
      </c>
      <c r="E98" s="6">
        <f>ROUND(+Laboratory!F93,0)</f>
        <v>1083063</v>
      </c>
      <c r="F98" s="7">
        <f t="shared" si="3"/>
        <v>0.09</v>
      </c>
      <c r="G98" s="6">
        <f>ROUND(+Laboratory!I193,0)</f>
        <v>1029793</v>
      </c>
      <c r="H98" s="6">
        <f>ROUND(+Laboratory!F193,0)</f>
        <v>1177560</v>
      </c>
      <c r="I98" s="7">
        <f t="shared" si="4"/>
        <v>0.87</v>
      </c>
      <c r="J98" s="7"/>
      <c r="K98" s="8">
        <f t="shared" si="5"/>
        <v>8.6667</v>
      </c>
    </row>
    <row r="99" spans="2:11" ht="12">
      <c r="B99">
        <f>+Laboratory!A94</f>
        <v>205</v>
      </c>
      <c r="C99" t="str">
        <f>+Laboratory!B94</f>
        <v>WENATCHEE VALLEY MEDICAL CENTER</v>
      </c>
      <c r="D99" s="6">
        <f>ROUND(+Laboratory!I94,0)</f>
        <v>0</v>
      </c>
      <c r="E99" s="6">
        <f>ROUND(+Laboratory!F94,0)</f>
        <v>10332</v>
      </c>
      <c r="F99" s="7">
        <f t="shared" si="3"/>
      </c>
      <c r="G99" s="6">
        <f>ROUND(+Laboratory!I194,0)</f>
        <v>0</v>
      </c>
      <c r="H99" s="6">
        <f>ROUND(+Laboratory!F194,0)</f>
        <v>38459</v>
      </c>
      <c r="I99" s="7">
        <f t="shared" si="4"/>
      </c>
      <c r="J99" s="7"/>
      <c r="K99" s="8">
        <f t="shared" si="5"/>
      </c>
    </row>
    <row r="100" spans="2:11" ht="12">
      <c r="B100">
        <f>+Laboratory!A95</f>
        <v>206</v>
      </c>
      <c r="C100" t="str">
        <f>+Laboratory!B95</f>
        <v>UNITED GENERAL HOSPITAL</v>
      </c>
      <c r="D100" s="6">
        <f>ROUND(+Laboratory!I95,0)</f>
        <v>0</v>
      </c>
      <c r="E100" s="6">
        <f>ROUND(+Laboratory!F95,0)</f>
        <v>86502</v>
      </c>
      <c r="F100" s="7">
        <f t="shared" si="3"/>
      </c>
      <c r="G100" s="6">
        <f>ROUND(+Laboratory!I195,0)</f>
        <v>0</v>
      </c>
      <c r="H100" s="6">
        <f>ROUND(+Laboratory!F195,0)</f>
        <v>87158</v>
      </c>
      <c r="I100" s="7">
        <f t="shared" si="4"/>
      </c>
      <c r="J100" s="7"/>
      <c r="K100" s="8">
        <f t="shared" si="5"/>
      </c>
    </row>
    <row r="101" spans="2:11" ht="12">
      <c r="B101">
        <f>+Laboratory!A96</f>
        <v>207</v>
      </c>
      <c r="C101" t="str">
        <f>+Laboratory!B96</f>
        <v>SKAGIT VALLEY HOSPITAL</v>
      </c>
      <c r="D101" s="6">
        <f>ROUND(+Laboratory!I96,0)</f>
        <v>0</v>
      </c>
      <c r="E101" s="6">
        <f>ROUND(+Laboratory!F96,0)</f>
        <v>0</v>
      </c>
      <c r="F101" s="7">
        <f t="shared" si="3"/>
      </c>
      <c r="G101" s="6">
        <f>ROUND(+Laboratory!I196,0)</f>
        <v>0</v>
      </c>
      <c r="H101" s="6">
        <f>ROUND(+Laboratory!F196,0)</f>
        <v>725069</v>
      </c>
      <c r="I101" s="7">
        <f t="shared" si="4"/>
      </c>
      <c r="J101" s="7"/>
      <c r="K101" s="8">
        <f t="shared" si="5"/>
      </c>
    </row>
    <row r="102" spans="2:11" ht="12">
      <c r="B102">
        <f>+Laboratory!A97</f>
        <v>208</v>
      </c>
      <c r="C102" t="str">
        <f>+Laboratory!B97</f>
        <v>LEGACY SALMON CREEK HOSPITAL</v>
      </c>
      <c r="D102" s="6">
        <f>ROUND(+Laboratory!I97,0)</f>
        <v>0</v>
      </c>
      <c r="E102" s="6">
        <f>ROUND(+Laboratory!F97,0)</f>
        <v>238271</v>
      </c>
      <c r="F102" s="7">
        <f t="shared" si="3"/>
      </c>
      <c r="G102" s="6">
        <f>ROUND(+Laboratory!I197,0)</f>
        <v>0</v>
      </c>
      <c r="H102" s="6">
        <f>ROUND(+Laboratory!F197,0)</f>
        <v>274174</v>
      </c>
      <c r="I102" s="7">
        <f t="shared" si="4"/>
      </c>
      <c r="J102" s="7"/>
      <c r="K102" s="8">
        <f t="shared" si="5"/>
      </c>
    </row>
    <row r="103" spans="2:11" ht="12">
      <c r="B103">
        <f>+Laboratory!A98</f>
        <v>209</v>
      </c>
      <c r="C103" t="str">
        <f>+Laboratory!B98</f>
        <v>SAINT ANTHONY HOSPITAL</v>
      </c>
      <c r="D103" s="6">
        <f>ROUND(+Laboratory!I98,0)</f>
        <v>0</v>
      </c>
      <c r="E103" s="6">
        <f>ROUND(+Laboratory!F98,0)</f>
        <v>0</v>
      </c>
      <c r="F103" s="7">
        <f t="shared" si="3"/>
      </c>
      <c r="G103" s="6">
        <f>ROUND(+Laboratory!I198,0)</f>
        <v>0</v>
      </c>
      <c r="H103" s="6">
        <f>ROUND(+Laboratory!F198,0)</f>
        <v>14024</v>
      </c>
      <c r="I103" s="7">
        <f t="shared" si="4"/>
      </c>
      <c r="J103" s="7"/>
      <c r="K103" s="8">
        <f t="shared" si="5"/>
      </c>
    </row>
    <row r="104" spans="2:11" ht="12">
      <c r="B104">
        <f>+Laboratory!A99</f>
        <v>904</v>
      </c>
      <c r="C104" t="str">
        <f>+Laboratory!B99</f>
        <v>BHC FAIRFAX HOSPITAL</v>
      </c>
      <c r="D104" s="6">
        <f>ROUND(+Laboratory!I99,0)</f>
        <v>0</v>
      </c>
      <c r="E104" s="6">
        <f>ROUND(+Laboratory!F99,0)</f>
        <v>0</v>
      </c>
      <c r="F104" s="7">
        <f t="shared" si="3"/>
      </c>
      <c r="G104" s="6">
        <f>ROUND(+Laboratory!I199,0)</f>
        <v>0</v>
      </c>
      <c r="H104" s="6">
        <f>ROUND(+Laboratory!F199,0)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+Laboratory!A100</f>
        <v>915</v>
      </c>
      <c r="C105" t="str">
        <f>+Laboratory!B100</f>
        <v>LOURDES COUNSELING CENTER</v>
      </c>
      <c r="D105" s="6">
        <f>ROUND(+Laboratory!I100,0)</f>
        <v>0</v>
      </c>
      <c r="E105" s="6">
        <f>ROUND(+Laboratory!F100,0)</f>
        <v>0</v>
      </c>
      <c r="F105" s="7">
        <f t="shared" si="3"/>
      </c>
      <c r="G105" s="6">
        <f>ROUND(+Laboratory!I200,0)</f>
        <v>0</v>
      </c>
      <c r="H105" s="6">
        <f>ROUND(+Laboratory!F200,0)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+Laboratory!A101</f>
        <v>919</v>
      </c>
      <c r="C106" t="str">
        <f>+Laboratory!B101</f>
        <v>NAVOS</v>
      </c>
      <c r="D106" s="6">
        <f>ROUND(+Laboratory!I101,0)</f>
        <v>0</v>
      </c>
      <c r="E106" s="6">
        <f>ROUND(+Laboratory!F101,0)</f>
        <v>3800</v>
      </c>
      <c r="F106" s="7">
        <f t="shared" si="3"/>
      </c>
      <c r="G106" s="6">
        <f>ROUND(+Laboratory!I201,0)</f>
        <v>0</v>
      </c>
      <c r="H106" s="6">
        <f>ROUND(+Laboratory!F201,0)</f>
        <v>4510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10.875" style="0" bestFit="1" customWidth="1"/>
    <col min="6" max="6" width="5.875" style="0" bestFit="1" customWidth="1"/>
    <col min="7" max="7" width="9.875" style="0" bestFit="1" customWidth="1"/>
    <col min="8" max="8" width="10.875" style="0" bestFit="1" customWidth="1"/>
    <col min="9" max="9" width="5.875" style="0" bestFit="1" customWidth="1"/>
    <col min="10" max="10" width="2.625" style="0" customWidth="1"/>
  </cols>
  <sheetData>
    <row r="1" spans="1:10" ht="1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218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ROUND(+Laboratory!D5,0)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ht="12">
      <c r="A9" s="2"/>
      <c r="B9" s="2" t="s">
        <v>32</v>
      </c>
      <c r="C9" s="2" t="s">
        <v>33</v>
      </c>
      <c r="D9" s="1" t="s">
        <v>16</v>
      </c>
      <c r="E9" s="1" t="s">
        <v>4</v>
      </c>
      <c r="F9" s="1" t="s">
        <v>4</v>
      </c>
      <c r="G9" s="1" t="s">
        <v>16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+Laboratory!A5</f>
        <v>1</v>
      </c>
      <c r="C10" t="str">
        <f>+Laboratory!B5</f>
        <v>SWEDISH HEALTH SERVICES</v>
      </c>
      <c r="D10" s="6">
        <f>ROUND(+Laboratory!J5,0)</f>
        <v>6145165</v>
      </c>
      <c r="E10" s="6">
        <f>ROUND(+Laboratory!F5,0)</f>
        <v>924165</v>
      </c>
      <c r="F10" s="7">
        <f>IF(D10=0,"",IF(E10=0,"",ROUND(D10/E10,2)))</f>
        <v>6.65</v>
      </c>
      <c r="G10" s="6">
        <f>ROUND(+Laboratory!J105,0)</f>
        <v>6013620</v>
      </c>
      <c r="H10" s="6">
        <f>ROUND(+Laboratory!F105,0)</f>
        <v>1369602</v>
      </c>
      <c r="I10" s="7">
        <f>IF(G10=0,"",IF(H10=0,"",ROUND(G10/H10,2)))</f>
        <v>4.39</v>
      </c>
      <c r="J10" s="7"/>
      <c r="K10" s="8">
        <f>IF(D10=0,"",IF(E10=0,"",IF(G10=0,"",IF(H10=0,"",ROUND(I10/F10-1,4)))))</f>
        <v>-0.3398</v>
      </c>
    </row>
    <row r="11" spans="2:11" ht="12">
      <c r="B11">
        <f>+Laboratory!A6</f>
        <v>3</v>
      </c>
      <c r="C11" t="str">
        <f>+Laboratory!B6</f>
        <v>SWEDISH MEDICAL CENTER CHERRY HILL</v>
      </c>
      <c r="D11" s="6">
        <f>ROUND(+Laboratory!J6,0)</f>
        <v>1720690</v>
      </c>
      <c r="E11" s="6">
        <f>ROUND(+Laboratory!F6,0)</f>
        <v>437418</v>
      </c>
      <c r="F11" s="7">
        <f aca="true" t="shared" si="0" ref="F11:F74">IF(D11=0,"",IF(E11=0,"",ROUND(D11/E11,2)))</f>
        <v>3.93</v>
      </c>
      <c r="G11" s="6">
        <f>ROUND(+Laboratory!J106,0)</f>
        <v>1774377</v>
      </c>
      <c r="H11" s="6">
        <f>ROUND(+Laboratory!F106,0)</f>
        <v>374199</v>
      </c>
      <c r="I11" s="7">
        <f aca="true" t="shared" si="1" ref="I11:I74">IF(G11=0,"",IF(H11=0,"",ROUND(G11/H11,2)))</f>
        <v>4.74</v>
      </c>
      <c r="J11" s="7"/>
      <c r="K11" s="8">
        <f aca="true" t="shared" si="2" ref="K11:K74">IF(D11=0,"",IF(E11=0,"",IF(G11=0,"",IF(H11=0,"",ROUND(I11/F11-1,4)))))</f>
        <v>0.2061</v>
      </c>
    </row>
    <row r="12" spans="2:11" ht="12">
      <c r="B12">
        <f>+Laboratory!A7</f>
        <v>8</v>
      </c>
      <c r="C12" t="str">
        <f>+Laboratory!B7</f>
        <v>KLICKITAT VALLEY HOSPITAL</v>
      </c>
      <c r="D12" s="6">
        <f>ROUND(+Laboratory!J7,0)</f>
        <v>353679</v>
      </c>
      <c r="E12" s="6">
        <f>ROUND(+Laboratory!F7,0)</f>
        <v>53472</v>
      </c>
      <c r="F12" s="7">
        <f t="shared" si="0"/>
        <v>6.61</v>
      </c>
      <c r="G12" s="6">
        <f>ROUND(+Laboratory!J107,0)</f>
        <v>321552</v>
      </c>
      <c r="H12" s="6">
        <f>ROUND(+Laboratory!F107,0)</f>
        <v>58245</v>
      </c>
      <c r="I12" s="7">
        <f t="shared" si="1"/>
        <v>5.52</v>
      </c>
      <c r="J12" s="7"/>
      <c r="K12" s="8">
        <f t="shared" si="2"/>
        <v>-0.1649</v>
      </c>
    </row>
    <row r="13" spans="2:11" ht="12">
      <c r="B13">
        <f>+Laboratory!A8</f>
        <v>10</v>
      </c>
      <c r="C13" t="str">
        <f>+Laboratory!B8</f>
        <v>VIRGINIA MASON MEDICAL CENTER</v>
      </c>
      <c r="D13" s="6">
        <f>ROUND(+Laboratory!J8,0)</f>
        <v>10049949</v>
      </c>
      <c r="E13" s="6">
        <f>ROUND(+Laboratory!F8,0)</f>
        <v>2571000</v>
      </c>
      <c r="F13" s="7">
        <f t="shared" si="0"/>
        <v>3.91</v>
      </c>
      <c r="G13" s="6">
        <f>ROUND(+Laboratory!J108,0)</f>
        <v>11288989</v>
      </c>
      <c r="H13" s="6">
        <f>ROUND(+Laboratory!F108,0)</f>
        <v>2612000</v>
      </c>
      <c r="I13" s="7">
        <f t="shared" si="1"/>
        <v>4.32</v>
      </c>
      <c r="J13" s="7"/>
      <c r="K13" s="8">
        <f t="shared" si="2"/>
        <v>0.1049</v>
      </c>
    </row>
    <row r="14" spans="2:11" ht="12">
      <c r="B14">
        <f>+Laboratory!A9</f>
        <v>14</v>
      </c>
      <c r="C14" t="str">
        <f>+Laboratory!B9</f>
        <v>SEATTLE CHILDRENS HOSPITAL</v>
      </c>
      <c r="D14" s="6">
        <f>ROUND(+Laboratory!J9,0)</f>
        <v>7409449</v>
      </c>
      <c r="E14" s="6">
        <f>ROUND(+Laboratory!F9,0)</f>
        <v>941486</v>
      </c>
      <c r="F14" s="7">
        <f t="shared" si="0"/>
        <v>7.87</v>
      </c>
      <c r="G14" s="6">
        <f>ROUND(+Laboratory!J109,0)</f>
        <v>7111645</v>
      </c>
      <c r="H14" s="6">
        <f>ROUND(+Laboratory!F109,0)</f>
        <v>1155348</v>
      </c>
      <c r="I14" s="7">
        <f t="shared" si="1"/>
        <v>6.16</v>
      </c>
      <c r="J14" s="7"/>
      <c r="K14" s="8">
        <f t="shared" si="2"/>
        <v>-0.2173</v>
      </c>
    </row>
    <row r="15" spans="2:11" ht="12">
      <c r="B15">
        <f>+Laboratory!A10</f>
        <v>20</v>
      </c>
      <c r="C15" t="str">
        <f>+Laboratory!B10</f>
        <v>GROUP HEALTH CENTRAL</v>
      </c>
      <c r="D15" s="6">
        <f>ROUND(+Laboratory!J10,0)</f>
        <v>1038900</v>
      </c>
      <c r="E15" s="6">
        <f>ROUND(+Laboratory!F10,0)</f>
        <v>176866</v>
      </c>
      <c r="F15" s="7">
        <f t="shared" si="0"/>
        <v>5.87</v>
      </c>
      <c r="G15" s="6">
        <f>ROUND(+Laboratory!J110,0)</f>
        <v>0</v>
      </c>
      <c r="H15" s="6">
        <f>ROUND(+Laboratory!F110,0)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+Laboratory!A11</f>
        <v>21</v>
      </c>
      <c r="C16" t="str">
        <f>+Laboratory!B11</f>
        <v>NEWPORT COMMUNITY HOSPITAL</v>
      </c>
      <c r="D16" s="6">
        <f>ROUND(+Laboratory!J11,0)</f>
        <v>324975</v>
      </c>
      <c r="E16" s="6">
        <f>ROUND(+Laboratory!F11,0)</f>
        <v>80594</v>
      </c>
      <c r="F16" s="7">
        <f t="shared" si="0"/>
        <v>4.03</v>
      </c>
      <c r="G16" s="6">
        <f>ROUND(+Laboratory!J111,0)</f>
        <v>310172</v>
      </c>
      <c r="H16" s="6">
        <f>ROUND(+Laboratory!F111,0)</f>
        <v>88989</v>
      </c>
      <c r="I16" s="7">
        <f t="shared" si="1"/>
        <v>3.49</v>
      </c>
      <c r="J16" s="7"/>
      <c r="K16" s="8">
        <f t="shared" si="2"/>
        <v>-0.134</v>
      </c>
    </row>
    <row r="17" spans="2:11" ht="12">
      <c r="B17">
        <f>+Laboratory!A12</f>
        <v>22</v>
      </c>
      <c r="C17" t="str">
        <f>+Laboratory!B12</f>
        <v>LOURDES MEDICAL CENTER</v>
      </c>
      <c r="D17" s="6">
        <f>ROUND(+Laboratory!J12,0)</f>
        <v>722974</v>
      </c>
      <c r="E17" s="6">
        <f>ROUND(+Laboratory!F12,0)</f>
        <v>124265</v>
      </c>
      <c r="F17" s="7">
        <f t="shared" si="0"/>
        <v>5.82</v>
      </c>
      <c r="G17" s="6">
        <f>ROUND(+Laboratory!J112,0)</f>
        <v>726975</v>
      </c>
      <c r="H17" s="6">
        <f>ROUND(+Laboratory!F112,0)</f>
        <v>129362</v>
      </c>
      <c r="I17" s="7">
        <f t="shared" si="1"/>
        <v>5.62</v>
      </c>
      <c r="J17" s="7"/>
      <c r="K17" s="8">
        <f t="shared" si="2"/>
        <v>-0.0344</v>
      </c>
    </row>
    <row r="18" spans="2:11" ht="12">
      <c r="B18">
        <f>+Laboratory!A13</f>
        <v>23</v>
      </c>
      <c r="C18" t="str">
        <f>+Laboratory!B13</f>
        <v>OKANOGAN-DOUGLAS DISTRICT HOSPITAL</v>
      </c>
      <c r="D18" s="6">
        <f>ROUND(+Laboratory!J13,0)</f>
        <v>252344</v>
      </c>
      <c r="E18" s="6">
        <f>ROUND(+Laboratory!F13,0)</f>
        <v>43618</v>
      </c>
      <c r="F18" s="7">
        <f t="shared" si="0"/>
        <v>5.79</v>
      </c>
      <c r="G18" s="6">
        <f>ROUND(+Laboratory!J113,0)</f>
        <v>264554</v>
      </c>
      <c r="H18" s="6">
        <f>ROUND(+Laboratory!F113,0)</f>
        <v>28600</v>
      </c>
      <c r="I18" s="7">
        <f t="shared" si="1"/>
        <v>9.25</v>
      </c>
      <c r="J18" s="7"/>
      <c r="K18" s="8">
        <f t="shared" si="2"/>
        <v>0.5976</v>
      </c>
    </row>
    <row r="19" spans="2:11" ht="12">
      <c r="B19">
        <f>+Laboratory!A14</f>
        <v>26</v>
      </c>
      <c r="C19" t="str">
        <f>+Laboratory!B14</f>
        <v>PEACEHEALTH SAINT JOHN MEDICAL CENTER</v>
      </c>
      <c r="D19" s="6">
        <f>ROUND(+Laboratory!J14,0)</f>
        <v>2200029</v>
      </c>
      <c r="E19" s="6">
        <f>ROUND(+Laboratory!F14,0)</f>
        <v>722597</v>
      </c>
      <c r="F19" s="7">
        <f t="shared" si="0"/>
        <v>3.04</v>
      </c>
      <c r="G19" s="6">
        <f>ROUND(+Laboratory!J114,0)</f>
        <v>2137110</v>
      </c>
      <c r="H19" s="6">
        <f>ROUND(+Laboratory!F114,0)</f>
        <v>743601</v>
      </c>
      <c r="I19" s="7">
        <f t="shared" si="1"/>
        <v>2.87</v>
      </c>
      <c r="J19" s="7"/>
      <c r="K19" s="8">
        <f t="shared" si="2"/>
        <v>-0.0559</v>
      </c>
    </row>
    <row r="20" spans="2:11" ht="12">
      <c r="B20">
        <f>+Laboratory!A15</f>
        <v>29</v>
      </c>
      <c r="C20" t="str">
        <f>+Laboratory!B15</f>
        <v>HARBORVIEW MEDICAL CENTER</v>
      </c>
      <c r="D20" s="6">
        <f>ROUND(+Laboratory!J15,0)</f>
        <v>6372330</v>
      </c>
      <c r="E20" s="6">
        <f>ROUND(+Laboratory!F15,0)</f>
        <v>1729583</v>
      </c>
      <c r="F20" s="7">
        <f t="shared" si="0"/>
        <v>3.68</v>
      </c>
      <c r="G20" s="6">
        <f>ROUND(+Laboratory!J115,0)</f>
        <v>6713814</v>
      </c>
      <c r="H20" s="6">
        <f>ROUND(+Laboratory!F115,0)</f>
        <v>1744796</v>
      </c>
      <c r="I20" s="7">
        <f t="shared" si="1"/>
        <v>3.85</v>
      </c>
      <c r="J20" s="7"/>
      <c r="K20" s="8">
        <f t="shared" si="2"/>
        <v>0.0462</v>
      </c>
    </row>
    <row r="21" spans="2:11" ht="12">
      <c r="B21">
        <f>+Laboratory!A16</f>
        <v>32</v>
      </c>
      <c r="C21" t="str">
        <f>+Laboratory!B16</f>
        <v>SAINT JOSEPH MEDICAL CENTER</v>
      </c>
      <c r="D21" s="6">
        <f>ROUND(+Laboratory!J16,0)</f>
        <v>7059660</v>
      </c>
      <c r="E21" s="6">
        <f>ROUND(+Laboratory!F16,0)</f>
        <v>1864638</v>
      </c>
      <c r="F21" s="7">
        <f t="shared" si="0"/>
        <v>3.79</v>
      </c>
      <c r="G21" s="6">
        <f>ROUND(+Laboratory!J116,0)</f>
        <v>8031802</v>
      </c>
      <c r="H21" s="6">
        <f>ROUND(+Laboratory!F116,0)</f>
        <v>1914549</v>
      </c>
      <c r="I21" s="7">
        <f t="shared" si="1"/>
        <v>4.2</v>
      </c>
      <c r="J21" s="7"/>
      <c r="K21" s="8">
        <f t="shared" si="2"/>
        <v>0.1082</v>
      </c>
    </row>
    <row r="22" spans="2:11" ht="12">
      <c r="B22">
        <f>+Laboratory!A17</f>
        <v>35</v>
      </c>
      <c r="C22" t="str">
        <f>+Laboratory!B17</f>
        <v>ENUMCLAW REGIONAL HOSPITAL</v>
      </c>
      <c r="D22" s="6">
        <f>ROUND(+Laboratory!J17,0)</f>
        <v>289101</v>
      </c>
      <c r="E22" s="6">
        <f>ROUND(+Laboratory!F17,0)</f>
        <v>787578</v>
      </c>
      <c r="F22" s="7">
        <f t="shared" si="0"/>
        <v>0.37</v>
      </c>
      <c r="G22" s="6">
        <f>ROUND(+Laboratory!J117,0)</f>
        <v>372892</v>
      </c>
      <c r="H22" s="6">
        <f>ROUND(+Laboratory!F117,0)</f>
        <v>99071</v>
      </c>
      <c r="I22" s="7">
        <f t="shared" si="1"/>
        <v>3.76</v>
      </c>
      <c r="J22" s="7"/>
      <c r="K22" s="8">
        <f t="shared" si="2"/>
        <v>9.1622</v>
      </c>
    </row>
    <row r="23" spans="2:11" ht="12">
      <c r="B23">
        <f>+Laboratory!A18</f>
        <v>37</v>
      </c>
      <c r="C23" t="str">
        <f>+Laboratory!B18</f>
        <v>DEACONESS MEDICAL CENTER</v>
      </c>
      <c r="D23" s="6">
        <f>ROUND(+Laboratory!J18,0)</f>
        <v>4989191</v>
      </c>
      <c r="E23" s="6">
        <f>ROUND(+Laboratory!F18,0)</f>
        <v>47858</v>
      </c>
      <c r="F23" s="7">
        <f t="shared" si="0"/>
        <v>104.25</v>
      </c>
      <c r="G23" s="6">
        <f>ROUND(+Laboratory!J118,0)</f>
        <v>5025360</v>
      </c>
      <c r="H23" s="6">
        <f>ROUND(+Laboratory!F118,0)</f>
        <v>711853</v>
      </c>
      <c r="I23" s="7">
        <f t="shared" si="1"/>
        <v>7.06</v>
      </c>
      <c r="J23" s="7"/>
      <c r="K23" s="8">
        <f t="shared" si="2"/>
        <v>-0.9323</v>
      </c>
    </row>
    <row r="24" spans="2:11" ht="12">
      <c r="B24">
        <f>+Laboratory!A19</f>
        <v>38</v>
      </c>
      <c r="C24" t="str">
        <f>+Laboratory!B19</f>
        <v>OLYMPIC MEDICAL CENTER</v>
      </c>
      <c r="D24" s="6">
        <f>ROUND(+Laboratory!J19,0)</f>
        <v>1387673</v>
      </c>
      <c r="E24" s="6">
        <f>ROUND(+Laboratory!F19,0)</f>
        <v>1145774</v>
      </c>
      <c r="F24" s="7">
        <f t="shared" si="0"/>
        <v>1.21</v>
      </c>
      <c r="G24" s="6">
        <f>ROUND(+Laboratory!J119,0)</f>
        <v>1538912</v>
      </c>
      <c r="H24" s="6">
        <f>ROUND(+Laboratory!F119,0)</f>
        <v>1165917</v>
      </c>
      <c r="I24" s="7">
        <f t="shared" si="1"/>
        <v>1.32</v>
      </c>
      <c r="J24" s="7"/>
      <c r="K24" s="8">
        <f t="shared" si="2"/>
        <v>0.0909</v>
      </c>
    </row>
    <row r="25" spans="2:11" ht="12">
      <c r="B25">
        <f>+Laboratory!A20</f>
        <v>39</v>
      </c>
      <c r="C25" t="str">
        <f>+Laboratory!B20</f>
        <v>KENNEWICK GENERAL HOSPITAL</v>
      </c>
      <c r="D25" s="6">
        <f>ROUND(+Laboratory!J20,0)</f>
        <v>1572551</v>
      </c>
      <c r="E25" s="6">
        <f>ROUND(+Laboratory!F20,0)</f>
        <v>203685</v>
      </c>
      <c r="F25" s="7">
        <f t="shared" si="0"/>
        <v>7.72</v>
      </c>
      <c r="G25" s="6">
        <f>ROUND(+Laboratory!J120,0)</f>
        <v>1766965</v>
      </c>
      <c r="H25" s="6">
        <f>ROUND(+Laboratory!F120,0)</f>
        <v>262086</v>
      </c>
      <c r="I25" s="7">
        <f t="shared" si="1"/>
        <v>6.74</v>
      </c>
      <c r="J25" s="7"/>
      <c r="K25" s="8">
        <f t="shared" si="2"/>
        <v>-0.1269</v>
      </c>
    </row>
    <row r="26" spans="2:11" ht="12">
      <c r="B26">
        <f>+Laboratory!A21</f>
        <v>43</v>
      </c>
      <c r="C26" t="str">
        <f>+Laboratory!B21</f>
        <v>WALLA WALLA GENERAL HOSPITAL</v>
      </c>
      <c r="D26" s="6">
        <f>ROUND(+Laboratory!J21,0)</f>
        <v>369723</v>
      </c>
      <c r="E26" s="6">
        <f>ROUND(+Laboratory!F21,0)</f>
        <v>165138</v>
      </c>
      <c r="F26" s="7">
        <f t="shared" si="0"/>
        <v>2.24</v>
      </c>
      <c r="G26" s="6">
        <f>ROUND(+Laboratory!J121,0)</f>
        <v>487550</v>
      </c>
      <c r="H26" s="6">
        <f>ROUND(+Laboratory!F121,0)</f>
        <v>169584</v>
      </c>
      <c r="I26" s="7">
        <f t="shared" si="1"/>
        <v>2.87</v>
      </c>
      <c r="J26" s="7"/>
      <c r="K26" s="8">
        <f t="shared" si="2"/>
        <v>0.2813</v>
      </c>
    </row>
    <row r="27" spans="2:11" ht="12">
      <c r="B27">
        <f>+Laboratory!A22</f>
        <v>45</v>
      </c>
      <c r="C27" t="str">
        <f>+Laboratory!B22</f>
        <v>COLUMBIA BASIN HOSPITAL</v>
      </c>
      <c r="D27" s="6">
        <f>ROUND(+Laboratory!J22,0)</f>
        <v>181229</v>
      </c>
      <c r="E27" s="6">
        <f>ROUND(+Laboratory!F22,0)</f>
        <v>106032</v>
      </c>
      <c r="F27" s="7">
        <f t="shared" si="0"/>
        <v>1.71</v>
      </c>
      <c r="G27" s="6">
        <f>ROUND(+Laboratory!J122,0)</f>
        <v>235197</v>
      </c>
      <c r="H27" s="6">
        <f>ROUND(+Laboratory!F122,0)</f>
        <v>113484</v>
      </c>
      <c r="I27" s="7">
        <f t="shared" si="1"/>
        <v>2.07</v>
      </c>
      <c r="J27" s="7"/>
      <c r="K27" s="8">
        <f t="shared" si="2"/>
        <v>0.2105</v>
      </c>
    </row>
    <row r="28" spans="2:11" ht="12">
      <c r="B28">
        <f>+Laboratory!A23</f>
        <v>46</v>
      </c>
      <c r="C28" t="str">
        <f>+Laboratory!B23</f>
        <v>PROSSER MEMORIAL HOSPITAL</v>
      </c>
      <c r="D28" s="6">
        <f>ROUND(+Laboratory!J23,0)</f>
        <v>389863</v>
      </c>
      <c r="E28" s="6">
        <f>ROUND(+Laboratory!F23,0)</f>
        <v>108032</v>
      </c>
      <c r="F28" s="7">
        <f t="shared" si="0"/>
        <v>3.61</v>
      </c>
      <c r="G28" s="6">
        <f>ROUND(+Laboratory!J123,0)</f>
        <v>295568</v>
      </c>
      <c r="H28" s="6">
        <f>ROUND(+Laboratory!F123,0)</f>
        <v>109831</v>
      </c>
      <c r="I28" s="7">
        <f t="shared" si="1"/>
        <v>2.69</v>
      </c>
      <c r="J28" s="7"/>
      <c r="K28" s="8">
        <f t="shared" si="2"/>
        <v>-0.2548</v>
      </c>
    </row>
    <row r="29" spans="2:11" ht="12">
      <c r="B29">
        <f>+Laboratory!A24</f>
        <v>50</v>
      </c>
      <c r="C29" t="str">
        <f>+Laboratory!B24</f>
        <v>PROVIDENCE SAINT MARY MEDICAL CENTER</v>
      </c>
      <c r="D29" s="6">
        <f>ROUND(+Laboratory!J24,0)</f>
        <v>1082113</v>
      </c>
      <c r="E29" s="6">
        <f>ROUND(+Laboratory!F24,0)</f>
        <v>267067</v>
      </c>
      <c r="F29" s="7">
        <f t="shared" si="0"/>
        <v>4.05</v>
      </c>
      <c r="G29" s="6">
        <f>ROUND(+Laboratory!J124,0)</f>
        <v>1119921</v>
      </c>
      <c r="H29" s="6">
        <f>ROUND(+Laboratory!F124,0)</f>
        <v>271695</v>
      </c>
      <c r="I29" s="7">
        <f t="shared" si="1"/>
        <v>4.12</v>
      </c>
      <c r="J29" s="7"/>
      <c r="K29" s="8">
        <f t="shared" si="2"/>
        <v>0.0173</v>
      </c>
    </row>
    <row r="30" spans="2:11" ht="12">
      <c r="B30">
        <f>+Laboratory!A25</f>
        <v>54</v>
      </c>
      <c r="C30" t="str">
        <f>+Laboratory!B25</f>
        <v>FORKS COMMUNITY HOSPITAL</v>
      </c>
      <c r="D30" s="6">
        <f>ROUND(+Laboratory!J25,0)</f>
        <v>210206</v>
      </c>
      <c r="E30" s="6">
        <f>ROUND(+Laboratory!F25,0)</f>
        <v>0</v>
      </c>
      <c r="F30" s="7">
        <f t="shared" si="0"/>
      </c>
      <c r="G30" s="6">
        <f>ROUND(+Laboratory!J125,0)</f>
        <v>219924</v>
      </c>
      <c r="H30" s="6">
        <f>ROUND(+Laboratory!F125,0)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+Laboratory!A26</f>
        <v>56</v>
      </c>
      <c r="C31" t="str">
        <f>+Laboratory!B26</f>
        <v>WILLAPA HARBOR HOSPITAL</v>
      </c>
      <c r="D31" s="6">
        <f>ROUND(+Laboratory!J26,0)</f>
        <v>301339</v>
      </c>
      <c r="E31" s="6">
        <f>ROUND(+Laboratory!F26,0)</f>
        <v>67330</v>
      </c>
      <c r="F31" s="7">
        <f t="shared" si="0"/>
        <v>4.48</v>
      </c>
      <c r="G31" s="6">
        <f>ROUND(+Laboratory!J126,0)</f>
        <v>316630</v>
      </c>
      <c r="H31" s="6">
        <f>ROUND(+Laboratory!F126,0)</f>
        <v>62469</v>
      </c>
      <c r="I31" s="7">
        <f t="shared" si="1"/>
        <v>5.07</v>
      </c>
      <c r="J31" s="7"/>
      <c r="K31" s="8">
        <f t="shared" si="2"/>
        <v>0.1317</v>
      </c>
    </row>
    <row r="32" spans="2:11" ht="12">
      <c r="B32">
        <f>+Laboratory!A27</f>
        <v>58</v>
      </c>
      <c r="C32" t="str">
        <f>+Laboratory!B27</f>
        <v>YAKIMA VALLEY MEMORIAL HOSPITAL</v>
      </c>
      <c r="D32" s="6">
        <f>ROUND(+Laboratory!J27,0)</f>
        <v>2261354</v>
      </c>
      <c r="E32" s="6">
        <f>ROUND(+Laboratory!F27,0)</f>
        <v>1254438</v>
      </c>
      <c r="F32" s="7">
        <f t="shared" si="0"/>
        <v>1.8</v>
      </c>
      <c r="G32" s="6">
        <f>ROUND(+Laboratory!J127,0)</f>
        <v>2371992</v>
      </c>
      <c r="H32" s="6">
        <f>ROUND(+Laboratory!F127,0)</f>
        <v>1319889</v>
      </c>
      <c r="I32" s="7">
        <f t="shared" si="1"/>
        <v>1.8</v>
      </c>
      <c r="J32" s="7"/>
      <c r="K32" s="8">
        <f t="shared" si="2"/>
        <v>0</v>
      </c>
    </row>
    <row r="33" spans="2:11" ht="12">
      <c r="B33">
        <f>+Laboratory!A28</f>
        <v>63</v>
      </c>
      <c r="C33" t="str">
        <f>+Laboratory!B28</f>
        <v>GRAYS HARBOR COMMUNITY HOSPITAL</v>
      </c>
      <c r="D33" s="6">
        <f>ROUND(+Laboratory!J28,0)</f>
        <v>1534198</v>
      </c>
      <c r="E33" s="6">
        <f>ROUND(+Laboratory!F28,0)</f>
        <v>0</v>
      </c>
      <c r="F33" s="7">
        <f t="shared" si="0"/>
      </c>
      <c r="G33" s="6">
        <f>ROUND(+Laboratory!J128,0)</f>
        <v>1609622</v>
      </c>
      <c r="H33" s="6">
        <f>ROUND(+Laboratory!F128,0)</f>
        <v>1446132</v>
      </c>
      <c r="I33" s="7">
        <f t="shared" si="1"/>
        <v>1.11</v>
      </c>
      <c r="J33" s="7"/>
      <c r="K33" s="8">
        <f t="shared" si="2"/>
      </c>
    </row>
    <row r="34" spans="2:11" ht="12">
      <c r="B34">
        <f>+Laboratory!A29</f>
        <v>78</v>
      </c>
      <c r="C34" t="str">
        <f>+Laboratory!B29</f>
        <v>SAMARITAN HOSPITAL</v>
      </c>
      <c r="D34" s="6">
        <f>ROUND(+Laboratory!J29,0)</f>
        <v>962638</v>
      </c>
      <c r="E34" s="6">
        <f>ROUND(+Laboratory!F29,0)</f>
        <v>372035</v>
      </c>
      <c r="F34" s="7">
        <f t="shared" si="0"/>
        <v>2.59</v>
      </c>
      <c r="G34" s="6">
        <f>ROUND(+Laboratory!J129,0)</f>
        <v>1129663</v>
      </c>
      <c r="H34" s="6">
        <f>ROUND(+Laboratory!F129,0)</f>
        <v>406775</v>
      </c>
      <c r="I34" s="7">
        <f t="shared" si="1"/>
        <v>2.78</v>
      </c>
      <c r="J34" s="7"/>
      <c r="K34" s="8">
        <f t="shared" si="2"/>
        <v>0.0734</v>
      </c>
    </row>
    <row r="35" spans="2:11" ht="12">
      <c r="B35">
        <f>+Laboratory!A30</f>
        <v>79</v>
      </c>
      <c r="C35" t="str">
        <f>+Laboratory!B30</f>
        <v>OCEAN BEACH HOSPITAL</v>
      </c>
      <c r="D35" s="6">
        <f>ROUND(+Laboratory!J30,0)</f>
        <v>659660</v>
      </c>
      <c r="E35" s="6">
        <f>ROUND(+Laboratory!F30,0)</f>
        <v>0</v>
      </c>
      <c r="F35" s="7">
        <f t="shared" si="0"/>
      </c>
      <c r="G35" s="6">
        <f>ROUND(+Laboratory!J130,0)</f>
        <v>603739</v>
      </c>
      <c r="H35" s="6">
        <f>ROUND(+Laboratory!F130,0)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+Laboratory!A31</f>
        <v>80</v>
      </c>
      <c r="C36" t="str">
        <f>+Laboratory!B31</f>
        <v>ODESSA MEMORIAL HOSPITAL</v>
      </c>
      <c r="D36" s="6">
        <f>ROUND(+Laboratory!J31,0)</f>
        <v>41983</v>
      </c>
      <c r="E36" s="6">
        <f>ROUND(+Laboratory!F31,0)</f>
        <v>8109</v>
      </c>
      <c r="F36" s="7">
        <f t="shared" si="0"/>
        <v>5.18</v>
      </c>
      <c r="G36" s="6">
        <f>ROUND(+Laboratory!J131,0)</f>
        <v>47873</v>
      </c>
      <c r="H36" s="6">
        <f>ROUND(+Laboratory!F131,0)</f>
        <v>8685</v>
      </c>
      <c r="I36" s="7">
        <f t="shared" si="1"/>
        <v>5.51</v>
      </c>
      <c r="J36" s="7"/>
      <c r="K36" s="8">
        <f t="shared" si="2"/>
        <v>0.0637</v>
      </c>
    </row>
    <row r="37" spans="2:11" ht="12">
      <c r="B37">
        <f>+Laboratory!A32</f>
        <v>81</v>
      </c>
      <c r="C37" t="str">
        <f>+Laboratory!B32</f>
        <v>GOOD SAMARITAN HOSPITAL</v>
      </c>
      <c r="D37" s="6">
        <f>ROUND(+Laboratory!J32,0)</f>
        <v>4249373</v>
      </c>
      <c r="E37" s="6">
        <f>ROUND(+Laboratory!F32,0)</f>
        <v>607990</v>
      </c>
      <c r="F37" s="7">
        <f t="shared" si="0"/>
        <v>6.99</v>
      </c>
      <c r="G37" s="6">
        <f>ROUND(+Laboratory!J132,0)</f>
        <v>4344433</v>
      </c>
      <c r="H37" s="6">
        <f>ROUND(+Laboratory!F132,0)</f>
        <v>620203</v>
      </c>
      <c r="I37" s="7">
        <f t="shared" si="1"/>
        <v>7</v>
      </c>
      <c r="J37" s="7"/>
      <c r="K37" s="8">
        <f t="shared" si="2"/>
        <v>0.0014</v>
      </c>
    </row>
    <row r="38" spans="2:11" ht="12">
      <c r="B38">
        <f>+Laboratory!A33</f>
        <v>82</v>
      </c>
      <c r="C38" t="str">
        <f>+Laboratory!B33</f>
        <v>GARFIELD COUNTY MEMORIAL HOSPITAL</v>
      </c>
      <c r="D38" s="6">
        <f>ROUND(+Laboratory!J33,0)</f>
        <v>76356</v>
      </c>
      <c r="E38" s="6">
        <f>ROUND(+Laboratory!F33,0)</f>
        <v>0</v>
      </c>
      <c r="F38" s="7">
        <f t="shared" si="0"/>
      </c>
      <c r="G38" s="6">
        <f>ROUND(+Laboratory!J133,0)</f>
        <v>93743</v>
      </c>
      <c r="H38" s="6">
        <f>ROUND(+Laboratory!F133,0)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+Laboratory!A34</f>
        <v>84</v>
      </c>
      <c r="C39" t="str">
        <f>+Laboratory!B34</f>
        <v>PROVIDENCE REGIONAL MEDICAL CENTER EVERETT</v>
      </c>
      <c r="D39" s="6">
        <f>ROUND(+Laboratory!J34,0)</f>
        <v>5338203</v>
      </c>
      <c r="E39" s="6">
        <f>ROUND(+Laboratory!F34,0)</f>
        <v>2293371</v>
      </c>
      <c r="F39" s="7">
        <f t="shared" si="0"/>
        <v>2.33</v>
      </c>
      <c r="G39" s="6">
        <f>ROUND(+Laboratory!J134,0)</f>
        <v>5534198</v>
      </c>
      <c r="H39" s="6">
        <f>ROUND(+Laboratory!F134,0)</f>
        <v>2288980</v>
      </c>
      <c r="I39" s="7">
        <f t="shared" si="1"/>
        <v>2.42</v>
      </c>
      <c r="J39" s="7"/>
      <c r="K39" s="8">
        <f t="shared" si="2"/>
        <v>0.0386</v>
      </c>
    </row>
    <row r="40" spans="2:11" ht="12">
      <c r="B40">
        <f>+Laboratory!A35</f>
        <v>85</v>
      </c>
      <c r="C40" t="str">
        <f>+Laboratory!B35</f>
        <v>JEFFERSON HEALTHCARE HOSPITAL</v>
      </c>
      <c r="D40" s="6">
        <f>ROUND(+Laboratory!J35,0)</f>
        <v>876859</v>
      </c>
      <c r="E40" s="6">
        <f>ROUND(+Laboratory!F35,0)</f>
        <v>124112</v>
      </c>
      <c r="F40" s="7">
        <f t="shared" si="0"/>
        <v>7.07</v>
      </c>
      <c r="G40" s="6">
        <f>ROUND(+Laboratory!J135,0)</f>
        <v>919951</v>
      </c>
      <c r="H40" s="6">
        <f>ROUND(+Laboratory!F135,0)</f>
        <v>132601</v>
      </c>
      <c r="I40" s="7">
        <f t="shared" si="1"/>
        <v>6.94</v>
      </c>
      <c r="J40" s="7"/>
      <c r="K40" s="8">
        <f t="shared" si="2"/>
        <v>-0.0184</v>
      </c>
    </row>
    <row r="41" spans="2:11" ht="12">
      <c r="B41">
        <f>+Laboratory!A36</f>
        <v>96</v>
      </c>
      <c r="C41" t="str">
        <f>+Laboratory!B36</f>
        <v>SKYLINE HOSPITAL</v>
      </c>
      <c r="D41" s="6">
        <f>ROUND(+Laboratory!J36,0)</f>
        <v>237748</v>
      </c>
      <c r="E41" s="6">
        <f>ROUND(+Laboratory!F36,0)</f>
        <v>739682</v>
      </c>
      <c r="F41" s="7">
        <f t="shared" si="0"/>
        <v>0.32</v>
      </c>
      <c r="G41" s="6">
        <f>ROUND(+Laboratory!J136,0)</f>
        <v>289072</v>
      </c>
      <c r="H41" s="6">
        <f>ROUND(+Laboratory!F136,0)</f>
        <v>755263</v>
      </c>
      <c r="I41" s="7">
        <f t="shared" si="1"/>
        <v>0.38</v>
      </c>
      <c r="J41" s="7"/>
      <c r="K41" s="8">
        <f t="shared" si="2"/>
        <v>0.1875</v>
      </c>
    </row>
    <row r="42" spans="2:11" ht="12">
      <c r="B42">
        <f>+Laboratory!A37</f>
        <v>102</v>
      </c>
      <c r="C42" t="str">
        <f>+Laboratory!B37</f>
        <v>YAKIMA REGIONAL MEDICAL AND CARDIAC CENTER</v>
      </c>
      <c r="D42" s="6">
        <f>ROUND(+Laboratory!J37,0)</f>
        <v>832118</v>
      </c>
      <c r="E42" s="6">
        <f>ROUND(+Laboratory!F37,0)</f>
        <v>331326</v>
      </c>
      <c r="F42" s="7">
        <f t="shared" si="0"/>
        <v>2.51</v>
      </c>
      <c r="G42" s="6">
        <f>ROUND(+Laboratory!J137,0)</f>
        <v>783925</v>
      </c>
      <c r="H42" s="6">
        <f>ROUND(+Laboratory!F137,0)</f>
        <v>373072</v>
      </c>
      <c r="I42" s="7">
        <f t="shared" si="1"/>
        <v>2.1</v>
      </c>
      <c r="J42" s="7"/>
      <c r="K42" s="8">
        <f t="shared" si="2"/>
        <v>-0.1633</v>
      </c>
    </row>
    <row r="43" spans="2:11" ht="12">
      <c r="B43">
        <f>+Laboratory!A38</f>
        <v>104</v>
      </c>
      <c r="C43" t="str">
        <f>+Laboratory!B38</f>
        <v>VALLEY GENERAL HOSPITAL</v>
      </c>
      <c r="D43" s="6">
        <f>ROUND(+Laboratory!J38,0)</f>
        <v>562604</v>
      </c>
      <c r="E43" s="6">
        <f>ROUND(+Laboratory!F38,0)</f>
        <v>154434</v>
      </c>
      <c r="F43" s="7">
        <f t="shared" si="0"/>
        <v>3.64</v>
      </c>
      <c r="G43" s="6">
        <f>ROUND(+Laboratory!J138,0)</f>
        <v>513330</v>
      </c>
      <c r="H43" s="6">
        <f>ROUND(+Laboratory!F138,0)</f>
        <v>153882</v>
      </c>
      <c r="I43" s="7">
        <f t="shared" si="1"/>
        <v>3.34</v>
      </c>
      <c r="J43" s="7"/>
      <c r="K43" s="8">
        <f t="shared" si="2"/>
        <v>-0.0824</v>
      </c>
    </row>
    <row r="44" spans="2:11" ht="12">
      <c r="B44">
        <f>+Laboratory!A39</f>
        <v>106</v>
      </c>
      <c r="C44" t="str">
        <f>+Laboratory!B39</f>
        <v>CASCADE VALLEY HOSPITAL</v>
      </c>
      <c r="D44" s="6">
        <f>ROUND(+Laboratory!J39,0)</f>
        <v>547818</v>
      </c>
      <c r="E44" s="6">
        <f>ROUND(+Laboratory!F39,0)</f>
        <v>1399350</v>
      </c>
      <c r="F44" s="7">
        <f t="shared" si="0"/>
        <v>0.39</v>
      </c>
      <c r="G44" s="6">
        <f>ROUND(+Laboratory!J139,0)</f>
        <v>680124</v>
      </c>
      <c r="H44" s="6">
        <f>ROUND(+Laboratory!F139,0)</f>
        <v>1398089</v>
      </c>
      <c r="I44" s="7">
        <f t="shared" si="1"/>
        <v>0.49</v>
      </c>
      <c r="J44" s="7"/>
      <c r="K44" s="8">
        <f t="shared" si="2"/>
        <v>0.2564</v>
      </c>
    </row>
    <row r="45" spans="2:11" ht="12">
      <c r="B45">
        <f>+Laboratory!A40</f>
        <v>107</v>
      </c>
      <c r="C45" t="str">
        <f>+Laboratory!B40</f>
        <v>NORTH VALLEY HOSPITAL</v>
      </c>
      <c r="D45" s="6">
        <f>ROUND(+Laboratory!J40,0)</f>
        <v>228032</v>
      </c>
      <c r="E45" s="6">
        <f>ROUND(+Laboratory!F40,0)</f>
        <v>28622</v>
      </c>
      <c r="F45" s="7">
        <f t="shared" si="0"/>
        <v>7.97</v>
      </c>
      <c r="G45" s="6">
        <f>ROUND(+Laboratory!J140,0)</f>
        <v>236136</v>
      </c>
      <c r="H45" s="6">
        <f>ROUND(+Laboratory!F140,0)</f>
        <v>28856</v>
      </c>
      <c r="I45" s="7">
        <f t="shared" si="1"/>
        <v>8.18</v>
      </c>
      <c r="J45" s="7"/>
      <c r="K45" s="8">
        <f t="shared" si="2"/>
        <v>0.0263</v>
      </c>
    </row>
    <row r="46" spans="2:11" ht="12">
      <c r="B46">
        <f>+Laboratory!A41</f>
        <v>108</v>
      </c>
      <c r="C46" t="str">
        <f>+Laboratory!B41</f>
        <v>TRI-STATE MEMORIAL HOSPITAL</v>
      </c>
      <c r="D46" s="6">
        <f>ROUND(+Laboratory!J41,0)</f>
        <v>585</v>
      </c>
      <c r="E46" s="6">
        <f>ROUND(+Laboratory!F41,0)</f>
        <v>93321</v>
      </c>
      <c r="F46" s="7">
        <f t="shared" si="0"/>
        <v>0.01</v>
      </c>
      <c r="G46" s="6">
        <f>ROUND(+Laboratory!J141,0)</f>
        <v>0</v>
      </c>
      <c r="H46" s="6">
        <f>ROUND(+Laboratory!F141,0)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+Laboratory!A42</f>
        <v>111</v>
      </c>
      <c r="C47" t="str">
        <f>+Laboratory!B42</f>
        <v>EAST ADAMS RURAL HOSPITAL</v>
      </c>
      <c r="D47" s="6">
        <f>ROUND(+Laboratory!J42,0)</f>
        <v>105522</v>
      </c>
      <c r="E47" s="6">
        <f>ROUND(+Laboratory!F42,0)</f>
        <v>53354</v>
      </c>
      <c r="F47" s="7">
        <f t="shared" si="0"/>
        <v>1.98</v>
      </c>
      <c r="G47" s="6">
        <f>ROUND(+Laboratory!J142,0)</f>
        <v>109622</v>
      </c>
      <c r="H47" s="6">
        <f>ROUND(+Laboratory!F142,0)</f>
        <v>60660</v>
      </c>
      <c r="I47" s="7">
        <f t="shared" si="1"/>
        <v>1.81</v>
      </c>
      <c r="J47" s="7"/>
      <c r="K47" s="8">
        <f t="shared" si="2"/>
        <v>-0.0859</v>
      </c>
    </row>
    <row r="48" spans="2:11" ht="12">
      <c r="B48">
        <f>+Laboratory!A43</f>
        <v>125</v>
      </c>
      <c r="C48" t="str">
        <f>+Laboratory!B43</f>
        <v>OTHELLO COMMUNITY HOSPITAL</v>
      </c>
      <c r="D48" s="6">
        <f>ROUND(+Laboratory!J43,0)</f>
        <v>231536</v>
      </c>
      <c r="E48" s="6">
        <f>ROUND(+Laboratory!F43,0)</f>
        <v>35778</v>
      </c>
      <c r="F48" s="7">
        <f t="shared" si="0"/>
        <v>6.47</v>
      </c>
      <c r="G48" s="6">
        <f>ROUND(+Laboratory!J143,0)</f>
        <v>212689</v>
      </c>
      <c r="H48" s="6">
        <f>ROUND(+Laboratory!F143,0)</f>
        <v>35783</v>
      </c>
      <c r="I48" s="7">
        <f t="shared" si="1"/>
        <v>5.94</v>
      </c>
      <c r="J48" s="7"/>
      <c r="K48" s="8">
        <f t="shared" si="2"/>
        <v>-0.0819</v>
      </c>
    </row>
    <row r="49" spans="2:11" ht="12">
      <c r="B49">
        <f>+Laboratory!A44</f>
        <v>126</v>
      </c>
      <c r="C49" t="str">
        <f>+Laboratory!B44</f>
        <v>HIGHLINE MEDICAL CENTER</v>
      </c>
      <c r="D49" s="6">
        <f>ROUND(+Laboratory!J44,0)</f>
        <v>1319763</v>
      </c>
      <c r="E49" s="6">
        <f>ROUND(+Laboratory!F44,0)</f>
        <v>853020</v>
      </c>
      <c r="F49" s="7">
        <f t="shared" si="0"/>
        <v>1.55</v>
      </c>
      <c r="G49" s="6">
        <f>ROUND(+Laboratory!J144,0)</f>
        <v>1388021</v>
      </c>
      <c r="H49" s="6">
        <f>ROUND(+Laboratory!F144,0)</f>
        <v>937023</v>
      </c>
      <c r="I49" s="7">
        <f t="shared" si="1"/>
        <v>1.48</v>
      </c>
      <c r="J49" s="7"/>
      <c r="K49" s="8">
        <f t="shared" si="2"/>
        <v>-0.0452</v>
      </c>
    </row>
    <row r="50" spans="2:11" ht="12">
      <c r="B50">
        <f>+Laboratory!A45</f>
        <v>128</v>
      </c>
      <c r="C50" t="str">
        <f>+Laboratory!B45</f>
        <v>UNIVERSITY OF WASHINGTON MEDICAL CENTER</v>
      </c>
      <c r="D50" s="6">
        <f>ROUND(+Laboratory!J45,0)</f>
        <v>10681787</v>
      </c>
      <c r="E50" s="6">
        <f>ROUND(+Laboratory!F45,0)</f>
        <v>1951454</v>
      </c>
      <c r="F50" s="7">
        <f t="shared" si="0"/>
        <v>5.47</v>
      </c>
      <c r="G50" s="6">
        <f>ROUND(+Laboratory!J145,0)</f>
        <v>11880854</v>
      </c>
      <c r="H50" s="6">
        <f>ROUND(+Laboratory!F145,0)</f>
        <v>1936869</v>
      </c>
      <c r="I50" s="7">
        <f t="shared" si="1"/>
        <v>6.13</v>
      </c>
      <c r="J50" s="7"/>
      <c r="K50" s="8">
        <f t="shared" si="2"/>
        <v>0.1207</v>
      </c>
    </row>
    <row r="51" spans="2:11" ht="12">
      <c r="B51">
        <f>+Laboratory!A46</f>
        <v>129</v>
      </c>
      <c r="C51" t="str">
        <f>+Laboratory!B46</f>
        <v>QUINCY VALLEY MEDICAL CENTER</v>
      </c>
      <c r="D51" s="6">
        <f>ROUND(+Laboratory!J46,0)</f>
        <v>202893</v>
      </c>
      <c r="E51" s="6">
        <f>ROUND(+Laboratory!F46,0)</f>
        <v>99067</v>
      </c>
      <c r="F51" s="7">
        <f t="shared" si="0"/>
        <v>2.05</v>
      </c>
      <c r="G51" s="6">
        <f>ROUND(+Laboratory!J146,0)</f>
        <v>208427</v>
      </c>
      <c r="H51" s="6">
        <f>ROUND(+Laboratory!F146,0)</f>
        <v>104054</v>
      </c>
      <c r="I51" s="7">
        <f t="shared" si="1"/>
        <v>2</v>
      </c>
      <c r="J51" s="7"/>
      <c r="K51" s="8">
        <f t="shared" si="2"/>
        <v>-0.0244</v>
      </c>
    </row>
    <row r="52" spans="2:11" ht="12">
      <c r="B52">
        <f>+Laboratory!A47</f>
        <v>130</v>
      </c>
      <c r="C52" t="str">
        <f>+Laboratory!B47</f>
        <v>NORTHWEST HOSPITAL &amp; MEDICAL CENTER</v>
      </c>
      <c r="D52" s="6">
        <f>ROUND(+Laboratory!J47,0)</f>
        <v>2767422</v>
      </c>
      <c r="E52" s="6">
        <f>ROUND(+Laboratory!F47,0)</f>
        <v>980008</v>
      </c>
      <c r="F52" s="7">
        <f t="shared" si="0"/>
        <v>2.82</v>
      </c>
      <c r="G52" s="6">
        <f>ROUND(+Laboratory!J147,0)</f>
        <v>2484607</v>
      </c>
      <c r="H52" s="6">
        <f>ROUND(+Laboratory!F147,0)</f>
        <v>963452</v>
      </c>
      <c r="I52" s="7">
        <f t="shared" si="1"/>
        <v>2.58</v>
      </c>
      <c r="J52" s="7"/>
      <c r="K52" s="8">
        <f t="shared" si="2"/>
        <v>-0.0851</v>
      </c>
    </row>
    <row r="53" spans="2:11" ht="12">
      <c r="B53">
        <f>+Laboratory!A48</f>
        <v>131</v>
      </c>
      <c r="C53" t="str">
        <f>+Laboratory!B48</f>
        <v>OVERLAKE HOSPITAL MEDICAL CENTER</v>
      </c>
      <c r="D53" s="6">
        <f>ROUND(+Laboratory!J48,0)</f>
        <v>1175678</v>
      </c>
      <c r="E53" s="6">
        <f>ROUND(+Laboratory!F48,0)</f>
        <v>867925</v>
      </c>
      <c r="F53" s="7">
        <f t="shared" si="0"/>
        <v>1.35</v>
      </c>
      <c r="G53" s="6">
        <f>ROUND(+Laboratory!J148,0)</f>
        <v>2191998</v>
      </c>
      <c r="H53" s="6">
        <f>ROUND(+Laboratory!F148,0)</f>
        <v>946247</v>
      </c>
      <c r="I53" s="7">
        <f t="shared" si="1"/>
        <v>2.32</v>
      </c>
      <c r="J53" s="7"/>
      <c r="K53" s="8">
        <f t="shared" si="2"/>
        <v>0.7185</v>
      </c>
    </row>
    <row r="54" spans="2:11" ht="12">
      <c r="B54">
        <f>+Laboratory!A49</f>
        <v>132</v>
      </c>
      <c r="C54" t="str">
        <f>+Laboratory!B49</f>
        <v>SAINT CLARE HOSPITAL</v>
      </c>
      <c r="D54" s="6">
        <f>ROUND(+Laboratory!J49,0)</f>
        <v>1737373</v>
      </c>
      <c r="E54" s="6">
        <f>ROUND(+Laboratory!F49,0)</f>
        <v>334087</v>
      </c>
      <c r="F54" s="7">
        <f t="shared" si="0"/>
        <v>5.2</v>
      </c>
      <c r="G54" s="6">
        <f>ROUND(+Laboratory!J149,0)</f>
        <v>1732776</v>
      </c>
      <c r="H54" s="6">
        <f>ROUND(+Laboratory!F149,0)</f>
        <v>392952</v>
      </c>
      <c r="I54" s="7">
        <f t="shared" si="1"/>
        <v>4.41</v>
      </c>
      <c r="J54" s="7"/>
      <c r="K54" s="8">
        <f t="shared" si="2"/>
        <v>-0.1519</v>
      </c>
    </row>
    <row r="55" spans="2:11" ht="12">
      <c r="B55">
        <f>+Laboratory!A50</f>
        <v>134</v>
      </c>
      <c r="C55" t="str">
        <f>+Laboratory!B50</f>
        <v>ISLAND HOSPITAL</v>
      </c>
      <c r="D55" s="6">
        <f>ROUND(+Laboratory!J50,0)</f>
        <v>1262300</v>
      </c>
      <c r="E55" s="6">
        <f>ROUND(+Laboratory!F50,0)</f>
        <v>1844483</v>
      </c>
      <c r="F55" s="7">
        <f t="shared" si="0"/>
        <v>0.68</v>
      </c>
      <c r="G55" s="6">
        <f>ROUND(+Laboratory!J150,0)</f>
        <v>1231881</v>
      </c>
      <c r="H55" s="6">
        <f>ROUND(+Laboratory!F150,0)</f>
        <v>1824744</v>
      </c>
      <c r="I55" s="7">
        <f t="shared" si="1"/>
        <v>0.68</v>
      </c>
      <c r="J55" s="7"/>
      <c r="K55" s="8">
        <f t="shared" si="2"/>
        <v>0</v>
      </c>
    </row>
    <row r="56" spans="2:11" ht="12">
      <c r="B56">
        <f>+Laboratory!A51</f>
        <v>137</v>
      </c>
      <c r="C56" t="str">
        <f>+Laboratory!B51</f>
        <v>LINCOLN HOSPITAL</v>
      </c>
      <c r="D56" s="6">
        <f>ROUND(+Laboratory!J51,0)</f>
        <v>225042</v>
      </c>
      <c r="E56" s="6">
        <f>ROUND(+Laboratory!F51,0)</f>
        <v>36370</v>
      </c>
      <c r="F56" s="7">
        <f t="shared" si="0"/>
        <v>6.19</v>
      </c>
      <c r="G56" s="6">
        <f>ROUND(+Laboratory!J151,0)</f>
        <v>255047</v>
      </c>
      <c r="H56" s="6">
        <f>ROUND(+Laboratory!F151,0)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+Laboratory!A52</f>
        <v>138</v>
      </c>
      <c r="C57" t="str">
        <f>+Laboratory!B52</f>
        <v>SWEDISH EDMONDS</v>
      </c>
      <c r="D57" s="6">
        <f>ROUND(+Laboratory!J52,0)</f>
        <v>1505836</v>
      </c>
      <c r="E57" s="6">
        <f>ROUND(+Laboratory!F52,0)</f>
        <v>423633</v>
      </c>
      <c r="F57" s="7">
        <f t="shared" si="0"/>
        <v>3.55</v>
      </c>
      <c r="G57" s="6">
        <f>ROUND(+Laboratory!J152,0)</f>
        <v>1659183</v>
      </c>
      <c r="H57" s="6">
        <f>ROUND(+Laboratory!F152,0)</f>
        <v>417018</v>
      </c>
      <c r="I57" s="7">
        <f t="shared" si="1"/>
        <v>3.98</v>
      </c>
      <c r="J57" s="7"/>
      <c r="K57" s="8">
        <f t="shared" si="2"/>
        <v>0.1211</v>
      </c>
    </row>
    <row r="58" spans="2:11" ht="12">
      <c r="B58">
        <f>+Laboratory!A53</f>
        <v>139</v>
      </c>
      <c r="C58" t="str">
        <f>+Laboratory!B53</f>
        <v>PROVIDENCE HOLY FAMILY HOSPITAL</v>
      </c>
      <c r="D58" s="6">
        <f>ROUND(+Laboratory!J53,0)</f>
        <v>2103450</v>
      </c>
      <c r="E58" s="6">
        <f>ROUND(+Laboratory!F53,0)</f>
        <v>337949</v>
      </c>
      <c r="F58" s="7">
        <f t="shared" si="0"/>
        <v>6.22</v>
      </c>
      <c r="G58" s="6">
        <f>ROUND(+Laboratory!J153,0)</f>
        <v>2202693</v>
      </c>
      <c r="H58" s="6">
        <f>ROUND(+Laboratory!F153,0)</f>
        <v>345799</v>
      </c>
      <c r="I58" s="7">
        <f t="shared" si="1"/>
        <v>6.37</v>
      </c>
      <c r="J58" s="7"/>
      <c r="K58" s="8">
        <f t="shared" si="2"/>
        <v>0.0241</v>
      </c>
    </row>
    <row r="59" spans="2:11" ht="12">
      <c r="B59">
        <f>+Laboratory!A54</f>
        <v>140</v>
      </c>
      <c r="C59" t="str">
        <f>+Laboratory!B54</f>
        <v>KITTITAS VALLEY HOSPITAL</v>
      </c>
      <c r="D59" s="6">
        <f>ROUND(+Laboratory!J54,0)</f>
        <v>719534</v>
      </c>
      <c r="E59" s="6">
        <f>ROUND(+Laboratory!F54,0)</f>
        <v>144760</v>
      </c>
      <c r="F59" s="7">
        <f t="shared" si="0"/>
        <v>4.97</v>
      </c>
      <c r="G59" s="6">
        <f>ROUND(+Laboratory!J154,0)</f>
        <v>793440</v>
      </c>
      <c r="H59" s="6">
        <f>ROUND(+Laboratory!F154,0)</f>
        <v>150757</v>
      </c>
      <c r="I59" s="7">
        <f t="shared" si="1"/>
        <v>5.26</v>
      </c>
      <c r="J59" s="7"/>
      <c r="K59" s="8">
        <f t="shared" si="2"/>
        <v>0.0584</v>
      </c>
    </row>
    <row r="60" spans="2:11" ht="12">
      <c r="B60">
        <f>+Laboratory!A55</f>
        <v>141</v>
      </c>
      <c r="C60" t="str">
        <f>+Laboratory!B55</f>
        <v>DAYTON GENERAL HOSPITAL</v>
      </c>
      <c r="D60" s="6">
        <f>ROUND(+Laboratory!J55,0)</f>
        <v>205727</v>
      </c>
      <c r="E60" s="6">
        <f>ROUND(+Laboratory!F55,0)</f>
        <v>31484</v>
      </c>
      <c r="F60" s="7">
        <f t="shared" si="0"/>
        <v>6.53</v>
      </c>
      <c r="G60" s="6">
        <f>ROUND(+Laboratory!J155,0)</f>
        <v>0</v>
      </c>
      <c r="H60" s="6">
        <f>ROUND(+Laboratory!F155,0)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+Laboratory!A56</f>
        <v>142</v>
      </c>
      <c r="C61" t="str">
        <f>+Laboratory!B56</f>
        <v>HARRISON MEDICAL CENTER</v>
      </c>
      <c r="D61" s="6">
        <f>ROUND(+Laboratory!J56,0)</f>
        <v>487762</v>
      </c>
      <c r="E61" s="6">
        <f>ROUND(+Laboratory!F56,0)</f>
        <v>655340</v>
      </c>
      <c r="F61" s="7">
        <f t="shared" si="0"/>
        <v>0.74</v>
      </c>
      <c r="G61" s="6">
        <f>ROUND(+Laboratory!J156,0)</f>
        <v>240617</v>
      </c>
      <c r="H61" s="6">
        <f>ROUND(+Laboratory!F156,0)</f>
        <v>661916</v>
      </c>
      <c r="I61" s="7">
        <f t="shared" si="1"/>
        <v>0.36</v>
      </c>
      <c r="J61" s="7"/>
      <c r="K61" s="8">
        <f t="shared" si="2"/>
        <v>-0.5135</v>
      </c>
    </row>
    <row r="62" spans="2:11" ht="12">
      <c r="B62">
        <f>+Laboratory!A57</f>
        <v>145</v>
      </c>
      <c r="C62" t="str">
        <f>+Laboratory!B57</f>
        <v>PEACEHEALTH SAINT JOSEPH HOSPITAL</v>
      </c>
      <c r="D62" s="6">
        <f>ROUND(+Laboratory!J57,0)</f>
        <v>3853444</v>
      </c>
      <c r="E62" s="6">
        <f>ROUND(+Laboratory!F57,0)</f>
        <v>1438048</v>
      </c>
      <c r="F62" s="7">
        <f t="shared" si="0"/>
        <v>2.68</v>
      </c>
      <c r="G62" s="6">
        <f>ROUND(+Laboratory!J157,0)</f>
        <v>1648100</v>
      </c>
      <c r="H62" s="6">
        <f>ROUND(+Laboratory!F157,0)</f>
        <v>728351</v>
      </c>
      <c r="I62" s="7">
        <f t="shared" si="1"/>
        <v>2.26</v>
      </c>
      <c r="J62" s="7"/>
      <c r="K62" s="8">
        <f t="shared" si="2"/>
        <v>-0.1567</v>
      </c>
    </row>
    <row r="63" spans="2:11" ht="12">
      <c r="B63">
        <f>+Laboratory!A58</f>
        <v>147</v>
      </c>
      <c r="C63" t="str">
        <f>+Laboratory!B58</f>
        <v>MID VALLEY HOSPITAL</v>
      </c>
      <c r="D63" s="6">
        <f>ROUND(+Laboratory!J58,0)</f>
        <v>501260</v>
      </c>
      <c r="E63" s="6">
        <f>ROUND(+Laboratory!F58,0)</f>
        <v>78983</v>
      </c>
      <c r="F63" s="7">
        <f t="shared" si="0"/>
        <v>6.35</v>
      </c>
      <c r="G63" s="6">
        <f>ROUND(+Laboratory!J158,0)</f>
        <v>506988</v>
      </c>
      <c r="H63" s="6">
        <f>ROUND(+Laboratory!F158,0)</f>
        <v>82030</v>
      </c>
      <c r="I63" s="7">
        <f t="shared" si="1"/>
        <v>6.18</v>
      </c>
      <c r="J63" s="7"/>
      <c r="K63" s="8">
        <f t="shared" si="2"/>
        <v>-0.0268</v>
      </c>
    </row>
    <row r="64" spans="2:11" ht="12">
      <c r="B64">
        <f>+Laboratory!A59</f>
        <v>148</v>
      </c>
      <c r="C64" t="str">
        <f>+Laboratory!B59</f>
        <v>KINDRED HOSPITAL - SEATTLE</v>
      </c>
      <c r="D64" s="6">
        <f>ROUND(+Laboratory!J59,0)</f>
        <v>20916</v>
      </c>
      <c r="E64" s="6">
        <f>ROUND(+Laboratory!F59,0)</f>
        <v>30950</v>
      </c>
      <c r="F64" s="7">
        <f t="shared" si="0"/>
        <v>0.68</v>
      </c>
      <c r="G64" s="6">
        <f>ROUND(+Laboratory!J159,0)</f>
        <v>22684</v>
      </c>
      <c r="H64" s="6">
        <f>ROUND(+Laboratory!F159,0)</f>
        <v>52507</v>
      </c>
      <c r="I64" s="7">
        <f t="shared" si="1"/>
        <v>0.43</v>
      </c>
      <c r="J64" s="7"/>
      <c r="K64" s="8">
        <f t="shared" si="2"/>
        <v>-0.3676</v>
      </c>
    </row>
    <row r="65" spans="2:11" ht="12">
      <c r="B65">
        <f>+Laboratory!A60</f>
        <v>150</v>
      </c>
      <c r="C65" t="str">
        <f>+Laboratory!B60</f>
        <v>COULEE COMMUNITY HOSPITAL</v>
      </c>
      <c r="D65" s="6">
        <f>ROUND(+Laboratory!J60,0)</f>
        <v>232434</v>
      </c>
      <c r="E65" s="6">
        <f>ROUND(+Laboratory!F60,0)</f>
        <v>98482</v>
      </c>
      <c r="F65" s="7">
        <f t="shared" si="0"/>
        <v>2.36</v>
      </c>
      <c r="G65" s="6">
        <f>ROUND(+Laboratory!J160,0)</f>
        <v>292752</v>
      </c>
      <c r="H65" s="6">
        <f>ROUND(+Laboratory!F160,0)</f>
        <v>106451</v>
      </c>
      <c r="I65" s="7">
        <f t="shared" si="1"/>
        <v>2.75</v>
      </c>
      <c r="J65" s="7"/>
      <c r="K65" s="8">
        <f t="shared" si="2"/>
        <v>0.1653</v>
      </c>
    </row>
    <row r="66" spans="2:11" ht="12">
      <c r="B66">
        <f>+Laboratory!A61</f>
        <v>152</v>
      </c>
      <c r="C66" t="str">
        <f>+Laboratory!B61</f>
        <v>MASON GENERAL HOSPITAL</v>
      </c>
      <c r="D66" s="6">
        <f>ROUND(+Laboratory!J61,0)</f>
        <v>913484</v>
      </c>
      <c r="E66" s="6">
        <f>ROUND(+Laboratory!F61,0)</f>
        <v>157538</v>
      </c>
      <c r="F66" s="7">
        <f t="shared" si="0"/>
        <v>5.8</v>
      </c>
      <c r="G66" s="6">
        <f>ROUND(+Laboratory!J161,0)</f>
        <v>1019889</v>
      </c>
      <c r="H66" s="6">
        <f>ROUND(+Laboratory!F161,0)</f>
        <v>157364</v>
      </c>
      <c r="I66" s="7">
        <f t="shared" si="1"/>
        <v>6.48</v>
      </c>
      <c r="J66" s="7"/>
      <c r="K66" s="8">
        <f t="shared" si="2"/>
        <v>0.1172</v>
      </c>
    </row>
    <row r="67" spans="2:11" ht="12">
      <c r="B67">
        <f>+Laboratory!A62</f>
        <v>153</v>
      </c>
      <c r="C67" t="str">
        <f>+Laboratory!B62</f>
        <v>WHITMAN HOSPITAL AND MEDICAL CENTER</v>
      </c>
      <c r="D67" s="6">
        <f>ROUND(+Laboratory!J62,0)</f>
        <v>345024</v>
      </c>
      <c r="E67" s="6">
        <f>ROUND(+Laboratory!F62,0)</f>
        <v>788019</v>
      </c>
      <c r="F67" s="7">
        <f t="shared" si="0"/>
        <v>0.44</v>
      </c>
      <c r="G67" s="6">
        <f>ROUND(+Laboratory!J162,0)</f>
        <v>383986</v>
      </c>
      <c r="H67" s="6">
        <f>ROUND(+Laboratory!F162,0)</f>
        <v>813155</v>
      </c>
      <c r="I67" s="7">
        <f t="shared" si="1"/>
        <v>0.47</v>
      </c>
      <c r="J67" s="7"/>
      <c r="K67" s="8">
        <f t="shared" si="2"/>
        <v>0.0682</v>
      </c>
    </row>
    <row r="68" spans="2:11" ht="12">
      <c r="B68">
        <f>+Laboratory!A63</f>
        <v>155</v>
      </c>
      <c r="C68" t="str">
        <f>+Laboratory!B63</f>
        <v>VALLEY MEDICAL CENTER</v>
      </c>
      <c r="D68" s="6">
        <f>ROUND(+Laboratory!J63,0)</f>
        <v>1172019</v>
      </c>
      <c r="E68" s="6">
        <f>ROUND(+Laboratory!F63,0)</f>
        <v>737513</v>
      </c>
      <c r="F68" s="7">
        <f t="shared" si="0"/>
        <v>1.59</v>
      </c>
      <c r="G68" s="6">
        <f>ROUND(+Laboratory!J163,0)</f>
        <v>1307964</v>
      </c>
      <c r="H68" s="6">
        <f>ROUND(+Laboratory!F163,0)</f>
        <v>671850</v>
      </c>
      <c r="I68" s="7">
        <f t="shared" si="1"/>
        <v>1.95</v>
      </c>
      <c r="J68" s="7"/>
      <c r="K68" s="8">
        <f t="shared" si="2"/>
        <v>0.2264</v>
      </c>
    </row>
    <row r="69" spans="2:11" ht="12">
      <c r="B69">
        <f>+Laboratory!A64</f>
        <v>156</v>
      </c>
      <c r="C69" t="str">
        <f>+Laboratory!B64</f>
        <v>WHIDBEY GENERAL HOSPITAL</v>
      </c>
      <c r="D69" s="6">
        <f>ROUND(+Laboratory!J64,0)</f>
        <v>1107831</v>
      </c>
      <c r="E69" s="6">
        <f>ROUND(+Laboratory!F64,0)</f>
        <v>298054</v>
      </c>
      <c r="F69" s="7">
        <f t="shared" si="0"/>
        <v>3.72</v>
      </c>
      <c r="G69" s="6">
        <f>ROUND(+Laboratory!J164,0)</f>
        <v>1285510</v>
      </c>
      <c r="H69" s="6">
        <f>ROUND(+Laboratory!F164,0)</f>
        <v>279851</v>
      </c>
      <c r="I69" s="7">
        <f t="shared" si="1"/>
        <v>4.59</v>
      </c>
      <c r="J69" s="7"/>
      <c r="K69" s="8">
        <f t="shared" si="2"/>
        <v>0.2339</v>
      </c>
    </row>
    <row r="70" spans="2:11" ht="12">
      <c r="B70">
        <f>+Laboratory!A65</f>
        <v>157</v>
      </c>
      <c r="C70" t="str">
        <f>+Laboratory!B65</f>
        <v>SAINT LUKES REHABILIATION INSTITUTE</v>
      </c>
      <c r="D70" s="6">
        <f>ROUND(+Laboratory!J65,0)</f>
        <v>361</v>
      </c>
      <c r="E70" s="6">
        <f>ROUND(+Laboratory!F65,0)</f>
        <v>0</v>
      </c>
      <c r="F70" s="7">
        <f t="shared" si="0"/>
      </c>
      <c r="G70" s="6">
        <f>ROUND(+Laboratory!J165,0)</f>
        <v>32</v>
      </c>
      <c r="H70" s="6">
        <f>ROUND(+Laboratory!F165,0)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+Laboratory!A66</f>
        <v>158</v>
      </c>
      <c r="C71" t="str">
        <f>+Laboratory!B66</f>
        <v>CASCADE MEDICAL CENTER</v>
      </c>
      <c r="D71" s="6">
        <f>ROUND(+Laboratory!J66,0)</f>
        <v>127804</v>
      </c>
      <c r="E71" s="6">
        <f>ROUND(+Laboratory!F66,0)</f>
        <v>26140</v>
      </c>
      <c r="F71" s="7">
        <f t="shared" si="0"/>
        <v>4.89</v>
      </c>
      <c r="G71" s="6">
        <f>ROUND(+Laboratory!J166,0)</f>
        <v>125509</v>
      </c>
      <c r="H71" s="6">
        <f>ROUND(+Laboratory!F166,0)</f>
        <v>27117</v>
      </c>
      <c r="I71" s="7">
        <f t="shared" si="1"/>
        <v>4.63</v>
      </c>
      <c r="J71" s="7"/>
      <c r="K71" s="8">
        <f t="shared" si="2"/>
        <v>-0.0532</v>
      </c>
    </row>
    <row r="72" spans="2:11" ht="12">
      <c r="B72">
        <f>+Laboratory!A67</f>
        <v>159</v>
      </c>
      <c r="C72" t="str">
        <f>+Laboratory!B67</f>
        <v>PROVIDENCE SAINT PETER HOSPITAL</v>
      </c>
      <c r="D72" s="6">
        <f>ROUND(+Laboratory!J67,0)</f>
        <v>4404622</v>
      </c>
      <c r="E72" s="6">
        <f>ROUND(+Laboratory!F67,0)</f>
        <v>1334354</v>
      </c>
      <c r="F72" s="7">
        <f t="shared" si="0"/>
        <v>3.3</v>
      </c>
      <c r="G72" s="6">
        <f>ROUND(+Laboratory!J167,0)</f>
        <v>5253945</v>
      </c>
      <c r="H72" s="6">
        <f>ROUND(+Laboratory!F167,0)</f>
        <v>1247333</v>
      </c>
      <c r="I72" s="7">
        <f t="shared" si="1"/>
        <v>4.21</v>
      </c>
      <c r="J72" s="7"/>
      <c r="K72" s="8">
        <f t="shared" si="2"/>
        <v>0.2758</v>
      </c>
    </row>
    <row r="73" spans="2:11" ht="12">
      <c r="B73">
        <f>+Laboratory!A68</f>
        <v>161</v>
      </c>
      <c r="C73" t="str">
        <f>+Laboratory!B68</f>
        <v>KADLEC REGIONAL MEDICAL CENTER</v>
      </c>
      <c r="D73" s="6">
        <f>ROUND(+Laboratory!J68,0)</f>
        <v>3295395</v>
      </c>
      <c r="E73" s="6">
        <f>ROUND(+Laboratory!F68,0)</f>
        <v>553744</v>
      </c>
      <c r="F73" s="7">
        <f t="shared" si="0"/>
        <v>5.95</v>
      </c>
      <c r="G73" s="6">
        <f>ROUND(+Laboratory!J168,0)</f>
        <v>3519594</v>
      </c>
      <c r="H73" s="6">
        <f>ROUND(+Laboratory!F168,0)</f>
        <v>679991</v>
      </c>
      <c r="I73" s="7">
        <f t="shared" si="1"/>
        <v>5.18</v>
      </c>
      <c r="J73" s="7"/>
      <c r="K73" s="8">
        <f t="shared" si="2"/>
        <v>-0.1294</v>
      </c>
    </row>
    <row r="74" spans="2:11" ht="12">
      <c r="B74">
        <f>+Laboratory!A69</f>
        <v>162</v>
      </c>
      <c r="C74" t="str">
        <f>+Laboratory!B69</f>
        <v>PROVIDENCE SACRED HEART MEDICAL CENTER</v>
      </c>
      <c r="D74" s="6">
        <f>ROUND(+Laboratory!J69,0)</f>
        <v>20329175</v>
      </c>
      <c r="E74" s="6">
        <f>ROUND(+Laboratory!F69,0)</f>
        <v>1517783</v>
      </c>
      <c r="F74" s="7">
        <f t="shared" si="0"/>
        <v>13.39</v>
      </c>
      <c r="G74" s="6">
        <f>ROUND(+Laboratory!J169,0)</f>
        <v>21771820</v>
      </c>
      <c r="H74" s="6">
        <f>ROUND(+Laboratory!F169,0)</f>
        <v>3896232</v>
      </c>
      <c r="I74" s="7">
        <f t="shared" si="1"/>
        <v>5.59</v>
      </c>
      <c r="J74" s="7"/>
      <c r="K74" s="8">
        <f t="shared" si="2"/>
        <v>-0.5825</v>
      </c>
    </row>
    <row r="75" spans="2:11" ht="12">
      <c r="B75">
        <f>+Laboratory!A70</f>
        <v>164</v>
      </c>
      <c r="C75" t="str">
        <f>+Laboratory!B70</f>
        <v>EVERGREEN HOSPITAL MEDICAL CENTER</v>
      </c>
      <c r="D75" s="6">
        <f>ROUND(+Laboratory!J70,0)</f>
        <v>2610161</v>
      </c>
      <c r="E75" s="6">
        <f>ROUND(+Laboratory!F70,0)</f>
        <v>674226</v>
      </c>
      <c r="F75" s="7">
        <f aca="true" t="shared" si="3" ref="F75:F106">IF(D75=0,"",IF(E75=0,"",ROUND(D75/E75,2)))</f>
        <v>3.87</v>
      </c>
      <c r="G75" s="6">
        <f>ROUND(+Laboratory!J170,0)</f>
        <v>2967608</v>
      </c>
      <c r="H75" s="6">
        <f>ROUND(+Laboratory!F170,0)</f>
        <v>802169</v>
      </c>
      <c r="I75" s="7">
        <f aca="true" t="shared" si="4" ref="I75:I106">IF(G75=0,"",IF(H75=0,"",ROUND(G75/H75,2)))</f>
        <v>3.7</v>
      </c>
      <c r="J75" s="7"/>
      <c r="K75" s="8">
        <f aca="true" t="shared" si="5" ref="K75:K106">IF(D75=0,"",IF(E75=0,"",IF(G75=0,"",IF(H75=0,"",ROUND(I75/F75-1,4)))))</f>
        <v>-0.0439</v>
      </c>
    </row>
    <row r="76" spans="2:11" ht="12">
      <c r="B76">
        <f>+Laboratory!A71</f>
        <v>165</v>
      </c>
      <c r="C76" t="str">
        <f>+Laboratory!B71</f>
        <v>LAKE CHELAN COMMUNITY HOSPITAL</v>
      </c>
      <c r="D76" s="6">
        <f>ROUND(+Laboratory!J71,0)</f>
        <v>185784</v>
      </c>
      <c r="E76" s="6">
        <f>ROUND(+Laboratory!F71,0)</f>
        <v>25191</v>
      </c>
      <c r="F76" s="7">
        <f t="shared" si="3"/>
        <v>7.38</v>
      </c>
      <c r="G76" s="6">
        <f>ROUND(+Laboratory!J171,0)</f>
        <v>200733</v>
      </c>
      <c r="H76" s="6">
        <f>ROUND(+Laboratory!F171,0)</f>
        <v>24428</v>
      </c>
      <c r="I76" s="7">
        <f t="shared" si="4"/>
        <v>8.22</v>
      </c>
      <c r="J76" s="7"/>
      <c r="K76" s="8">
        <f t="shared" si="5"/>
        <v>0.1138</v>
      </c>
    </row>
    <row r="77" spans="2:11" ht="12">
      <c r="B77">
        <f>+Laboratory!A72</f>
        <v>167</v>
      </c>
      <c r="C77" t="str">
        <f>+Laboratory!B72</f>
        <v>FERRY COUNTY MEMORIAL HOSPITAL</v>
      </c>
      <c r="D77" s="6">
        <f>ROUND(+Laboratory!J72,0)</f>
        <v>193776</v>
      </c>
      <c r="E77" s="6">
        <f>ROUND(+Laboratory!F72,0)</f>
        <v>32171</v>
      </c>
      <c r="F77" s="7">
        <f t="shared" si="3"/>
        <v>6.02</v>
      </c>
      <c r="G77" s="6">
        <f>ROUND(+Laboratory!J172,0)</f>
        <v>235010</v>
      </c>
      <c r="H77" s="6">
        <f>ROUND(+Laboratory!F172,0)</f>
        <v>32877</v>
      </c>
      <c r="I77" s="7">
        <f t="shared" si="4"/>
        <v>7.15</v>
      </c>
      <c r="J77" s="7"/>
      <c r="K77" s="8">
        <f t="shared" si="5"/>
        <v>0.1877</v>
      </c>
    </row>
    <row r="78" spans="2:11" ht="12">
      <c r="B78">
        <f>+Laboratory!A73</f>
        <v>168</v>
      </c>
      <c r="C78" t="str">
        <f>+Laboratory!B73</f>
        <v>CENTRAL WASHINGTON HOSPITAL</v>
      </c>
      <c r="D78" s="6">
        <f>ROUND(+Laboratory!J73,0)</f>
        <v>3124928</v>
      </c>
      <c r="E78" s="6">
        <f>ROUND(+Laboratory!F73,0)</f>
        <v>5217746</v>
      </c>
      <c r="F78" s="7">
        <f t="shared" si="3"/>
        <v>0.6</v>
      </c>
      <c r="G78" s="6">
        <f>ROUND(+Laboratory!J173,0)</f>
        <v>3151115</v>
      </c>
      <c r="H78" s="6">
        <f>ROUND(+Laboratory!F173,0)</f>
        <v>5367383</v>
      </c>
      <c r="I78" s="7">
        <f t="shared" si="4"/>
        <v>0.59</v>
      </c>
      <c r="J78" s="7"/>
      <c r="K78" s="8">
        <f t="shared" si="5"/>
        <v>-0.0167</v>
      </c>
    </row>
    <row r="79" spans="2:11" ht="12">
      <c r="B79">
        <f>+Laboratory!A74</f>
        <v>169</v>
      </c>
      <c r="C79" t="str">
        <f>+Laboratory!B74</f>
        <v>GROUP HEALTH EASTSIDE</v>
      </c>
      <c r="D79" s="6">
        <f>ROUND(+Laboratory!J74,0)</f>
        <v>152748</v>
      </c>
      <c r="E79" s="6">
        <f>ROUND(+Laboratory!F74,0)</f>
        <v>73765</v>
      </c>
      <c r="F79" s="7">
        <f t="shared" si="3"/>
        <v>2.07</v>
      </c>
      <c r="G79" s="6">
        <f>ROUND(+Laboratory!J174,0)</f>
        <v>0</v>
      </c>
      <c r="H79" s="6">
        <f>ROUND(+Laboratory!F174,0)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+Laboratory!A75</f>
        <v>170</v>
      </c>
      <c r="C80" t="str">
        <f>+Laboratory!B75</f>
        <v>SOUTHWEST WASHINGTON MEDICAL CENTER</v>
      </c>
      <c r="D80" s="6">
        <f>ROUND(+Laboratory!J75,0)</f>
        <v>6231245</v>
      </c>
      <c r="E80" s="6">
        <f>ROUND(+Laboratory!F75,0)</f>
        <v>1372074</v>
      </c>
      <c r="F80" s="7">
        <f t="shared" si="3"/>
        <v>4.54</v>
      </c>
      <c r="G80" s="6">
        <f>ROUND(+Laboratory!J175,0)</f>
        <v>7156353</v>
      </c>
      <c r="H80" s="6">
        <f>ROUND(+Laboratory!F175,0)</f>
        <v>1498154</v>
      </c>
      <c r="I80" s="7">
        <f t="shared" si="4"/>
        <v>4.78</v>
      </c>
      <c r="J80" s="7"/>
      <c r="K80" s="8">
        <f t="shared" si="5"/>
        <v>0.0529</v>
      </c>
    </row>
    <row r="81" spans="2:11" ht="12">
      <c r="B81">
        <f>+Laboratory!A76</f>
        <v>172</v>
      </c>
      <c r="C81" t="str">
        <f>+Laboratory!B76</f>
        <v>PULLMAN REGIONAL HOSPITAL</v>
      </c>
      <c r="D81" s="6">
        <f>ROUND(+Laboratory!J76,0)</f>
        <v>518163</v>
      </c>
      <c r="E81" s="6">
        <f>ROUND(+Laboratory!F76,0)</f>
        <v>75979</v>
      </c>
      <c r="F81" s="7">
        <f t="shared" si="3"/>
        <v>6.82</v>
      </c>
      <c r="G81" s="6">
        <f>ROUND(+Laboratory!J176,0)</f>
        <v>540397</v>
      </c>
      <c r="H81" s="6">
        <f>ROUND(+Laboratory!F176,0)</f>
        <v>79707</v>
      </c>
      <c r="I81" s="7">
        <f t="shared" si="4"/>
        <v>6.78</v>
      </c>
      <c r="J81" s="7"/>
      <c r="K81" s="8">
        <f t="shared" si="5"/>
        <v>-0.0059</v>
      </c>
    </row>
    <row r="82" spans="2:11" ht="12">
      <c r="B82">
        <f>+Laboratory!A77</f>
        <v>173</v>
      </c>
      <c r="C82" t="str">
        <f>+Laboratory!B77</f>
        <v>MORTON GENERAL HOSPITAL</v>
      </c>
      <c r="D82" s="6">
        <f>ROUND(+Laboratory!J77,0)</f>
        <v>484946</v>
      </c>
      <c r="E82" s="6">
        <f>ROUND(+Laboratory!F77,0)</f>
        <v>40265</v>
      </c>
      <c r="F82" s="7">
        <f t="shared" si="3"/>
        <v>12.04</v>
      </c>
      <c r="G82" s="6">
        <f>ROUND(+Laboratory!J177,0)</f>
        <v>559336</v>
      </c>
      <c r="H82" s="6">
        <f>ROUND(+Laboratory!F177,0)</f>
        <v>60993</v>
      </c>
      <c r="I82" s="7">
        <f t="shared" si="4"/>
        <v>9.17</v>
      </c>
      <c r="J82" s="7"/>
      <c r="K82" s="8">
        <f t="shared" si="5"/>
        <v>-0.2384</v>
      </c>
    </row>
    <row r="83" spans="2:11" ht="12">
      <c r="B83">
        <f>+Laboratory!A78</f>
        <v>175</v>
      </c>
      <c r="C83" t="str">
        <f>+Laboratory!B78</f>
        <v>MARY BRIDGE CHILDRENS HEALTH CENTER</v>
      </c>
      <c r="D83" s="6">
        <f>ROUND(+Laboratory!J78,0)</f>
        <v>13</v>
      </c>
      <c r="E83" s="6">
        <f>ROUND(+Laboratory!F78,0)</f>
        <v>187235</v>
      </c>
      <c r="F83" s="7">
        <f t="shared" si="3"/>
        <v>0</v>
      </c>
      <c r="G83" s="6">
        <f>ROUND(+Laboratory!J178,0)</f>
        <v>22</v>
      </c>
      <c r="H83" s="6">
        <f>ROUND(+Laboratory!F178,0)</f>
        <v>191915</v>
      </c>
      <c r="I83" s="7">
        <f t="shared" si="4"/>
        <v>0</v>
      </c>
      <c r="J83" s="7"/>
      <c r="K83" s="8" t="e">
        <f t="shared" si="5"/>
        <v>#DIV/0!</v>
      </c>
    </row>
    <row r="84" spans="2:11" ht="12">
      <c r="B84">
        <f>+Laboratory!A79</f>
        <v>176</v>
      </c>
      <c r="C84" t="str">
        <f>+Laboratory!B79</f>
        <v>TACOMA GENERAL ALLENMORE HOSPITAL</v>
      </c>
      <c r="D84" s="6">
        <f>ROUND(+Laboratory!J79,0)</f>
        <v>10081763</v>
      </c>
      <c r="E84" s="6">
        <f>ROUND(+Laboratory!F79,0)</f>
        <v>2258742</v>
      </c>
      <c r="F84" s="7">
        <f t="shared" si="3"/>
        <v>4.46</v>
      </c>
      <c r="G84" s="6">
        <f>ROUND(+Laboratory!J179,0)</f>
        <v>10785500</v>
      </c>
      <c r="H84" s="6">
        <f>ROUND(+Laboratory!F179,0)</f>
        <v>2301027</v>
      </c>
      <c r="I84" s="7">
        <f t="shared" si="4"/>
        <v>4.69</v>
      </c>
      <c r="J84" s="7"/>
      <c r="K84" s="8">
        <f t="shared" si="5"/>
        <v>0.0516</v>
      </c>
    </row>
    <row r="85" spans="2:11" ht="12">
      <c r="B85">
        <f>+Laboratory!A80</f>
        <v>178</v>
      </c>
      <c r="C85" t="str">
        <f>+Laboratory!B80</f>
        <v>DEER PARK HOSPITAL</v>
      </c>
      <c r="D85" s="6">
        <f>ROUND(+Laboratory!J80,0)</f>
        <v>31912</v>
      </c>
      <c r="E85" s="6">
        <f>ROUND(+Laboratory!F80,0)</f>
        <v>20258</v>
      </c>
      <c r="F85" s="7">
        <f t="shared" si="3"/>
        <v>1.58</v>
      </c>
      <c r="G85" s="6">
        <f>ROUND(+Laboratory!J180,0)</f>
        <v>0</v>
      </c>
      <c r="H85" s="6">
        <f>ROUND(+Laboratory!F180,0)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+Laboratory!A81</f>
        <v>180</v>
      </c>
      <c r="C86" t="str">
        <f>+Laboratory!B81</f>
        <v>VALLEY HOSPITAL AND MEDICAL CENTER</v>
      </c>
      <c r="D86" s="6">
        <f>ROUND(+Laboratory!J81,0)</f>
        <v>1139475</v>
      </c>
      <c r="E86" s="6">
        <f>ROUND(+Laboratory!F81,0)</f>
        <v>8569</v>
      </c>
      <c r="F86" s="7">
        <f t="shared" si="3"/>
        <v>132.98</v>
      </c>
      <c r="G86" s="6">
        <f>ROUND(+Laboratory!J181,0)</f>
        <v>3025744</v>
      </c>
      <c r="H86" s="6">
        <f>ROUND(+Laboratory!F181,0)</f>
        <v>262532</v>
      </c>
      <c r="I86" s="7">
        <f t="shared" si="4"/>
        <v>11.53</v>
      </c>
      <c r="J86" s="7"/>
      <c r="K86" s="8">
        <f t="shared" si="5"/>
        <v>-0.9133</v>
      </c>
    </row>
    <row r="87" spans="2:11" ht="12">
      <c r="B87">
        <f>+Laboratory!A82</f>
        <v>183</v>
      </c>
      <c r="C87" t="str">
        <f>+Laboratory!B82</f>
        <v>AUBURN REGIONAL MEDICAL CENTER</v>
      </c>
      <c r="D87" s="6">
        <f>ROUND(+Laboratory!J82,0)</f>
        <v>1699402</v>
      </c>
      <c r="E87" s="6">
        <f>ROUND(+Laboratory!F82,0)</f>
        <v>341523</v>
      </c>
      <c r="F87" s="7">
        <f t="shared" si="3"/>
        <v>4.98</v>
      </c>
      <c r="G87" s="6">
        <f>ROUND(+Laboratory!J182,0)</f>
        <v>1805025</v>
      </c>
      <c r="H87" s="6">
        <f>ROUND(+Laboratory!F182,0)</f>
        <v>358501</v>
      </c>
      <c r="I87" s="7">
        <f t="shared" si="4"/>
        <v>5.03</v>
      </c>
      <c r="J87" s="7"/>
      <c r="K87" s="8">
        <f t="shared" si="5"/>
        <v>0.01</v>
      </c>
    </row>
    <row r="88" spans="2:11" ht="12">
      <c r="B88">
        <f>+Laboratory!A83</f>
        <v>186</v>
      </c>
      <c r="C88" t="str">
        <f>+Laboratory!B83</f>
        <v>MARK REED HOSPITAL</v>
      </c>
      <c r="D88" s="6">
        <f>ROUND(+Laboratory!J83,0)</f>
        <v>126172</v>
      </c>
      <c r="E88" s="6">
        <f>ROUND(+Laboratory!F83,0)</f>
        <v>30023</v>
      </c>
      <c r="F88" s="7">
        <f t="shared" si="3"/>
        <v>4.2</v>
      </c>
      <c r="G88" s="6">
        <f>ROUND(+Laboratory!J183,0)</f>
        <v>195675</v>
      </c>
      <c r="H88" s="6">
        <f>ROUND(+Laboratory!F183,0)</f>
        <v>34461</v>
      </c>
      <c r="I88" s="7">
        <f t="shared" si="4"/>
        <v>5.68</v>
      </c>
      <c r="J88" s="7"/>
      <c r="K88" s="8">
        <f t="shared" si="5"/>
        <v>0.3524</v>
      </c>
    </row>
    <row r="89" spans="2:11" ht="12">
      <c r="B89">
        <f>+Laboratory!A84</f>
        <v>191</v>
      </c>
      <c r="C89" t="str">
        <f>+Laboratory!B84</f>
        <v>PROVIDENCE CENTRALIA HOSPITAL</v>
      </c>
      <c r="D89" s="6">
        <f>ROUND(+Laboratory!J84,0)</f>
        <v>3068649</v>
      </c>
      <c r="E89" s="6">
        <f>ROUND(+Laboratory!F84,0)</f>
        <v>472209</v>
      </c>
      <c r="F89" s="7">
        <f t="shared" si="3"/>
        <v>6.5</v>
      </c>
      <c r="G89" s="6">
        <f>ROUND(+Laboratory!J184,0)</f>
        <v>2777906</v>
      </c>
      <c r="H89" s="6">
        <f>ROUND(+Laboratory!F184,0)</f>
        <v>508594</v>
      </c>
      <c r="I89" s="7">
        <f t="shared" si="4"/>
        <v>5.46</v>
      </c>
      <c r="J89" s="7"/>
      <c r="K89" s="8">
        <f t="shared" si="5"/>
        <v>-0.16</v>
      </c>
    </row>
    <row r="90" spans="2:11" ht="12">
      <c r="B90">
        <f>+Laboratory!A85</f>
        <v>193</v>
      </c>
      <c r="C90" t="str">
        <f>+Laboratory!B85</f>
        <v>PROVIDENCE MOUNT CARMEL HOSPITAL</v>
      </c>
      <c r="D90" s="6">
        <f>ROUND(+Laboratory!J85,0)</f>
        <v>271440</v>
      </c>
      <c r="E90" s="6">
        <f>ROUND(+Laboratory!F85,0)</f>
        <v>56327</v>
      </c>
      <c r="F90" s="7">
        <f t="shared" si="3"/>
        <v>4.82</v>
      </c>
      <c r="G90" s="6">
        <f>ROUND(+Laboratory!J185,0)</f>
        <v>325597</v>
      </c>
      <c r="H90" s="6">
        <f>ROUND(+Laboratory!F185,0)</f>
        <v>66167</v>
      </c>
      <c r="I90" s="7">
        <f t="shared" si="4"/>
        <v>4.92</v>
      </c>
      <c r="J90" s="7"/>
      <c r="K90" s="8">
        <f t="shared" si="5"/>
        <v>0.0207</v>
      </c>
    </row>
    <row r="91" spans="2:11" ht="12">
      <c r="B91">
        <f>+Laboratory!A86</f>
        <v>194</v>
      </c>
      <c r="C91" t="str">
        <f>+Laboratory!B86</f>
        <v>PROVIDENCE SAINT JOSEPHS HOSPITAL</v>
      </c>
      <c r="D91" s="6">
        <f>ROUND(+Laboratory!J86,0)</f>
        <v>254608</v>
      </c>
      <c r="E91" s="6">
        <f>ROUND(+Laboratory!F86,0)</f>
        <v>42170</v>
      </c>
      <c r="F91" s="7">
        <f t="shared" si="3"/>
        <v>6.04</v>
      </c>
      <c r="G91" s="6">
        <f>ROUND(+Laboratory!J186,0)</f>
        <v>248736</v>
      </c>
      <c r="H91" s="6">
        <f>ROUND(+Laboratory!F186,0)</f>
        <v>51507</v>
      </c>
      <c r="I91" s="7">
        <f t="shared" si="4"/>
        <v>4.83</v>
      </c>
      <c r="J91" s="7"/>
      <c r="K91" s="8">
        <f t="shared" si="5"/>
        <v>-0.2003</v>
      </c>
    </row>
    <row r="92" spans="2:11" ht="12">
      <c r="B92">
        <f>+Laboratory!A87</f>
        <v>195</v>
      </c>
      <c r="C92" t="str">
        <f>+Laboratory!B87</f>
        <v>SNOQUALMIE VALLEY HOSPITAL</v>
      </c>
      <c r="D92" s="6">
        <f>ROUND(+Laboratory!J87,0)</f>
        <v>162166</v>
      </c>
      <c r="E92" s="6">
        <f>ROUND(+Laboratory!F87,0)</f>
        <v>33583</v>
      </c>
      <c r="F92" s="7">
        <f t="shared" si="3"/>
        <v>4.83</v>
      </c>
      <c r="G92" s="6">
        <f>ROUND(+Laboratory!J187,0)</f>
        <v>249267</v>
      </c>
      <c r="H92" s="6">
        <f>ROUND(+Laboratory!F187,0)</f>
        <v>49571</v>
      </c>
      <c r="I92" s="7">
        <f t="shared" si="4"/>
        <v>5.03</v>
      </c>
      <c r="J92" s="7"/>
      <c r="K92" s="8">
        <f t="shared" si="5"/>
        <v>0.0414</v>
      </c>
    </row>
    <row r="93" spans="2:11" ht="12">
      <c r="B93">
        <f>+Laboratory!A88</f>
        <v>197</v>
      </c>
      <c r="C93" t="str">
        <f>+Laboratory!B88</f>
        <v>CAPITAL MEDICAL CENTER</v>
      </c>
      <c r="D93" s="6">
        <f>ROUND(+Laboratory!J88,0)</f>
        <v>786090</v>
      </c>
      <c r="E93" s="6">
        <f>ROUND(+Laboratory!F88,0)</f>
        <v>160397</v>
      </c>
      <c r="F93" s="7">
        <f t="shared" si="3"/>
        <v>4.9</v>
      </c>
      <c r="G93" s="6">
        <f>ROUND(+Laboratory!J188,0)</f>
        <v>270354</v>
      </c>
      <c r="H93" s="6">
        <f>ROUND(+Laboratory!F188,0)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+Laboratory!A89</f>
        <v>198</v>
      </c>
      <c r="C94" t="str">
        <f>+Laboratory!B89</f>
        <v>SUNNYSIDE COMMUNITY HOSPITAL</v>
      </c>
      <c r="D94" s="6">
        <f>ROUND(+Laboratory!J89,0)</f>
        <v>884629</v>
      </c>
      <c r="E94" s="6">
        <f>ROUND(+Laboratory!F89,0)</f>
        <v>183940</v>
      </c>
      <c r="F94" s="7">
        <f t="shared" si="3"/>
        <v>4.81</v>
      </c>
      <c r="G94" s="6">
        <f>ROUND(+Laboratory!J189,0)</f>
        <v>1049321</v>
      </c>
      <c r="H94" s="6">
        <f>ROUND(+Laboratory!F189,0)</f>
        <v>201930</v>
      </c>
      <c r="I94" s="7">
        <f t="shared" si="4"/>
        <v>5.2</v>
      </c>
      <c r="J94" s="7"/>
      <c r="K94" s="8">
        <f t="shared" si="5"/>
        <v>0.0811</v>
      </c>
    </row>
    <row r="95" spans="2:11" ht="12">
      <c r="B95">
        <f>+Laboratory!A90</f>
        <v>199</v>
      </c>
      <c r="C95" t="str">
        <f>+Laboratory!B90</f>
        <v>TOPPENISH COMMUNITY HOSPITAL</v>
      </c>
      <c r="D95" s="6">
        <f>ROUND(+Laboratory!J90,0)</f>
        <v>209539</v>
      </c>
      <c r="E95" s="6">
        <f>ROUND(+Laboratory!F90,0)</f>
        <v>83842</v>
      </c>
      <c r="F95" s="7">
        <f t="shared" si="3"/>
        <v>2.5</v>
      </c>
      <c r="G95" s="6">
        <f>ROUND(+Laboratory!J190,0)</f>
        <v>232785</v>
      </c>
      <c r="H95" s="6">
        <f>ROUND(+Laboratory!F190,0)</f>
        <v>90742</v>
      </c>
      <c r="I95" s="7">
        <f t="shared" si="4"/>
        <v>2.57</v>
      </c>
      <c r="J95" s="7"/>
      <c r="K95" s="8">
        <f t="shared" si="5"/>
        <v>0.028</v>
      </c>
    </row>
    <row r="96" spans="2:11" ht="12">
      <c r="B96">
        <f>+Laboratory!A91</f>
        <v>201</v>
      </c>
      <c r="C96" t="str">
        <f>+Laboratory!B91</f>
        <v>SAINT FRANCIS COMMUNITY HOSPITAL</v>
      </c>
      <c r="D96" s="6">
        <f>ROUND(+Laboratory!J91,0)</f>
        <v>1373630</v>
      </c>
      <c r="E96" s="6">
        <f>ROUND(+Laboratory!F91,0)</f>
        <v>330982</v>
      </c>
      <c r="F96" s="7">
        <f t="shared" si="3"/>
        <v>4.15</v>
      </c>
      <c r="G96" s="6">
        <f>ROUND(+Laboratory!J191,0)</f>
        <v>1753137</v>
      </c>
      <c r="H96" s="6">
        <f>ROUND(+Laboratory!F191,0)</f>
        <v>337040</v>
      </c>
      <c r="I96" s="7">
        <f t="shared" si="4"/>
        <v>5.2</v>
      </c>
      <c r="J96" s="7"/>
      <c r="K96" s="8">
        <f t="shared" si="5"/>
        <v>0.253</v>
      </c>
    </row>
    <row r="97" spans="2:11" ht="12">
      <c r="B97">
        <f>+Laboratory!A92</f>
        <v>202</v>
      </c>
      <c r="C97" t="str">
        <f>+Laboratory!B92</f>
        <v>REGIONAL HOSP. FOR RESP. &amp; COMPLEX CARE</v>
      </c>
      <c r="D97" s="6">
        <f>ROUND(+Laboratory!J92,0)</f>
        <v>0</v>
      </c>
      <c r="E97" s="6">
        <f>ROUND(+Laboratory!F92,0)</f>
        <v>0</v>
      </c>
      <c r="F97" s="7">
        <f t="shared" si="3"/>
      </c>
      <c r="G97" s="6">
        <f>ROUND(+Laboratory!J192,0)</f>
        <v>0</v>
      </c>
      <c r="H97" s="6">
        <f>ROUND(+Laboratory!F192,0)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+Laboratory!A93</f>
        <v>204</v>
      </c>
      <c r="C98" t="str">
        <f>+Laboratory!B93</f>
        <v>SEATTLE CANCER CARE ALLIANCE</v>
      </c>
      <c r="D98" s="6">
        <f>ROUND(+Laboratory!J93,0)</f>
        <v>2617835</v>
      </c>
      <c r="E98" s="6">
        <f>ROUND(+Laboratory!F93,0)</f>
        <v>1083063</v>
      </c>
      <c r="F98" s="7">
        <f t="shared" si="3"/>
        <v>2.42</v>
      </c>
      <c r="G98" s="6">
        <f>ROUND(+Laboratory!J193,0)</f>
        <v>2508313</v>
      </c>
      <c r="H98" s="6">
        <f>ROUND(+Laboratory!F193,0)</f>
        <v>1177560</v>
      </c>
      <c r="I98" s="7">
        <f t="shared" si="4"/>
        <v>2.13</v>
      </c>
      <c r="J98" s="7"/>
      <c r="K98" s="8">
        <f t="shared" si="5"/>
        <v>-0.1198</v>
      </c>
    </row>
    <row r="99" spans="2:11" ht="12">
      <c r="B99">
        <f>+Laboratory!A94</f>
        <v>205</v>
      </c>
      <c r="C99" t="str">
        <f>+Laboratory!B94</f>
        <v>WENATCHEE VALLEY MEDICAL CENTER</v>
      </c>
      <c r="D99" s="6">
        <f>ROUND(+Laboratory!J94,0)</f>
        <v>19128</v>
      </c>
      <c r="E99" s="6">
        <f>ROUND(+Laboratory!F94,0)</f>
        <v>10332</v>
      </c>
      <c r="F99" s="7">
        <f t="shared" si="3"/>
        <v>1.85</v>
      </c>
      <c r="G99" s="6">
        <f>ROUND(+Laboratory!J194,0)</f>
        <v>15867</v>
      </c>
      <c r="H99" s="6">
        <f>ROUND(+Laboratory!F194,0)</f>
        <v>38459</v>
      </c>
      <c r="I99" s="7">
        <f t="shared" si="4"/>
        <v>0.41</v>
      </c>
      <c r="J99" s="7"/>
      <c r="K99" s="8">
        <f t="shared" si="5"/>
        <v>-0.7784</v>
      </c>
    </row>
    <row r="100" spans="2:11" ht="12">
      <c r="B100">
        <f>+Laboratory!A95</f>
        <v>206</v>
      </c>
      <c r="C100" t="str">
        <f>+Laboratory!B95</f>
        <v>UNITED GENERAL HOSPITAL</v>
      </c>
      <c r="D100" s="6">
        <f>ROUND(+Laboratory!J95,0)</f>
        <v>3505</v>
      </c>
      <c r="E100" s="6">
        <f>ROUND(+Laboratory!F95,0)</f>
        <v>86502</v>
      </c>
      <c r="F100" s="7">
        <f t="shared" si="3"/>
        <v>0.04</v>
      </c>
      <c r="G100" s="6">
        <f>ROUND(+Laboratory!J195,0)</f>
        <v>332</v>
      </c>
      <c r="H100" s="6">
        <f>ROUND(+Laboratory!F195,0)</f>
        <v>87158</v>
      </c>
      <c r="I100" s="7">
        <f t="shared" si="4"/>
        <v>0</v>
      </c>
      <c r="J100" s="7"/>
      <c r="K100" s="8">
        <f t="shared" si="5"/>
        <v>-1</v>
      </c>
    </row>
    <row r="101" spans="2:11" ht="12">
      <c r="B101">
        <f>+Laboratory!A96</f>
        <v>207</v>
      </c>
      <c r="C101" t="str">
        <f>+Laboratory!B96</f>
        <v>SKAGIT VALLEY HOSPITAL</v>
      </c>
      <c r="D101" s="6">
        <f>ROUND(+Laboratory!J96,0)</f>
        <v>846538</v>
      </c>
      <c r="E101" s="6">
        <f>ROUND(+Laboratory!F96,0)</f>
        <v>0</v>
      </c>
      <c r="F101" s="7">
        <f t="shared" si="3"/>
      </c>
      <c r="G101" s="6">
        <f>ROUND(+Laboratory!J196,0)</f>
        <v>808232</v>
      </c>
      <c r="H101" s="6">
        <f>ROUND(+Laboratory!F196,0)</f>
        <v>725069</v>
      </c>
      <c r="I101" s="7">
        <f t="shared" si="4"/>
        <v>1.11</v>
      </c>
      <c r="J101" s="7"/>
      <c r="K101" s="8">
        <f t="shared" si="5"/>
      </c>
    </row>
    <row r="102" spans="2:11" ht="12">
      <c r="B102">
        <f>+Laboratory!A97</f>
        <v>208</v>
      </c>
      <c r="C102" t="str">
        <f>+Laboratory!B97</f>
        <v>LEGACY SALMON CREEK HOSPITAL</v>
      </c>
      <c r="D102" s="6">
        <f>ROUND(+Laboratory!J97,0)</f>
        <v>1136936</v>
      </c>
      <c r="E102" s="6">
        <f>ROUND(+Laboratory!F97,0)</f>
        <v>238271</v>
      </c>
      <c r="F102" s="7">
        <f t="shared" si="3"/>
        <v>4.77</v>
      </c>
      <c r="G102" s="6">
        <f>ROUND(+Laboratory!J197,0)</f>
        <v>1317099</v>
      </c>
      <c r="H102" s="6">
        <f>ROUND(+Laboratory!F197,0)</f>
        <v>274174</v>
      </c>
      <c r="I102" s="7">
        <f t="shared" si="4"/>
        <v>4.8</v>
      </c>
      <c r="J102" s="7"/>
      <c r="K102" s="8">
        <f t="shared" si="5"/>
        <v>0.0063</v>
      </c>
    </row>
    <row r="103" spans="2:11" ht="12">
      <c r="B103">
        <f>+Laboratory!A98</f>
        <v>209</v>
      </c>
      <c r="C103" t="str">
        <f>+Laboratory!B98</f>
        <v>SAINT ANTHONY HOSPITAL</v>
      </c>
      <c r="D103" s="6">
        <f>ROUND(+Laboratory!J98,0)</f>
        <v>0</v>
      </c>
      <c r="E103" s="6">
        <f>ROUND(+Laboratory!F98,0)</f>
        <v>0</v>
      </c>
      <c r="F103" s="7">
        <f t="shared" si="3"/>
      </c>
      <c r="G103" s="6">
        <f>ROUND(+Laboratory!J198,0)</f>
        <v>318991</v>
      </c>
      <c r="H103" s="6">
        <f>ROUND(+Laboratory!F198,0)</f>
        <v>14024</v>
      </c>
      <c r="I103" s="7">
        <f t="shared" si="4"/>
        <v>22.75</v>
      </c>
      <c r="J103" s="7"/>
      <c r="K103" s="8">
        <f t="shared" si="5"/>
      </c>
    </row>
    <row r="104" spans="2:11" ht="12">
      <c r="B104">
        <f>+Laboratory!A99</f>
        <v>904</v>
      </c>
      <c r="C104" t="str">
        <f>+Laboratory!B99</f>
        <v>BHC FAIRFAX HOSPITAL</v>
      </c>
      <c r="D104" s="6">
        <f>ROUND(+Laboratory!J99,0)</f>
        <v>0</v>
      </c>
      <c r="E104" s="6">
        <f>ROUND(+Laboratory!F99,0)</f>
        <v>0</v>
      </c>
      <c r="F104" s="7">
        <f t="shared" si="3"/>
      </c>
      <c r="G104" s="6">
        <f>ROUND(+Laboratory!J199,0)</f>
        <v>0</v>
      </c>
      <c r="H104" s="6">
        <f>ROUND(+Laboratory!F199,0)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+Laboratory!A100</f>
        <v>915</v>
      </c>
      <c r="C105" t="str">
        <f>+Laboratory!B100</f>
        <v>LOURDES COUNSELING CENTER</v>
      </c>
      <c r="D105" s="6">
        <f>ROUND(+Laboratory!J100,0)</f>
        <v>0</v>
      </c>
      <c r="E105" s="6">
        <f>ROUND(+Laboratory!F100,0)</f>
        <v>0</v>
      </c>
      <c r="F105" s="7">
        <f t="shared" si="3"/>
      </c>
      <c r="G105" s="6">
        <f>ROUND(+Laboratory!J200,0)</f>
        <v>0</v>
      </c>
      <c r="H105" s="6">
        <f>ROUND(+Laboratory!F200,0)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+Laboratory!A101</f>
        <v>919</v>
      </c>
      <c r="C106" t="str">
        <f>+Laboratory!B101</f>
        <v>NAVOS</v>
      </c>
      <c r="D106" s="6">
        <f>ROUND(+Laboratory!J101,0)</f>
        <v>77341</v>
      </c>
      <c r="E106" s="6">
        <f>ROUND(+Laboratory!F101,0)</f>
        <v>3800</v>
      </c>
      <c r="F106" s="7">
        <f t="shared" si="3"/>
        <v>20.35</v>
      </c>
      <c r="G106" s="6">
        <f>ROUND(+Laboratory!J201,0)</f>
        <v>63899</v>
      </c>
      <c r="H106" s="6">
        <f>ROUND(+Laboratory!F201,0)</f>
        <v>4510</v>
      </c>
      <c r="I106" s="7">
        <f t="shared" si="4"/>
        <v>14.17</v>
      </c>
      <c r="J106" s="7"/>
      <c r="K106" s="8">
        <f t="shared" si="5"/>
        <v>-0.3037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125" style="0" customWidth="1"/>
    <col min="4" max="4" width="11.50390625" style="0" bestFit="1" customWidth="1"/>
    <col min="5" max="5" width="10.875" style="0" bestFit="1" customWidth="1"/>
    <col min="6" max="6" width="6.875" style="0" bestFit="1" customWidth="1"/>
    <col min="7" max="7" width="11.50390625" style="0" bestFit="1" customWidth="1"/>
    <col min="8" max="8" width="10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220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ROUND(+Laboratory!D5,0)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18</v>
      </c>
      <c r="F8" s="1" t="s">
        <v>2</v>
      </c>
      <c r="G8" s="1" t="s">
        <v>18</v>
      </c>
      <c r="I8" s="1" t="s">
        <v>2</v>
      </c>
      <c r="J8" s="1"/>
      <c r="K8" s="2" t="s">
        <v>68</v>
      </c>
    </row>
    <row r="9" spans="1:11" ht="12">
      <c r="A9" s="2"/>
      <c r="B9" s="2" t="s">
        <v>32</v>
      </c>
      <c r="C9" s="2" t="s">
        <v>33</v>
      </c>
      <c r="D9" s="1" t="s">
        <v>19</v>
      </c>
      <c r="E9" s="1" t="s">
        <v>4</v>
      </c>
      <c r="F9" s="1" t="s">
        <v>4</v>
      </c>
      <c r="G9" s="1" t="s">
        <v>19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+Laboratory!A5</f>
        <v>1</v>
      </c>
      <c r="C10" t="str">
        <f>+Laboratory!B5</f>
        <v>SWEDISH HEALTH SERVICES</v>
      </c>
      <c r="D10" s="6">
        <f>ROUND(SUM(Laboratory!K5:L5),0)</f>
        <v>17115665</v>
      </c>
      <c r="E10" s="6">
        <f>ROUND(+Laboratory!F5,0)</f>
        <v>924165</v>
      </c>
      <c r="F10" s="7">
        <f>IF(D10=0,"",IF(E10=0,"",ROUND(D10/E10,2)))</f>
        <v>18.52</v>
      </c>
      <c r="G10" s="6">
        <f>ROUND(SUM(Laboratory!K105:L105),0)</f>
        <v>17143674</v>
      </c>
      <c r="H10" s="6">
        <f>ROUND(+Laboratory!F105,0)</f>
        <v>1369602</v>
      </c>
      <c r="I10" s="7">
        <f>IF(G10=0,"",IF(H10=0,"",ROUND(G10/H10,2)))</f>
        <v>12.52</v>
      </c>
      <c r="J10" s="7"/>
      <c r="K10" s="8">
        <f>IF(D10=0,"",IF(E10=0,"",IF(G10=0,"",IF(H10=0,"",ROUND(I10/F10-1,4)))))</f>
        <v>-0.324</v>
      </c>
    </row>
    <row r="11" spans="2:11" ht="12">
      <c r="B11">
        <f>+Laboratory!A6</f>
        <v>3</v>
      </c>
      <c r="C11" t="str">
        <f>+Laboratory!B6</f>
        <v>SWEDISH MEDICAL CENTER CHERRY HILL</v>
      </c>
      <c r="D11" s="6">
        <f>ROUND(SUM(Laboratory!K6:L6),0)</f>
        <v>4938136</v>
      </c>
      <c r="E11" s="6">
        <f>ROUND(+Laboratory!F6,0)</f>
        <v>437418</v>
      </c>
      <c r="F11" s="7">
        <f aca="true" t="shared" si="0" ref="F11:F74">IF(D11=0,"",IF(E11=0,"",ROUND(D11/E11,2)))</f>
        <v>11.29</v>
      </c>
      <c r="G11" s="6">
        <f>ROUND(SUM(Laboratory!K106:L106),0)</f>
        <v>5326662</v>
      </c>
      <c r="H11" s="6">
        <f>ROUND(+Laboratory!F106,0)</f>
        <v>374199</v>
      </c>
      <c r="I11" s="7">
        <f aca="true" t="shared" si="1" ref="I11:I74">IF(G11=0,"",IF(H11=0,"",ROUND(G11/H11,2)))</f>
        <v>14.23</v>
      </c>
      <c r="J11" s="7"/>
      <c r="K11" s="8">
        <f aca="true" t="shared" si="2" ref="K11:K74">IF(D11=0,"",IF(E11=0,"",IF(G11=0,"",IF(H11=0,"",ROUND(I11/F11-1,4)))))</f>
        <v>0.2604</v>
      </c>
    </row>
    <row r="12" spans="2:11" ht="12">
      <c r="B12">
        <f>+Laboratory!A7</f>
        <v>8</v>
      </c>
      <c r="C12" t="str">
        <f>+Laboratory!B7</f>
        <v>KLICKITAT VALLEY HOSPITAL</v>
      </c>
      <c r="D12" s="6">
        <f>ROUND(SUM(Laboratory!K7:L7),0)</f>
        <v>99775</v>
      </c>
      <c r="E12" s="6">
        <f>ROUND(+Laboratory!F7,0)</f>
        <v>53472</v>
      </c>
      <c r="F12" s="7">
        <f t="shared" si="0"/>
        <v>1.87</v>
      </c>
      <c r="G12" s="6">
        <f>ROUND(SUM(Laboratory!K107:L107),0)</f>
        <v>101999</v>
      </c>
      <c r="H12" s="6">
        <f>ROUND(+Laboratory!F107,0)</f>
        <v>58245</v>
      </c>
      <c r="I12" s="7">
        <f t="shared" si="1"/>
        <v>1.75</v>
      </c>
      <c r="J12" s="7"/>
      <c r="K12" s="8">
        <f t="shared" si="2"/>
        <v>-0.0642</v>
      </c>
    </row>
    <row r="13" spans="2:11" ht="12">
      <c r="B13">
        <f>+Laboratory!A8</f>
        <v>10</v>
      </c>
      <c r="C13" t="str">
        <f>+Laboratory!B8</f>
        <v>VIRGINIA MASON MEDICAL CENTER</v>
      </c>
      <c r="D13" s="6">
        <f>ROUND(SUM(Laboratory!K8:L8),0)</f>
        <v>2665606</v>
      </c>
      <c r="E13" s="6">
        <f>ROUND(+Laboratory!F8,0)</f>
        <v>2571000</v>
      </c>
      <c r="F13" s="7">
        <f t="shared" si="0"/>
        <v>1.04</v>
      </c>
      <c r="G13" s="6">
        <f>ROUND(SUM(Laboratory!K108:L108),0)</f>
        <v>3121839</v>
      </c>
      <c r="H13" s="6">
        <f>ROUND(+Laboratory!F108,0)</f>
        <v>2612000</v>
      </c>
      <c r="I13" s="7">
        <f t="shared" si="1"/>
        <v>1.2</v>
      </c>
      <c r="J13" s="7"/>
      <c r="K13" s="8">
        <f t="shared" si="2"/>
        <v>0.1538</v>
      </c>
    </row>
    <row r="14" spans="2:11" ht="12">
      <c r="B14">
        <f>+Laboratory!A9</f>
        <v>14</v>
      </c>
      <c r="C14" t="str">
        <f>+Laboratory!B9</f>
        <v>SEATTLE CHILDRENS HOSPITAL</v>
      </c>
      <c r="D14" s="6">
        <f>ROUND(SUM(Laboratory!K9:L9),0)</f>
        <v>5620846</v>
      </c>
      <c r="E14" s="6">
        <f>ROUND(+Laboratory!F9,0)</f>
        <v>941486</v>
      </c>
      <c r="F14" s="7">
        <f t="shared" si="0"/>
        <v>5.97</v>
      </c>
      <c r="G14" s="6">
        <f>ROUND(SUM(Laboratory!K109:L109),0)</f>
        <v>5690834</v>
      </c>
      <c r="H14" s="6">
        <f>ROUND(+Laboratory!F109,0)</f>
        <v>1155348</v>
      </c>
      <c r="I14" s="7">
        <f t="shared" si="1"/>
        <v>4.93</v>
      </c>
      <c r="J14" s="7"/>
      <c r="K14" s="8">
        <f t="shared" si="2"/>
        <v>-0.1742</v>
      </c>
    </row>
    <row r="15" spans="2:11" ht="12">
      <c r="B15">
        <f>+Laboratory!A10</f>
        <v>20</v>
      </c>
      <c r="C15" t="str">
        <f>+Laboratory!B10</f>
        <v>GROUP HEALTH CENTRAL</v>
      </c>
      <c r="D15" s="6">
        <f>ROUND(SUM(Laboratory!K10:L10),0)</f>
        <v>2818377</v>
      </c>
      <c r="E15" s="6">
        <f>ROUND(+Laboratory!F10,0)</f>
        <v>176866</v>
      </c>
      <c r="F15" s="7">
        <f t="shared" si="0"/>
        <v>15.94</v>
      </c>
      <c r="G15" s="6">
        <f>ROUND(SUM(Laboratory!K110:L110),0)</f>
        <v>0</v>
      </c>
      <c r="H15" s="6">
        <f>ROUND(+Laboratory!F110,0)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+Laboratory!A11</f>
        <v>21</v>
      </c>
      <c r="C16" t="str">
        <f>+Laboratory!B11</f>
        <v>NEWPORT COMMUNITY HOSPITAL</v>
      </c>
      <c r="D16" s="6">
        <f>ROUND(SUM(Laboratory!K11:L11),0)</f>
        <v>327561</v>
      </c>
      <c r="E16" s="6">
        <f>ROUND(+Laboratory!F11,0)</f>
        <v>80594</v>
      </c>
      <c r="F16" s="7">
        <f t="shared" si="0"/>
        <v>4.06</v>
      </c>
      <c r="G16" s="6">
        <f>ROUND(SUM(Laboratory!K111:L111),0)</f>
        <v>245399</v>
      </c>
      <c r="H16" s="6">
        <f>ROUND(+Laboratory!F111,0)</f>
        <v>88989</v>
      </c>
      <c r="I16" s="7">
        <f t="shared" si="1"/>
        <v>2.76</v>
      </c>
      <c r="J16" s="7"/>
      <c r="K16" s="8">
        <f t="shared" si="2"/>
        <v>-0.3202</v>
      </c>
    </row>
    <row r="17" spans="2:11" ht="12">
      <c r="B17">
        <f>+Laboratory!A12</f>
        <v>22</v>
      </c>
      <c r="C17" t="str">
        <f>+Laboratory!B12</f>
        <v>LOURDES MEDICAL CENTER</v>
      </c>
      <c r="D17" s="6">
        <f>ROUND(SUM(Laboratory!K12:L12),0)</f>
        <v>1454576</v>
      </c>
      <c r="E17" s="6">
        <f>ROUND(+Laboratory!F12,0)</f>
        <v>124265</v>
      </c>
      <c r="F17" s="7">
        <f t="shared" si="0"/>
        <v>11.71</v>
      </c>
      <c r="G17" s="6">
        <f>ROUND(SUM(Laboratory!K112:L112),0)</f>
        <v>1603952</v>
      </c>
      <c r="H17" s="6">
        <f>ROUND(+Laboratory!F112,0)</f>
        <v>129362</v>
      </c>
      <c r="I17" s="7">
        <f t="shared" si="1"/>
        <v>12.4</v>
      </c>
      <c r="J17" s="7"/>
      <c r="K17" s="8">
        <f t="shared" si="2"/>
        <v>0.0589</v>
      </c>
    </row>
    <row r="18" spans="2:11" ht="12">
      <c r="B18">
        <f>+Laboratory!A13</f>
        <v>23</v>
      </c>
      <c r="C18" t="str">
        <f>+Laboratory!B13</f>
        <v>OKANOGAN-DOUGLAS DISTRICT HOSPITAL</v>
      </c>
      <c r="D18" s="6">
        <f>ROUND(SUM(Laboratory!K13:L13),0)</f>
        <v>125966</v>
      </c>
      <c r="E18" s="6">
        <f>ROUND(+Laboratory!F13,0)</f>
        <v>43618</v>
      </c>
      <c r="F18" s="7">
        <f t="shared" si="0"/>
        <v>2.89</v>
      </c>
      <c r="G18" s="6">
        <f>ROUND(SUM(Laboratory!K113:L113),0)</f>
        <v>141230</v>
      </c>
      <c r="H18" s="6">
        <f>ROUND(+Laboratory!F113,0)</f>
        <v>28600</v>
      </c>
      <c r="I18" s="7">
        <f t="shared" si="1"/>
        <v>4.94</v>
      </c>
      <c r="J18" s="7"/>
      <c r="K18" s="8">
        <f t="shared" si="2"/>
        <v>0.7093</v>
      </c>
    </row>
    <row r="19" spans="2:11" ht="12">
      <c r="B19">
        <f>+Laboratory!A14</f>
        <v>26</v>
      </c>
      <c r="C19" t="str">
        <f>+Laboratory!B14</f>
        <v>PEACEHEALTH SAINT JOHN MEDICAL CENTER</v>
      </c>
      <c r="D19" s="6">
        <f>ROUND(SUM(Laboratory!K14:L14),0)</f>
        <v>1433058</v>
      </c>
      <c r="E19" s="6">
        <f>ROUND(+Laboratory!F14,0)</f>
        <v>722597</v>
      </c>
      <c r="F19" s="7">
        <f t="shared" si="0"/>
        <v>1.98</v>
      </c>
      <c r="G19" s="6">
        <f>ROUND(SUM(Laboratory!K114:L114),0)</f>
        <v>1594253</v>
      </c>
      <c r="H19" s="6">
        <f>ROUND(+Laboratory!F114,0)</f>
        <v>743601</v>
      </c>
      <c r="I19" s="7">
        <f t="shared" si="1"/>
        <v>2.14</v>
      </c>
      <c r="J19" s="7"/>
      <c r="K19" s="8">
        <f t="shared" si="2"/>
        <v>0.0808</v>
      </c>
    </row>
    <row r="20" spans="2:11" ht="12">
      <c r="B20">
        <f>+Laboratory!A15</f>
        <v>29</v>
      </c>
      <c r="C20" t="str">
        <f>+Laboratory!B15</f>
        <v>HARBORVIEW MEDICAL CENTER</v>
      </c>
      <c r="D20" s="6">
        <f>ROUND(SUM(Laboratory!K15:L15),0)</f>
        <v>10416867</v>
      </c>
      <c r="E20" s="6">
        <f>ROUND(+Laboratory!F15,0)</f>
        <v>1729583</v>
      </c>
      <c r="F20" s="7">
        <f t="shared" si="0"/>
        <v>6.02</v>
      </c>
      <c r="G20" s="6">
        <f>ROUND(SUM(Laboratory!K115:L115),0)</f>
        <v>10447139</v>
      </c>
      <c r="H20" s="6">
        <f>ROUND(+Laboratory!F115,0)</f>
        <v>1744796</v>
      </c>
      <c r="I20" s="7">
        <f t="shared" si="1"/>
        <v>5.99</v>
      </c>
      <c r="J20" s="7"/>
      <c r="K20" s="8">
        <f t="shared" si="2"/>
        <v>-0.005</v>
      </c>
    </row>
    <row r="21" spans="2:11" ht="12">
      <c r="B21">
        <f>+Laboratory!A16</f>
        <v>32</v>
      </c>
      <c r="C21" t="str">
        <f>+Laboratory!B16</f>
        <v>SAINT JOSEPH MEDICAL CENTER</v>
      </c>
      <c r="D21" s="6">
        <f>ROUND(SUM(Laboratory!K16:L16),0)</f>
        <v>4213787</v>
      </c>
      <c r="E21" s="6">
        <f>ROUND(+Laboratory!F16,0)</f>
        <v>1864638</v>
      </c>
      <c r="F21" s="7">
        <f t="shared" si="0"/>
        <v>2.26</v>
      </c>
      <c r="G21" s="6">
        <f>ROUND(SUM(Laboratory!K116:L116),0)</f>
        <v>4275605</v>
      </c>
      <c r="H21" s="6">
        <f>ROUND(+Laboratory!F116,0)</f>
        <v>1914549</v>
      </c>
      <c r="I21" s="7">
        <f t="shared" si="1"/>
        <v>2.23</v>
      </c>
      <c r="J21" s="7"/>
      <c r="K21" s="8">
        <f t="shared" si="2"/>
        <v>-0.0133</v>
      </c>
    </row>
    <row r="22" spans="2:11" ht="12">
      <c r="B22">
        <f>+Laboratory!A17</f>
        <v>35</v>
      </c>
      <c r="C22" t="str">
        <f>+Laboratory!B17</f>
        <v>ENUMCLAW REGIONAL HOSPITAL</v>
      </c>
      <c r="D22" s="6">
        <f>ROUND(SUM(Laboratory!K17:L17),0)</f>
        <v>240671</v>
      </c>
      <c r="E22" s="6">
        <f>ROUND(+Laboratory!F17,0)</f>
        <v>787578</v>
      </c>
      <c r="F22" s="7">
        <f t="shared" si="0"/>
        <v>0.31</v>
      </c>
      <c r="G22" s="6">
        <f>ROUND(SUM(Laboratory!K117:L117),0)</f>
        <v>376395</v>
      </c>
      <c r="H22" s="6">
        <f>ROUND(+Laboratory!F117,0)</f>
        <v>99071</v>
      </c>
      <c r="I22" s="7">
        <f t="shared" si="1"/>
        <v>3.8</v>
      </c>
      <c r="J22" s="7"/>
      <c r="K22" s="8">
        <f t="shared" si="2"/>
        <v>11.2581</v>
      </c>
    </row>
    <row r="23" spans="2:11" ht="12">
      <c r="B23">
        <f>+Laboratory!A18</f>
        <v>37</v>
      </c>
      <c r="C23" t="str">
        <f>+Laboratory!B18</f>
        <v>DEACONESS MEDICAL CENTER</v>
      </c>
      <c r="D23" s="6">
        <f>ROUND(SUM(Laboratory!K18:L18),0)</f>
        <v>251608</v>
      </c>
      <c r="E23" s="6">
        <f>ROUND(+Laboratory!F18,0)</f>
        <v>47858</v>
      </c>
      <c r="F23" s="7">
        <f t="shared" si="0"/>
        <v>5.26</v>
      </c>
      <c r="G23" s="6">
        <f>ROUND(SUM(Laboratory!K118:L118),0)</f>
        <v>1707990</v>
      </c>
      <c r="H23" s="6">
        <f>ROUND(+Laboratory!F118,0)</f>
        <v>711853</v>
      </c>
      <c r="I23" s="7">
        <f t="shared" si="1"/>
        <v>2.4</v>
      </c>
      <c r="J23" s="7"/>
      <c r="K23" s="8">
        <f t="shared" si="2"/>
        <v>-0.5437</v>
      </c>
    </row>
    <row r="24" spans="2:11" ht="12">
      <c r="B24">
        <f>+Laboratory!A19</f>
        <v>38</v>
      </c>
      <c r="C24" t="str">
        <f>+Laboratory!B19</f>
        <v>OLYMPIC MEDICAL CENTER</v>
      </c>
      <c r="D24" s="6">
        <f>ROUND(SUM(Laboratory!K19:L19),0)</f>
        <v>1439952</v>
      </c>
      <c r="E24" s="6">
        <f>ROUND(+Laboratory!F19,0)</f>
        <v>1145774</v>
      </c>
      <c r="F24" s="7">
        <f t="shared" si="0"/>
        <v>1.26</v>
      </c>
      <c r="G24" s="6">
        <f>ROUND(SUM(Laboratory!K119:L119),0)</f>
        <v>1495527</v>
      </c>
      <c r="H24" s="6">
        <f>ROUND(+Laboratory!F119,0)</f>
        <v>1165917</v>
      </c>
      <c r="I24" s="7">
        <f t="shared" si="1"/>
        <v>1.28</v>
      </c>
      <c r="J24" s="7"/>
      <c r="K24" s="8">
        <f t="shared" si="2"/>
        <v>0.0159</v>
      </c>
    </row>
    <row r="25" spans="2:11" ht="12">
      <c r="B25">
        <f>+Laboratory!A20</f>
        <v>39</v>
      </c>
      <c r="C25" t="str">
        <f>+Laboratory!B20</f>
        <v>KENNEWICK GENERAL HOSPITAL</v>
      </c>
      <c r="D25" s="6">
        <f>ROUND(SUM(Laboratory!K20:L20),0)</f>
        <v>2405974</v>
      </c>
      <c r="E25" s="6">
        <f>ROUND(+Laboratory!F20,0)</f>
        <v>203685</v>
      </c>
      <c r="F25" s="7">
        <f t="shared" si="0"/>
        <v>11.81</v>
      </c>
      <c r="G25" s="6">
        <f>ROUND(SUM(Laboratory!K120:L120),0)</f>
        <v>2656254</v>
      </c>
      <c r="H25" s="6">
        <f>ROUND(+Laboratory!F120,0)</f>
        <v>262086</v>
      </c>
      <c r="I25" s="7">
        <f t="shared" si="1"/>
        <v>10.14</v>
      </c>
      <c r="J25" s="7"/>
      <c r="K25" s="8">
        <f t="shared" si="2"/>
        <v>-0.1414</v>
      </c>
    </row>
    <row r="26" spans="2:11" ht="12">
      <c r="B26">
        <f>+Laboratory!A21</f>
        <v>43</v>
      </c>
      <c r="C26" t="str">
        <f>+Laboratory!B21</f>
        <v>WALLA WALLA GENERAL HOSPITAL</v>
      </c>
      <c r="D26" s="6">
        <f>ROUND(SUM(Laboratory!K21:L21),0)</f>
        <v>576618</v>
      </c>
      <c r="E26" s="6">
        <f>ROUND(+Laboratory!F21,0)</f>
        <v>165138</v>
      </c>
      <c r="F26" s="7">
        <f t="shared" si="0"/>
        <v>3.49</v>
      </c>
      <c r="G26" s="6">
        <f>ROUND(SUM(Laboratory!K121:L121),0)</f>
        <v>480465</v>
      </c>
      <c r="H26" s="6">
        <f>ROUND(+Laboratory!F121,0)</f>
        <v>169584</v>
      </c>
      <c r="I26" s="7">
        <f t="shared" si="1"/>
        <v>2.83</v>
      </c>
      <c r="J26" s="7"/>
      <c r="K26" s="8">
        <f t="shared" si="2"/>
        <v>-0.1891</v>
      </c>
    </row>
    <row r="27" spans="2:11" ht="12">
      <c r="B27">
        <f>+Laboratory!A22</f>
        <v>45</v>
      </c>
      <c r="C27" t="str">
        <f>+Laboratory!B22</f>
        <v>COLUMBIA BASIN HOSPITAL</v>
      </c>
      <c r="D27" s="6">
        <f>ROUND(SUM(Laboratory!K22:L22),0)</f>
        <v>69222</v>
      </c>
      <c r="E27" s="6">
        <f>ROUND(+Laboratory!F22,0)</f>
        <v>106032</v>
      </c>
      <c r="F27" s="7">
        <f t="shared" si="0"/>
        <v>0.65</v>
      </c>
      <c r="G27" s="6">
        <f>ROUND(SUM(Laboratory!K122:L122),0)</f>
        <v>65762</v>
      </c>
      <c r="H27" s="6">
        <f>ROUND(+Laboratory!F122,0)</f>
        <v>113484</v>
      </c>
      <c r="I27" s="7">
        <f t="shared" si="1"/>
        <v>0.58</v>
      </c>
      <c r="J27" s="7"/>
      <c r="K27" s="8">
        <f t="shared" si="2"/>
        <v>-0.1077</v>
      </c>
    </row>
    <row r="28" spans="2:11" ht="12">
      <c r="B28">
        <f>+Laboratory!A23</f>
        <v>46</v>
      </c>
      <c r="C28" t="str">
        <f>+Laboratory!B23</f>
        <v>PROSSER MEMORIAL HOSPITAL</v>
      </c>
      <c r="D28" s="6">
        <f>ROUND(SUM(Laboratory!K23:L23),0)</f>
        <v>291967</v>
      </c>
      <c r="E28" s="6">
        <f>ROUND(+Laboratory!F23,0)</f>
        <v>108032</v>
      </c>
      <c r="F28" s="7">
        <f t="shared" si="0"/>
        <v>2.7</v>
      </c>
      <c r="G28" s="6">
        <f>ROUND(SUM(Laboratory!K123:L123),0)</f>
        <v>194665</v>
      </c>
      <c r="H28" s="6">
        <f>ROUND(+Laboratory!F123,0)</f>
        <v>109831</v>
      </c>
      <c r="I28" s="7">
        <f t="shared" si="1"/>
        <v>1.77</v>
      </c>
      <c r="J28" s="7"/>
      <c r="K28" s="8">
        <f t="shared" si="2"/>
        <v>-0.3444</v>
      </c>
    </row>
    <row r="29" spans="2:11" ht="12">
      <c r="B29">
        <f>+Laboratory!A24</f>
        <v>50</v>
      </c>
      <c r="C29" t="str">
        <f>+Laboratory!B24</f>
        <v>PROVIDENCE SAINT MARY MEDICAL CENTER</v>
      </c>
      <c r="D29" s="6">
        <f>ROUND(SUM(Laboratory!K24:L24),0)</f>
        <v>434499</v>
      </c>
      <c r="E29" s="6">
        <f>ROUND(+Laboratory!F24,0)</f>
        <v>267067</v>
      </c>
      <c r="F29" s="7">
        <f t="shared" si="0"/>
        <v>1.63</v>
      </c>
      <c r="G29" s="6">
        <f>ROUND(SUM(Laboratory!K124:L124),0)</f>
        <v>490734</v>
      </c>
      <c r="H29" s="6">
        <f>ROUND(+Laboratory!F124,0)</f>
        <v>271695</v>
      </c>
      <c r="I29" s="7">
        <f t="shared" si="1"/>
        <v>1.81</v>
      </c>
      <c r="J29" s="7"/>
      <c r="K29" s="8">
        <f t="shared" si="2"/>
        <v>0.1104</v>
      </c>
    </row>
    <row r="30" spans="2:11" ht="12">
      <c r="B30">
        <f>+Laboratory!A25</f>
        <v>54</v>
      </c>
      <c r="C30" t="str">
        <f>+Laboratory!B25</f>
        <v>FORKS COMMUNITY HOSPITAL</v>
      </c>
      <c r="D30" s="6">
        <f>ROUND(SUM(Laboratory!K25:L25),0)</f>
        <v>84380</v>
      </c>
      <c r="E30" s="6">
        <f>ROUND(+Laboratory!F25,0)</f>
        <v>0</v>
      </c>
      <c r="F30" s="7">
        <f t="shared" si="0"/>
      </c>
      <c r="G30" s="6">
        <f>ROUND(SUM(Laboratory!K125:L125),0)</f>
        <v>27511</v>
      </c>
      <c r="H30" s="6">
        <f>ROUND(+Laboratory!F125,0)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+Laboratory!A26</f>
        <v>56</v>
      </c>
      <c r="C31" t="str">
        <f>+Laboratory!B26</f>
        <v>WILLAPA HARBOR HOSPITAL</v>
      </c>
      <c r="D31" s="6">
        <f>ROUND(SUM(Laboratory!K26:L26),0)</f>
        <v>223940</v>
      </c>
      <c r="E31" s="6">
        <f>ROUND(+Laboratory!F26,0)</f>
        <v>67330</v>
      </c>
      <c r="F31" s="7">
        <f t="shared" si="0"/>
        <v>3.33</v>
      </c>
      <c r="G31" s="6">
        <f>ROUND(SUM(Laboratory!K126:L126),0)</f>
        <v>201278</v>
      </c>
      <c r="H31" s="6">
        <f>ROUND(+Laboratory!F126,0)</f>
        <v>62469</v>
      </c>
      <c r="I31" s="7">
        <f t="shared" si="1"/>
        <v>3.22</v>
      </c>
      <c r="J31" s="7"/>
      <c r="K31" s="8">
        <f t="shared" si="2"/>
        <v>-0.033</v>
      </c>
    </row>
    <row r="32" spans="2:11" ht="12">
      <c r="B32">
        <f>+Laboratory!A27</f>
        <v>58</v>
      </c>
      <c r="C32" t="str">
        <f>+Laboratory!B27</f>
        <v>YAKIMA VALLEY MEMORIAL HOSPITAL</v>
      </c>
      <c r="D32" s="6">
        <f>ROUND(SUM(Laboratory!K27:L27),0)</f>
        <v>4196839</v>
      </c>
      <c r="E32" s="6">
        <f>ROUND(+Laboratory!F27,0)</f>
        <v>1254438</v>
      </c>
      <c r="F32" s="7">
        <f t="shared" si="0"/>
        <v>3.35</v>
      </c>
      <c r="G32" s="6">
        <f>ROUND(SUM(Laboratory!K127:L127),0)</f>
        <v>4132792</v>
      </c>
      <c r="H32" s="6">
        <f>ROUND(+Laboratory!F127,0)</f>
        <v>1319889</v>
      </c>
      <c r="I32" s="7">
        <f t="shared" si="1"/>
        <v>3.13</v>
      </c>
      <c r="J32" s="7"/>
      <c r="K32" s="8">
        <f t="shared" si="2"/>
        <v>-0.0657</v>
      </c>
    </row>
    <row r="33" spans="2:11" ht="12">
      <c r="B33">
        <f>+Laboratory!A28</f>
        <v>63</v>
      </c>
      <c r="C33" t="str">
        <f>+Laboratory!B28</f>
        <v>GRAYS HARBOR COMMUNITY HOSPITAL</v>
      </c>
      <c r="D33" s="6">
        <f>ROUND(SUM(Laboratory!K28:L28),0)</f>
        <v>1124936</v>
      </c>
      <c r="E33" s="6">
        <f>ROUND(+Laboratory!F28,0)</f>
        <v>0</v>
      </c>
      <c r="F33" s="7">
        <f t="shared" si="0"/>
      </c>
      <c r="G33" s="6">
        <f>ROUND(SUM(Laboratory!K128:L128),0)</f>
        <v>840389</v>
      </c>
      <c r="H33" s="6">
        <f>ROUND(+Laboratory!F128,0)</f>
        <v>1446132</v>
      </c>
      <c r="I33" s="7">
        <f t="shared" si="1"/>
        <v>0.58</v>
      </c>
      <c r="J33" s="7"/>
      <c r="K33" s="8">
        <f t="shared" si="2"/>
      </c>
    </row>
    <row r="34" spans="2:11" ht="12">
      <c r="B34">
        <f>+Laboratory!A29</f>
        <v>78</v>
      </c>
      <c r="C34" t="str">
        <f>+Laboratory!B29</f>
        <v>SAMARITAN HOSPITAL</v>
      </c>
      <c r="D34" s="6">
        <f>ROUND(SUM(Laboratory!K29:L29),0)</f>
        <v>51298</v>
      </c>
      <c r="E34" s="6">
        <f>ROUND(+Laboratory!F29,0)</f>
        <v>372035</v>
      </c>
      <c r="F34" s="7">
        <f t="shared" si="0"/>
        <v>0.14</v>
      </c>
      <c r="G34" s="6">
        <f>ROUND(SUM(Laboratory!K129:L129),0)</f>
        <v>51950</v>
      </c>
      <c r="H34" s="6">
        <f>ROUND(+Laboratory!F129,0)</f>
        <v>406775</v>
      </c>
      <c r="I34" s="7">
        <f t="shared" si="1"/>
        <v>0.13</v>
      </c>
      <c r="J34" s="7"/>
      <c r="K34" s="8">
        <f t="shared" si="2"/>
        <v>-0.0714</v>
      </c>
    </row>
    <row r="35" spans="2:11" ht="12">
      <c r="B35">
        <f>+Laboratory!A30</f>
        <v>79</v>
      </c>
      <c r="C35" t="str">
        <f>+Laboratory!B30</f>
        <v>OCEAN BEACH HOSPITAL</v>
      </c>
      <c r="D35" s="6">
        <f>ROUND(SUM(Laboratory!K30:L30),0)</f>
        <v>324094</v>
      </c>
      <c r="E35" s="6">
        <f>ROUND(+Laboratory!F30,0)</f>
        <v>0</v>
      </c>
      <c r="F35" s="7">
        <f t="shared" si="0"/>
      </c>
      <c r="G35" s="6">
        <f>ROUND(SUM(Laboratory!K130:L130),0)</f>
        <v>193023</v>
      </c>
      <c r="H35" s="6">
        <f>ROUND(+Laboratory!F130,0)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+Laboratory!A31</f>
        <v>80</v>
      </c>
      <c r="C36" t="str">
        <f>+Laboratory!B31</f>
        <v>ODESSA MEMORIAL HOSPITAL</v>
      </c>
      <c r="D36" s="6">
        <f>ROUND(SUM(Laboratory!K31:L31),0)</f>
        <v>45703</v>
      </c>
      <c r="E36" s="6">
        <f>ROUND(+Laboratory!F31,0)</f>
        <v>8109</v>
      </c>
      <c r="F36" s="7">
        <f t="shared" si="0"/>
        <v>5.64</v>
      </c>
      <c r="G36" s="6">
        <f>ROUND(SUM(Laboratory!K131:L131),0)</f>
        <v>43609</v>
      </c>
      <c r="H36" s="6">
        <f>ROUND(+Laboratory!F131,0)</f>
        <v>8685</v>
      </c>
      <c r="I36" s="7">
        <f t="shared" si="1"/>
        <v>5.02</v>
      </c>
      <c r="J36" s="7"/>
      <c r="K36" s="8">
        <f t="shared" si="2"/>
        <v>-0.1099</v>
      </c>
    </row>
    <row r="37" spans="2:11" ht="12">
      <c r="B37">
        <f>+Laboratory!A32</f>
        <v>81</v>
      </c>
      <c r="C37" t="str">
        <f>+Laboratory!B32</f>
        <v>GOOD SAMARITAN HOSPITAL</v>
      </c>
      <c r="D37" s="6">
        <f>ROUND(SUM(Laboratory!K32:L32),0)</f>
        <v>2109773</v>
      </c>
      <c r="E37" s="6">
        <f>ROUND(+Laboratory!F32,0)</f>
        <v>607990</v>
      </c>
      <c r="F37" s="7">
        <f t="shared" si="0"/>
        <v>3.47</v>
      </c>
      <c r="G37" s="6">
        <f>ROUND(SUM(Laboratory!K132:L132),0)</f>
        <v>480821</v>
      </c>
      <c r="H37" s="6">
        <f>ROUND(+Laboratory!F132,0)</f>
        <v>620203</v>
      </c>
      <c r="I37" s="7">
        <f t="shared" si="1"/>
        <v>0.78</v>
      </c>
      <c r="J37" s="7"/>
      <c r="K37" s="8">
        <f t="shared" si="2"/>
        <v>-0.7752</v>
      </c>
    </row>
    <row r="38" spans="2:11" ht="12">
      <c r="B38">
        <f>+Laboratory!A33</f>
        <v>82</v>
      </c>
      <c r="C38" t="str">
        <f>+Laboratory!B33</f>
        <v>GARFIELD COUNTY MEMORIAL HOSPITAL</v>
      </c>
      <c r="D38" s="6">
        <f>ROUND(SUM(Laboratory!K33:L33),0)</f>
        <v>75361</v>
      </c>
      <c r="E38" s="6">
        <f>ROUND(+Laboratory!F33,0)</f>
        <v>0</v>
      </c>
      <c r="F38" s="7">
        <f t="shared" si="0"/>
      </c>
      <c r="G38" s="6">
        <f>ROUND(SUM(Laboratory!K133:L133),0)</f>
        <v>119693</v>
      </c>
      <c r="H38" s="6">
        <f>ROUND(+Laboratory!F133,0)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+Laboratory!A34</f>
        <v>84</v>
      </c>
      <c r="C39" t="str">
        <f>+Laboratory!B34</f>
        <v>PROVIDENCE REGIONAL MEDICAL CENTER EVERETT</v>
      </c>
      <c r="D39" s="6">
        <f>ROUND(SUM(Laboratory!K34:L34),0)</f>
        <v>2516005</v>
      </c>
      <c r="E39" s="6">
        <f>ROUND(+Laboratory!F34,0)</f>
        <v>2293371</v>
      </c>
      <c r="F39" s="7">
        <f t="shared" si="0"/>
        <v>1.1</v>
      </c>
      <c r="G39" s="6">
        <f>ROUND(SUM(Laboratory!K134:L134),0)</f>
        <v>2073962</v>
      </c>
      <c r="H39" s="6">
        <f>ROUND(+Laboratory!F134,0)</f>
        <v>2288980</v>
      </c>
      <c r="I39" s="7">
        <f t="shared" si="1"/>
        <v>0.91</v>
      </c>
      <c r="J39" s="7"/>
      <c r="K39" s="8">
        <f t="shared" si="2"/>
        <v>-0.1727</v>
      </c>
    </row>
    <row r="40" spans="2:11" ht="12">
      <c r="B40">
        <f>+Laboratory!A35</f>
        <v>85</v>
      </c>
      <c r="C40" t="str">
        <f>+Laboratory!B35</f>
        <v>JEFFERSON HEALTHCARE HOSPITAL</v>
      </c>
      <c r="D40" s="6">
        <f>ROUND(SUM(Laboratory!K35:L35),0)</f>
        <v>246229</v>
      </c>
      <c r="E40" s="6">
        <f>ROUND(+Laboratory!F35,0)</f>
        <v>124112</v>
      </c>
      <c r="F40" s="7">
        <f t="shared" si="0"/>
        <v>1.98</v>
      </c>
      <c r="G40" s="6">
        <f>ROUND(SUM(Laboratory!K135:L135),0)</f>
        <v>320577</v>
      </c>
      <c r="H40" s="6">
        <f>ROUND(+Laboratory!F135,0)</f>
        <v>132601</v>
      </c>
      <c r="I40" s="7">
        <f t="shared" si="1"/>
        <v>2.42</v>
      </c>
      <c r="J40" s="7"/>
      <c r="K40" s="8">
        <f t="shared" si="2"/>
        <v>0.2222</v>
      </c>
    </row>
    <row r="41" spans="2:11" ht="12">
      <c r="B41">
        <f>+Laboratory!A36</f>
        <v>96</v>
      </c>
      <c r="C41" t="str">
        <f>+Laboratory!B36</f>
        <v>SKYLINE HOSPITAL</v>
      </c>
      <c r="D41" s="6">
        <f>ROUND(SUM(Laboratory!K36:L36),0)</f>
        <v>133574</v>
      </c>
      <c r="E41" s="6">
        <f>ROUND(+Laboratory!F36,0)</f>
        <v>739682</v>
      </c>
      <c r="F41" s="7">
        <f t="shared" si="0"/>
        <v>0.18</v>
      </c>
      <c r="G41" s="6">
        <f>ROUND(SUM(Laboratory!K136:L136),0)</f>
        <v>153428</v>
      </c>
      <c r="H41" s="6">
        <f>ROUND(+Laboratory!F136,0)</f>
        <v>755263</v>
      </c>
      <c r="I41" s="7">
        <f t="shared" si="1"/>
        <v>0.2</v>
      </c>
      <c r="J41" s="7"/>
      <c r="K41" s="8">
        <f t="shared" si="2"/>
        <v>0.1111</v>
      </c>
    </row>
    <row r="42" spans="2:11" ht="12">
      <c r="B42">
        <f>+Laboratory!A37</f>
        <v>102</v>
      </c>
      <c r="C42" t="str">
        <f>+Laboratory!B37</f>
        <v>YAKIMA REGIONAL MEDICAL AND CARDIAC CENTER</v>
      </c>
      <c r="D42" s="6">
        <f>ROUND(SUM(Laboratory!K37:L37),0)</f>
        <v>581579</v>
      </c>
      <c r="E42" s="6">
        <f>ROUND(+Laboratory!F37,0)</f>
        <v>331326</v>
      </c>
      <c r="F42" s="7">
        <f t="shared" si="0"/>
        <v>1.76</v>
      </c>
      <c r="G42" s="6">
        <f>ROUND(SUM(Laboratory!K137:L137),0)</f>
        <v>719065</v>
      </c>
      <c r="H42" s="6">
        <f>ROUND(+Laboratory!F137,0)</f>
        <v>373072</v>
      </c>
      <c r="I42" s="7">
        <f t="shared" si="1"/>
        <v>1.93</v>
      </c>
      <c r="J42" s="7"/>
      <c r="K42" s="8">
        <f t="shared" si="2"/>
        <v>0.0966</v>
      </c>
    </row>
    <row r="43" spans="2:11" ht="12">
      <c r="B43">
        <f>+Laboratory!A38</f>
        <v>104</v>
      </c>
      <c r="C43" t="str">
        <f>+Laboratory!B38</f>
        <v>VALLEY GENERAL HOSPITAL</v>
      </c>
      <c r="D43" s="6">
        <f>ROUND(SUM(Laboratory!K38:L38),0)</f>
        <v>660968</v>
      </c>
      <c r="E43" s="6">
        <f>ROUND(+Laboratory!F38,0)</f>
        <v>154434</v>
      </c>
      <c r="F43" s="7">
        <f t="shared" si="0"/>
        <v>4.28</v>
      </c>
      <c r="G43" s="6">
        <f>ROUND(SUM(Laboratory!K138:L138),0)</f>
        <v>620514</v>
      </c>
      <c r="H43" s="6">
        <f>ROUND(+Laboratory!F138,0)</f>
        <v>153882</v>
      </c>
      <c r="I43" s="7">
        <f t="shared" si="1"/>
        <v>4.03</v>
      </c>
      <c r="J43" s="7"/>
      <c r="K43" s="8">
        <f t="shared" si="2"/>
        <v>-0.0584</v>
      </c>
    </row>
    <row r="44" spans="2:11" ht="12">
      <c r="B44">
        <f>+Laboratory!A39</f>
        <v>106</v>
      </c>
      <c r="C44" t="str">
        <f>+Laboratory!B39</f>
        <v>CASCADE VALLEY HOSPITAL</v>
      </c>
      <c r="D44" s="6">
        <f>ROUND(SUM(Laboratory!K39:L39),0)</f>
        <v>749516</v>
      </c>
      <c r="E44" s="6">
        <f>ROUND(+Laboratory!F39,0)</f>
        <v>1399350</v>
      </c>
      <c r="F44" s="7">
        <f t="shared" si="0"/>
        <v>0.54</v>
      </c>
      <c r="G44" s="6">
        <f>ROUND(SUM(Laboratory!K139:L139),0)</f>
        <v>769680</v>
      </c>
      <c r="H44" s="6">
        <f>ROUND(+Laboratory!F139,0)</f>
        <v>1398089</v>
      </c>
      <c r="I44" s="7">
        <f t="shared" si="1"/>
        <v>0.55</v>
      </c>
      <c r="J44" s="7"/>
      <c r="K44" s="8">
        <f t="shared" si="2"/>
        <v>0.0185</v>
      </c>
    </row>
    <row r="45" spans="2:11" ht="12">
      <c r="B45">
        <f>+Laboratory!A40</f>
        <v>107</v>
      </c>
      <c r="C45" t="str">
        <f>+Laboratory!B40</f>
        <v>NORTH VALLEY HOSPITAL</v>
      </c>
      <c r="D45" s="6">
        <f>ROUND(SUM(Laboratory!K40:L40),0)</f>
        <v>25010</v>
      </c>
      <c r="E45" s="6">
        <f>ROUND(+Laboratory!F40,0)</f>
        <v>28622</v>
      </c>
      <c r="F45" s="7">
        <f t="shared" si="0"/>
        <v>0.87</v>
      </c>
      <c r="G45" s="6">
        <f>ROUND(SUM(Laboratory!K140:L140),0)</f>
        <v>24208</v>
      </c>
      <c r="H45" s="6">
        <f>ROUND(+Laboratory!F140,0)</f>
        <v>28856</v>
      </c>
      <c r="I45" s="7">
        <f t="shared" si="1"/>
        <v>0.84</v>
      </c>
      <c r="J45" s="7"/>
      <c r="K45" s="8">
        <f t="shared" si="2"/>
        <v>-0.0345</v>
      </c>
    </row>
    <row r="46" spans="2:11" ht="12">
      <c r="B46">
        <f>+Laboratory!A41</f>
        <v>108</v>
      </c>
      <c r="C46" t="str">
        <f>+Laboratory!B41</f>
        <v>TRI-STATE MEMORIAL HOSPITAL</v>
      </c>
      <c r="D46" s="6">
        <f>ROUND(SUM(Laboratory!K41:L41),0)</f>
        <v>1720213</v>
      </c>
      <c r="E46" s="6">
        <f>ROUND(+Laboratory!F41,0)</f>
        <v>93321</v>
      </c>
      <c r="F46" s="7">
        <f t="shared" si="0"/>
        <v>18.43</v>
      </c>
      <c r="G46" s="6">
        <f>ROUND(SUM(Laboratory!K141:L141),0)</f>
        <v>0</v>
      </c>
      <c r="H46" s="6">
        <f>ROUND(+Laboratory!F141,0)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+Laboratory!A42</f>
        <v>111</v>
      </c>
      <c r="C47" t="str">
        <f>+Laboratory!B42</f>
        <v>EAST ADAMS RURAL HOSPITAL</v>
      </c>
      <c r="D47" s="6">
        <f>ROUND(SUM(Laboratory!K42:L42),0)</f>
        <v>0</v>
      </c>
      <c r="E47" s="6">
        <f>ROUND(+Laboratory!F42,0)</f>
        <v>53354</v>
      </c>
      <c r="F47" s="7">
        <f t="shared" si="0"/>
      </c>
      <c r="G47" s="6">
        <f>ROUND(SUM(Laboratory!K142:L142),0)</f>
        <v>173840</v>
      </c>
      <c r="H47" s="6">
        <f>ROUND(+Laboratory!F142,0)</f>
        <v>60660</v>
      </c>
      <c r="I47" s="7">
        <f t="shared" si="1"/>
        <v>2.87</v>
      </c>
      <c r="J47" s="7"/>
      <c r="K47" s="8">
        <f t="shared" si="2"/>
      </c>
    </row>
    <row r="48" spans="2:11" ht="12">
      <c r="B48">
        <f>+Laboratory!A43</f>
        <v>125</v>
      </c>
      <c r="C48" t="str">
        <f>+Laboratory!B43</f>
        <v>OTHELLO COMMUNITY HOSPITAL</v>
      </c>
      <c r="D48" s="6">
        <f>ROUND(SUM(Laboratory!K43:L43),0)</f>
        <v>92148</v>
      </c>
      <c r="E48" s="6">
        <f>ROUND(+Laboratory!F43,0)</f>
        <v>35778</v>
      </c>
      <c r="F48" s="7">
        <f t="shared" si="0"/>
        <v>2.58</v>
      </c>
      <c r="G48" s="6">
        <f>ROUND(SUM(Laboratory!K143:L143),0)</f>
        <v>84551</v>
      </c>
      <c r="H48" s="6">
        <f>ROUND(+Laboratory!F143,0)</f>
        <v>35783</v>
      </c>
      <c r="I48" s="7">
        <f t="shared" si="1"/>
        <v>2.36</v>
      </c>
      <c r="J48" s="7"/>
      <c r="K48" s="8">
        <f t="shared" si="2"/>
        <v>-0.0853</v>
      </c>
    </row>
    <row r="49" spans="2:11" ht="12">
      <c r="B49">
        <f>+Laboratory!A44</f>
        <v>126</v>
      </c>
      <c r="C49" t="str">
        <f>+Laboratory!B44</f>
        <v>HIGHLINE MEDICAL CENTER</v>
      </c>
      <c r="D49" s="6">
        <f>ROUND(SUM(Laboratory!K44:L44),0)</f>
        <v>2577733</v>
      </c>
      <c r="E49" s="6">
        <f>ROUND(+Laboratory!F44,0)</f>
        <v>853020</v>
      </c>
      <c r="F49" s="7">
        <f t="shared" si="0"/>
        <v>3.02</v>
      </c>
      <c r="G49" s="6">
        <f>ROUND(SUM(Laboratory!K144:L144),0)</f>
        <v>2670865</v>
      </c>
      <c r="H49" s="6">
        <f>ROUND(+Laboratory!F144,0)</f>
        <v>937023</v>
      </c>
      <c r="I49" s="7">
        <f t="shared" si="1"/>
        <v>2.85</v>
      </c>
      <c r="J49" s="7"/>
      <c r="K49" s="8">
        <f t="shared" si="2"/>
        <v>-0.0563</v>
      </c>
    </row>
    <row r="50" spans="2:11" ht="12">
      <c r="B50">
        <f>+Laboratory!A45</f>
        <v>128</v>
      </c>
      <c r="C50" t="str">
        <f>+Laboratory!B45</f>
        <v>UNIVERSITY OF WASHINGTON MEDICAL CENTER</v>
      </c>
      <c r="D50" s="6">
        <f>ROUND(SUM(Laboratory!K45:L45),0)</f>
        <v>22204460</v>
      </c>
      <c r="E50" s="6">
        <f>ROUND(+Laboratory!F45,0)</f>
        <v>1951454</v>
      </c>
      <c r="F50" s="7">
        <f t="shared" si="0"/>
        <v>11.38</v>
      </c>
      <c r="G50" s="6">
        <f>ROUND(SUM(Laboratory!K145:L145),0)</f>
        <v>23905660</v>
      </c>
      <c r="H50" s="6">
        <f>ROUND(+Laboratory!F145,0)</f>
        <v>1936869</v>
      </c>
      <c r="I50" s="7">
        <f t="shared" si="1"/>
        <v>12.34</v>
      </c>
      <c r="J50" s="7"/>
      <c r="K50" s="8">
        <f t="shared" si="2"/>
        <v>0.0844</v>
      </c>
    </row>
    <row r="51" spans="2:11" ht="12">
      <c r="B51">
        <f>+Laboratory!A46</f>
        <v>129</v>
      </c>
      <c r="C51" t="str">
        <f>+Laboratory!B46</f>
        <v>QUINCY VALLEY MEDICAL CENTER</v>
      </c>
      <c r="D51" s="6">
        <f>ROUND(SUM(Laboratory!K46:L46),0)</f>
        <v>105629</v>
      </c>
      <c r="E51" s="6">
        <f>ROUND(+Laboratory!F46,0)</f>
        <v>99067</v>
      </c>
      <c r="F51" s="7">
        <f t="shared" si="0"/>
        <v>1.07</v>
      </c>
      <c r="G51" s="6">
        <f>ROUND(SUM(Laboratory!K146:L146),0)</f>
        <v>93175</v>
      </c>
      <c r="H51" s="6">
        <f>ROUND(+Laboratory!F146,0)</f>
        <v>104054</v>
      </c>
      <c r="I51" s="7">
        <f t="shared" si="1"/>
        <v>0.9</v>
      </c>
      <c r="J51" s="7"/>
      <c r="K51" s="8">
        <f t="shared" si="2"/>
        <v>-0.1589</v>
      </c>
    </row>
    <row r="52" spans="2:11" ht="12">
      <c r="B52">
        <f>+Laboratory!A47</f>
        <v>130</v>
      </c>
      <c r="C52" t="str">
        <f>+Laboratory!B47</f>
        <v>NORTHWEST HOSPITAL &amp; MEDICAL CENTER</v>
      </c>
      <c r="D52" s="6">
        <f>ROUND(SUM(Laboratory!K47:L47),0)</f>
        <v>4210386</v>
      </c>
      <c r="E52" s="6">
        <f>ROUND(+Laboratory!F47,0)</f>
        <v>980008</v>
      </c>
      <c r="F52" s="7">
        <f t="shared" si="0"/>
        <v>4.3</v>
      </c>
      <c r="G52" s="6">
        <f>ROUND(SUM(Laboratory!K147:L147),0)</f>
        <v>4964815</v>
      </c>
      <c r="H52" s="6">
        <f>ROUND(+Laboratory!F147,0)</f>
        <v>963452</v>
      </c>
      <c r="I52" s="7">
        <f t="shared" si="1"/>
        <v>5.15</v>
      </c>
      <c r="J52" s="7"/>
      <c r="K52" s="8">
        <f t="shared" si="2"/>
        <v>0.1977</v>
      </c>
    </row>
    <row r="53" spans="2:11" ht="12">
      <c r="B53">
        <f>+Laboratory!A48</f>
        <v>131</v>
      </c>
      <c r="C53" t="str">
        <f>+Laboratory!B48</f>
        <v>OVERLAKE HOSPITAL MEDICAL CENTER</v>
      </c>
      <c r="D53" s="6">
        <f>ROUND(SUM(Laboratory!K48:L48),0)</f>
        <v>4100824</v>
      </c>
      <c r="E53" s="6">
        <f>ROUND(+Laboratory!F48,0)</f>
        <v>867925</v>
      </c>
      <c r="F53" s="7">
        <f t="shared" si="0"/>
        <v>4.72</v>
      </c>
      <c r="G53" s="6">
        <f>ROUND(SUM(Laboratory!K148:L148),0)</f>
        <v>5001421</v>
      </c>
      <c r="H53" s="6">
        <f>ROUND(+Laboratory!F148,0)</f>
        <v>946247</v>
      </c>
      <c r="I53" s="7">
        <f t="shared" si="1"/>
        <v>5.29</v>
      </c>
      <c r="J53" s="7"/>
      <c r="K53" s="8">
        <f t="shared" si="2"/>
        <v>0.1208</v>
      </c>
    </row>
    <row r="54" spans="2:11" ht="12">
      <c r="B54">
        <f>+Laboratory!A49</f>
        <v>132</v>
      </c>
      <c r="C54" t="str">
        <f>+Laboratory!B49</f>
        <v>SAINT CLARE HOSPITAL</v>
      </c>
      <c r="D54" s="6">
        <f>ROUND(SUM(Laboratory!K49:L49),0)</f>
        <v>438704</v>
      </c>
      <c r="E54" s="6">
        <f>ROUND(+Laboratory!F49,0)</f>
        <v>334087</v>
      </c>
      <c r="F54" s="7">
        <f t="shared" si="0"/>
        <v>1.31</v>
      </c>
      <c r="G54" s="6">
        <f>ROUND(SUM(Laboratory!K149:L149),0)</f>
        <v>459765</v>
      </c>
      <c r="H54" s="6">
        <f>ROUND(+Laboratory!F149,0)</f>
        <v>392952</v>
      </c>
      <c r="I54" s="7">
        <f t="shared" si="1"/>
        <v>1.17</v>
      </c>
      <c r="J54" s="7"/>
      <c r="K54" s="8">
        <f t="shared" si="2"/>
        <v>-0.1069</v>
      </c>
    </row>
    <row r="55" spans="2:11" ht="12">
      <c r="B55">
        <f>+Laboratory!A50</f>
        <v>134</v>
      </c>
      <c r="C55" t="str">
        <f>+Laboratory!B50</f>
        <v>ISLAND HOSPITAL</v>
      </c>
      <c r="D55" s="6">
        <f>ROUND(SUM(Laboratory!K50:L50),0)</f>
        <v>685287</v>
      </c>
      <c r="E55" s="6">
        <f>ROUND(+Laboratory!F50,0)</f>
        <v>1844483</v>
      </c>
      <c r="F55" s="7">
        <f t="shared" si="0"/>
        <v>0.37</v>
      </c>
      <c r="G55" s="6">
        <f>ROUND(SUM(Laboratory!K150:L150),0)</f>
        <v>523970</v>
      </c>
      <c r="H55" s="6">
        <f>ROUND(+Laboratory!F150,0)</f>
        <v>1824744</v>
      </c>
      <c r="I55" s="7">
        <f t="shared" si="1"/>
        <v>0.29</v>
      </c>
      <c r="J55" s="7"/>
      <c r="K55" s="8">
        <f t="shared" si="2"/>
        <v>-0.2162</v>
      </c>
    </row>
    <row r="56" spans="2:11" ht="12">
      <c r="B56">
        <f>+Laboratory!A51</f>
        <v>137</v>
      </c>
      <c r="C56" t="str">
        <f>+Laboratory!B51</f>
        <v>LINCOLN HOSPITAL</v>
      </c>
      <c r="D56" s="6">
        <f>ROUND(SUM(Laboratory!K51:L51),0)</f>
        <v>49156</v>
      </c>
      <c r="E56" s="6">
        <f>ROUND(+Laboratory!F51,0)</f>
        <v>36370</v>
      </c>
      <c r="F56" s="7">
        <f t="shared" si="0"/>
        <v>1.35</v>
      </c>
      <c r="G56" s="6">
        <f>ROUND(SUM(Laboratory!K151:L151),0)</f>
        <v>32184</v>
      </c>
      <c r="H56" s="6">
        <f>ROUND(+Laboratory!F151,0)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+Laboratory!A52</f>
        <v>138</v>
      </c>
      <c r="C57" t="str">
        <f>+Laboratory!B52</f>
        <v>SWEDISH EDMONDS</v>
      </c>
      <c r="D57" s="6">
        <f>ROUND(SUM(Laboratory!K52:L52),0)</f>
        <v>2861082</v>
      </c>
      <c r="E57" s="6">
        <f>ROUND(+Laboratory!F52,0)</f>
        <v>423633</v>
      </c>
      <c r="F57" s="7">
        <f t="shared" si="0"/>
        <v>6.75</v>
      </c>
      <c r="G57" s="6">
        <f>ROUND(SUM(Laboratory!K152:L152),0)</f>
        <v>2671646</v>
      </c>
      <c r="H57" s="6">
        <f>ROUND(+Laboratory!F152,0)</f>
        <v>417018</v>
      </c>
      <c r="I57" s="7">
        <f t="shared" si="1"/>
        <v>6.41</v>
      </c>
      <c r="J57" s="7"/>
      <c r="K57" s="8">
        <f t="shared" si="2"/>
        <v>-0.0504</v>
      </c>
    </row>
    <row r="58" spans="2:11" ht="12">
      <c r="B58">
        <f>+Laboratory!A53</f>
        <v>139</v>
      </c>
      <c r="C58" t="str">
        <f>+Laboratory!B53</f>
        <v>PROVIDENCE HOLY FAMILY HOSPITAL</v>
      </c>
      <c r="D58" s="6">
        <f>ROUND(SUM(Laboratory!K53:L53),0)</f>
        <v>1454825</v>
      </c>
      <c r="E58" s="6">
        <f>ROUND(+Laboratory!F53,0)</f>
        <v>337949</v>
      </c>
      <c r="F58" s="7">
        <f t="shared" si="0"/>
        <v>4.3</v>
      </c>
      <c r="G58" s="6">
        <f>ROUND(SUM(Laboratory!K153:L153),0)</f>
        <v>1695085</v>
      </c>
      <c r="H58" s="6">
        <f>ROUND(+Laboratory!F153,0)</f>
        <v>345799</v>
      </c>
      <c r="I58" s="7">
        <f t="shared" si="1"/>
        <v>4.9</v>
      </c>
      <c r="J58" s="7"/>
      <c r="K58" s="8">
        <f t="shared" si="2"/>
        <v>0.1395</v>
      </c>
    </row>
    <row r="59" spans="2:11" ht="12">
      <c r="B59">
        <f>+Laboratory!A54</f>
        <v>140</v>
      </c>
      <c r="C59" t="str">
        <f>+Laboratory!B54</f>
        <v>KITTITAS VALLEY HOSPITAL</v>
      </c>
      <c r="D59" s="6">
        <f>ROUND(SUM(Laboratory!K54:L54),0)</f>
        <v>369478</v>
      </c>
      <c r="E59" s="6">
        <f>ROUND(+Laboratory!F54,0)</f>
        <v>144760</v>
      </c>
      <c r="F59" s="7">
        <f t="shared" si="0"/>
        <v>2.55</v>
      </c>
      <c r="G59" s="6">
        <f>ROUND(SUM(Laboratory!K154:L154),0)</f>
        <v>454438</v>
      </c>
      <c r="H59" s="6">
        <f>ROUND(+Laboratory!F154,0)</f>
        <v>150757</v>
      </c>
      <c r="I59" s="7">
        <f t="shared" si="1"/>
        <v>3.01</v>
      </c>
      <c r="J59" s="7"/>
      <c r="K59" s="8">
        <f t="shared" si="2"/>
        <v>0.1804</v>
      </c>
    </row>
    <row r="60" spans="2:11" ht="12">
      <c r="B60">
        <f>+Laboratory!A55</f>
        <v>141</v>
      </c>
      <c r="C60" t="str">
        <f>+Laboratory!B55</f>
        <v>DAYTON GENERAL HOSPITAL</v>
      </c>
      <c r="D60" s="6">
        <f>ROUND(SUM(Laboratory!K55:L55),0)</f>
        <v>118768</v>
      </c>
      <c r="E60" s="6">
        <f>ROUND(+Laboratory!F55,0)</f>
        <v>31484</v>
      </c>
      <c r="F60" s="7">
        <f t="shared" si="0"/>
        <v>3.77</v>
      </c>
      <c r="G60" s="6">
        <f>ROUND(SUM(Laboratory!K155:L155),0)</f>
        <v>0</v>
      </c>
      <c r="H60" s="6">
        <f>ROUND(+Laboratory!F155,0)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+Laboratory!A56</f>
        <v>142</v>
      </c>
      <c r="C61" t="str">
        <f>+Laboratory!B56</f>
        <v>HARRISON MEDICAL CENTER</v>
      </c>
      <c r="D61" s="6">
        <f>ROUND(SUM(Laboratory!K56:L56),0)</f>
        <v>8598964</v>
      </c>
      <c r="E61" s="6">
        <f>ROUND(+Laboratory!F56,0)</f>
        <v>655340</v>
      </c>
      <c r="F61" s="7">
        <f t="shared" si="0"/>
        <v>13.12</v>
      </c>
      <c r="G61" s="6">
        <f>ROUND(SUM(Laboratory!K156:L156),0)</f>
        <v>8669923</v>
      </c>
      <c r="H61" s="6">
        <f>ROUND(+Laboratory!F156,0)</f>
        <v>661916</v>
      </c>
      <c r="I61" s="7">
        <f t="shared" si="1"/>
        <v>13.1</v>
      </c>
      <c r="J61" s="7"/>
      <c r="K61" s="8">
        <f t="shared" si="2"/>
        <v>-0.0015</v>
      </c>
    </row>
    <row r="62" spans="2:11" ht="12">
      <c r="B62">
        <f>+Laboratory!A57</f>
        <v>145</v>
      </c>
      <c r="C62" t="str">
        <f>+Laboratory!B57</f>
        <v>PEACEHEALTH SAINT JOSEPH HOSPITAL</v>
      </c>
      <c r="D62" s="6">
        <f>ROUND(SUM(Laboratory!K57:L57),0)</f>
        <v>3538663</v>
      </c>
      <c r="E62" s="6">
        <f>ROUND(+Laboratory!F57,0)</f>
        <v>1438048</v>
      </c>
      <c r="F62" s="7">
        <f t="shared" si="0"/>
        <v>2.46</v>
      </c>
      <c r="G62" s="6">
        <f>ROUND(SUM(Laboratory!K157:L157),0)</f>
        <v>8713456</v>
      </c>
      <c r="H62" s="6">
        <f>ROUND(+Laboratory!F157,0)</f>
        <v>728351</v>
      </c>
      <c r="I62" s="7">
        <f t="shared" si="1"/>
        <v>11.96</v>
      </c>
      <c r="J62" s="7"/>
      <c r="K62" s="8">
        <f t="shared" si="2"/>
        <v>3.8618</v>
      </c>
    </row>
    <row r="63" spans="2:11" ht="12">
      <c r="B63">
        <f>+Laboratory!A58</f>
        <v>147</v>
      </c>
      <c r="C63" t="str">
        <f>+Laboratory!B58</f>
        <v>MID VALLEY HOSPITAL</v>
      </c>
      <c r="D63" s="6">
        <f>ROUND(SUM(Laboratory!K58:L58),0)</f>
        <v>222095</v>
      </c>
      <c r="E63" s="6">
        <f>ROUND(+Laboratory!F58,0)</f>
        <v>78983</v>
      </c>
      <c r="F63" s="7">
        <f t="shared" si="0"/>
        <v>2.81</v>
      </c>
      <c r="G63" s="6">
        <f>ROUND(SUM(Laboratory!K158:L158),0)</f>
        <v>203691</v>
      </c>
      <c r="H63" s="6">
        <f>ROUND(+Laboratory!F158,0)</f>
        <v>82030</v>
      </c>
      <c r="I63" s="7">
        <f t="shared" si="1"/>
        <v>2.48</v>
      </c>
      <c r="J63" s="7"/>
      <c r="K63" s="8">
        <f t="shared" si="2"/>
        <v>-0.1174</v>
      </c>
    </row>
    <row r="64" spans="2:11" ht="12">
      <c r="B64">
        <f>+Laboratory!A59</f>
        <v>148</v>
      </c>
      <c r="C64" t="str">
        <f>+Laboratory!B59</f>
        <v>KINDRED HOSPITAL - SEATTLE</v>
      </c>
      <c r="D64" s="6">
        <f>ROUND(SUM(Laboratory!K59:L59),0)</f>
        <v>406413</v>
      </c>
      <c r="E64" s="6">
        <f>ROUND(+Laboratory!F59,0)</f>
        <v>30950</v>
      </c>
      <c r="F64" s="7">
        <f t="shared" si="0"/>
        <v>13.13</v>
      </c>
      <c r="G64" s="6">
        <f>ROUND(SUM(Laboratory!K159:L159),0)</f>
        <v>329662</v>
      </c>
      <c r="H64" s="6">
        <f>ROUND(+Laboratory!F159,0)</f>
        <v>52507</v>
      </c>
      <c r="I64" s="7">
        <f t="shared" si="1"/>
        <v>6.28</v>
      </c>
      <c r="J64" s="7"/>
      <c r="K64" s="8">
        <f t="shared" si="2"/>
        <v>-0.5217</v>
      </c>
    </row>
    <row r="65" spans="2:11" ht="12">
      <c r="B65">
        <f>+Laboratory!A60</f>
        <v>150</v>
      </c>
      <c r="C65" t="str">
        <f>+Laboratory!B60</f>
        <v>COULEE COMMUNITY HOSPITAL</v>
      </c>
      <c r="D65" s="6">
        <f>ROUND(SUM(Laboratory!K60:L60),0)</f>
        <v>47078</v>
      </c>
      <c r="E65" s="6">
        <f>ROUND(+Laboratory!F60,0)</f>
        <v>98482</v>
      </c>
      <c r="F65" s="7">
        <f t="shared" si="0"/>
        <v>0.48</v>
      </c>
      <c r="G65" s="6">
        <f>ROUND(SUM(Laboratory!K160:L160),0)</f>
        <v>21276</v>
      </c>
      <c r="H65" s="6">
        <f>ROUND(+Laboratory!F160,0)</f>
        <v>106451</v>
      </c>
      <c r="I65" s="7">
        <f t="shared" si="1"/>
        <v>0.2</v>
      </c>
      <c r="J65" s="7"/>
      <c r="K65" s="8">
        <f t="shared" si="2"/>
        <v>-0.5833</v>
      </c>
    </row>
    <row r="66" spans="2:11" ht="12">
      <c r="B66">
        <f>+Laboratory!A61</f>
        <v>152</v>
      </c>
      <c r="C66" t="str">
        <f>+Laboratory!B61</f>
        <v>MASON GENERAL HOSPITAL</v>
      </c>
      <c r="D66" s="6">
        <f>ROUND(SUM(Laboratory!K61:L61),0)</f>
        <v>348892</v>
      </c>
      <c r="E66" s="6">
        <f>ROUND(+Laboratory!F61,0)</f>
        <v>157538</v>
      </c>
      <c r="F66" s="7">
        <f t="shared" si="0"/>
        <v>2.21</v>
      </c>
      <c r="G66" s="6">
        <f>ROUND(SUM(Laboratory!K161:L161),0)</f>
        <v>451845</v>
      </c>
      <c r="H66" s="6">
        <f>ROUND(+Laboratory!F161,0)</f>
        <v>157364</v>
      </c>
      <c r="I66" s="7">
        <f t="shared" si="1"/>
        <v>2.87</v>
      </c>
      <c r="J66" s="7"/>
      <c r="K66" s="8">
        <f t="shared" si="2"/>
        <v>0.2986</v>
      </c>
    </row>
    <row r="67" spans="2:11" ht="12">
      <c r="B67">
        <f>+Laboratory!A62</f>
        <v>153</v>
      </c>
      <c r="C67" t="str">
        <f>+Laboratory!B62</f>
        <v>WHITMAN HOSPITAL AND MEDICAL CENTER</v>
      </c>
      <c r="D67" s="6">
        <f>ROUND(SUM(Laboratory!K62:L62),0)</f>
        <v>325905</v>
      </c>
      <c r="E67" s="6">
        <f>ROUND(+Laboratory!F62,0)</f>
        <v>788019</v>
      </c>
      <c r="F67" s="7">
        <f t="shared" si="0"/>
        <v>0.41</v>
      </c>
      <c r="G67" s="6">
        <f>ROUND(SUM(Laboratory!K162:L162),0)</f>
        <v>340593</v>
      </c>
      <c r="H67" s="6">
        <f>ROUND(+Laboratory!F162,0)</f>
        <v>813155</v>
      </c>
      <c r="I67" s="7">
        <f t="shared" si="1"/>
        <v>0.42</v>
      </c>
      <c r="J67" s="7"/>
      <c r="K67" s="8">
        <f t="shared" si="2"/>
        <v>0.0244</v>
      </c>
    </row>
    <row r="68" spans="2:11" ht="12">
      <c r="B68">
        <f>+Laboratory!A63</f>
        <v>155</v>
      </c>
      <c r="C68" t="str">
        <f>+Laboratory!B63</f>
        <v>VALLEY MEDICAL CENTER</v>
      </c>
      <c r="D68" s="6">
        <f>ROUND(SUM(Laboratory!K63:L63),0)</f>
        <v>3468551</v>
      </c>
      <c r="E68" s="6">
        <f>ROUND(+Laboratory!F63,0)</f>
        <v>737513</v>
      </c>
      <c r="F68" s="7">
        <f t="shared" si="0"/>
        <v>4.7</v>
      </c>
      <c r="G68" s="6">
        <f>ROUND(SUM(Laboratory!K163:L163),0)</f>
        <v>3986234</v>
      </c>
      <c r="H68" s="6">
        <f>ROUND(+Laboratory!F163,0)</f>
        <v>671850</v>
      </c>
      <c r="I68" s="7">
        <f t="shared" si="1"/>
        <v>5.93</v>
      </c>
      <c r="J68" s="7"/>
      <c r="K68" s="8">
        <f t="shared" si="2"/>
        <v>0.2617</v>
      </c>
    </row>
    <row r="69" spans="2:11" ht="12">
      <c r="B69">
        <f>+Laboratory!A64</f>
        <v>156</v>
      </c>
      <c r="C69" t="str">
        <f>+Laboratory!B64</f>
        <v>WHIDBEY GENERAL HOSPITAL</v>
      </c>
      <c r="D69" s="6">
        <f>ROUND(SUM(Laboratory!K64:L64),0)</f>
        <v>727858</v>
      </c>
      <c r="E69" s="6">
        <f>ROUND(+Laboratory!F64,0)</f>
        <v>298054</v>
      </c>
      <c r="F69" s="7">
        <f t="shared" si="0"/>
        <v>2.44</v>
      </c>
      <c r="G69" s="6">
        <f>ROUND(SUM(Laboratory!K164:L164),0)</f>
        <v>682082</v>
      </c>
      <c r="H69" s="6">
        <f>ROUND(+Laboratory!F164,0)</f>
        <v>279851</v>
      </c>
      <c r="I69" s="7">
        <f t="shared" si="1"/>
        <v>2.44</v>
      </c>
      <c r="J69" s="7"/>
      <c r="K69" s="8">
        <f t="shared" si="2"/>
        <v>0</v>
      </c>
    </row>
    <row r="70" spans="2:11" ht="12">
      <c r="B70">
        <f>+Laboratory!A65</f>
        <v>157</v>
      </c>
      <c r="C70" t="str">
        <f>+Laboratory!B65</f>
        <v>SAINT LUKES REHABILIATION INSTITUTE</v>
      </c>
      <c r="D70" s="6">
        <f>ROUND(SUM(Laboratory!K65:L65),0)</f>
        <v>299549</v>
      </c>
      <c r="E70" s="6">
        <f>ROUND(+Laboratory!F65,0)</f>
        <v>0</v>
      </c>
      <c r="F70" s="7">
        <f t="shared" si="0"/>
      </c>
      <c r="G70" s="6">
        <f>ROUND(SUM(Laboratory!K165:L165),0)</f>
        <v>237348</v>
      </c>
      <c r="H70" s="6">
        <f>ROUND(+Laboratory!F165,0)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+Laboratory!A66</f>
        <v>158</v>
      </c>
      <c r="C71" t="str">
        <f>+Laboratory!B66</f>
        <v>CASCADE MEDICAL CENTER</v>
      </c>
      <c r="D71" s="6">
        <f>ROUND(SUM(Laboratory!K66:L66),0)</f>
        <v>44413</v>
      </c>
      <c r="E71" s="6">
        <f>ROUND(+Laboratory!F66,0)</f>
        <v>26140</v>
      </c>
      <c r="F71" s="7">
        <f t="shared" si="0"/>
        <v>1.7</v>
      </c>
      <c r="G71" s="6">
        <f>ROUND(SUM(Laboratory!K166:L166),0)</f>
        <v>50148</v>
      </c>
      <c r="H71" s="6">
        <f>ROUND(+Laboratory!F166,0)</f>
        <v>27117</v>
      </c>
      <c r="I71" s="7">
        <f t="shared" si="1"/>
        <v>1.85</v>
      </c>
      <c r="J71" s="7"/>
      <c r="K71" s="8">
        <f t="shared" si="2"/>
        <v>0.0882</v>
      </c>
    </row>
    <row r="72" spans="2:11" ht="12">
      <c r="B72">
        <f>+Laboratory!A67</f>
        <v>159</v>
      </c>
      <c r="C72" t="str">
        <f>+Laboratory!B67</f>
        <v>PROVIDENCE SAINT PETER HOSPITAL</v>
      </c>
      <c r="D72" s="6">
        <f>ROUND(SUM(Laboratory!K67:L67),0)</f>
        <v>348568</v>
      </c>
      <c r="E72" s="6">
        <f>ROUND(+Laboratory!F67,0)</f>
        <v>1334354</v>
      </c>
      <c r="F72" s="7">
        <f t="shared" si="0"/>
        <v>0.26</v>
      </c>
      <c r="G72" s="6">
        <f>ROUND(SUM(Laboratory!K167:L167),0)</f>
        <v>1017305</v>
      </c>
      <c r="H72" s="6">
        <f>ROUND(+Laboratory!F167,0)</f>
        <v>1247333</v>
      </c>
      <c r="I72" s="7">
        <f t="shared" si="1"/>
        <v>0.82</v>
      </c>
      <c r="J72" s="7"/>
      <c r="K72" s="8">
        <f t="shared" si="2"/>
        <v>2.1538</v>
      </c>
    </row>
    <row r="73" spans="2:11" ht="12">
      <c r="B73">
        <f>+Laboratory!A68</f>
        <v>161</v>
      </c>
      <c r="C73" t="str">
        <f>+Laboratory!B68</f>
        <v>KADLEC REGIONAL MEDICAL CENTER</v>
      </c>
      <c r="D73" s="6">
        <f>ROUND(SUM(Laboratory!K68:L68),0)</f>
        <v>1693502</v>
      </c>
      <c r="E73" s="6">
        <f>ROUND(+Laboratory!F68,0)</f>
        <v>553744</v>
      </c>
      <c r="F73" s="7">
        <f t="shared" si="0"/>
        <v>3.06</v>
      </c>
      <c r="G73" s="6">
        <f>ROUND(SUM(Laboratory!K168:L168),0)</f>
        <v>1708129</v>
      </c>
      <c r="H73" s="6">
        <f>ROUND(+Laboratory!F168,0)</f>
        <v>679991</v>
      </c>
      <c r="I73" s="7">
        <f t="shared" si="1"/>
        <v>2.51</v>
      </c>
      <c r="J73" s="7"/>
      <c r="K73" s="8">
        <f t="shared" si="2"/>
        <v>-0.1797</v>
      </c>
    </row>
    <row r="74" spans="2:11" ht="12">
      <c r="B74">
        <f>+Laboratory!A69</f>
        <v>162</v>
      </c>
      <c r="C74" t="str">
        <f>+Laboratory!B69</f>
        <v>PROVIDENCE SACRED HEART MEDICAL CENTER</v>
      </c>
      <c r="D74" s="6">
        <f>ROUND(SUM(Laboratory!K69:L69),0)</f>
        <v>727118</v>
      </c>
      <c r="E74" s="6">
        <f>ROUND(+Laboratory!F69,0)</f>
        <v>1517783</v>
      </c>
      <c r="F74" s="7">
        <f t="shared" si="0"/>
        <v>0.48</v>
      </c>
      <c r="G74" s="6">
        <f>ROUND(SUM(Laboratory!K169:L169),0)</f>
        <v>1078555</v>
      </c>
      <c r="H74" s="6">
        <f>ROUND(+Laboratory!F169,0)</f>
        <v>3896232</v>
      </c>
      <c r="I74" s="7">
        <f t="shared" si="1"/>
        <v>0.28</v>
      </c>
      <c r="J74" s="7"/>
      <c r="K74" s="8">
        <f t="shared" si="2"/>
        <v>-0.4167</v>
      </c>
    </row>
    <row r="75" spans="2:11" ht="12">
      <c r="B75">
        <f>+Laboratory!A70</f>
        <v>164</v>
      </c>
      <c r="C75" t="str">
        <f>+Laboratory!B70</f>
        <v>EVERGREEN HOSPITAL MEDICAL CENTER</v>
      </c>
      <c r="D75" s="6">
        <f>ROUND(SUM(Laboratory!K70:L70),0)</f>
        <v>5178955</v>
      </c>
      <c r="E75" s="6">
        <f>ROUND(+Laboratory!F70,0)</f>
        <v>674226</v>
      </c>
      <c r="F75" s="7">
        <f aca="true" t="shared" si="3" ref="F75:F106">IF(D75=0,"",IF(E75=0,"",ROUND(D75/E75,2)))</f>
        <v>7.68</v>
      </c>
      <c r="G75" s="6">
        <f>ROUND(SUM(Laboratory!K170:L170),0)</f>
        <v>5622322</v>
      </c>
      <c r="H75" s="6">
        <f>ROUND(+Laboratory!F170,0)</f>
        <v>802169</v>
      </c>
      <c r="I75" s="7">
        <f aca="true" t="shared" si="4" ref="I75:I106">IF(G75=0,"",IF(H75=0,"",ROUND(G75/H75,2)))</f>
        <v>7.01</v>
      </c>
      <c r="J75" s="7"/>
      <c r="K75" s="8">
        <f aca="true" t="shared" si="5" ref="K75:K106">IF(D75=0,"",IF(E75=0,"",IF(G75=0,"",IF(H75=0,"",ROUND(I75/F75-1,4)))))</f>
        <v>-0.0872</v>
      </c>
    </row>
    <row r="76" spans="2:11" ht="12">
      <c r="B76">
        <f>+Laboratory!A71</f>
        <v>165</v>
      </c>
      <c r="C76" t="str">
        <f>+Laboratory!B71</f>
        <v>LAKE CHELAN COMMUNITY HOSPITAL</v>
      </c>
      <c r="D76" s="6">
        <f>ROUND(SUM(Laboratory!K71:L71),0)</f>
        <v>44867</v>
      </c>
      <c r="E76" s="6">
        <f>ROUND(+Laboratory!F71,0)</f>
        <v>25191</v>
      </c>
      <c r="F76" s="7">
        <f t="shared" si="3"/>
        <v>1.78</v>
      </c>
      <c r="G76" s="6">
        <f>ROUND(SUM(Laboratory!K171:L171),0)</f>
        <v>31091</v>
      </c>
      <c r="H76" s="6">
        <f>ROUND(+Laboratory!F171,0)</f>
        <v>24428</v>
      </c>
      <c r="I76" s="7">
        <f t="shared" si="4"/>
        <v>1.27</v>
      </c>
      <c r="J76" s="7"/>
      <c r="K76" s="8">
        <f t="shared" si="5"/>
        <v>-0.2865</v>
      </c>
    </row>
    <row r="77" spans="2:11" ht="12">
      <c r="B77">
        <f>+Laboratory!A72</f>
        <v>167</v>
      </c>
      <c r="C77" t="str">
        <f>+Laboratory!B72</f>
        <v>FERRY COUNTY MEMORIAL HOSPITAL</v>
      </c>
      <c r="D77" s="6">
        <f>ROUND(SUM(Laboratory!K72:L72),0)</f>
        <v>139498</v>
      </c>
      <c r="E77" s="6">
        <f>ROUND(+Laboratory!F72,0)</f>
        <v>32171</v>
      </c>
      <c r="F77" s="7">
        <f t="shared" si="3"/>
        <v>4.34</v>
      </c>
      <c r="G77" s="6">
        <f>ROUND(SUM(Laboratory!K172:L172),0)</f>
        <v>134035</v>
      </c>
      <c r="H77" s="6">
        <f>ROUND(+Laboratory!F172,0)</f>
        <v>32877</v>
      </c>
      <c r="I77" s="7">
        <f t="shared" si="4"/>
        <v>4.08</v>
      </c>
      <c r="J77" s="7"/>
      <c r="K77" s="8">
        <f t="shared" si="5"/>
        <v>-0.0599</v>
      </c>
    </row>
    <row r="78" spans="2:11" ht="12">
      <c r="B78">
        <f>+Laboratory!A73</f>
        <v>168</v>
      </c>
      <c r="C78" t="str">
        <f>+Laboratory!B73</f>
        <v>CENTRAL WASHINGTON HOSPITAL</v>
      </c>
      <c r="D78" s="6">
        <f>ROUND(SUM(Laboratory!K73:L73),0)</f>
        <v>962156</v>
      </c>
      <c r="E78" s="6">
        <f>ROUND(+Laboratory!F73,0)</f>
        <v>5217746</v>
      </c>
      <c r="F78" s="7">
        <f t="shared" si="3"/>
        <v>0.18</v>
      </c>
      <c r="G78" s="6">
        <f>ROUND(SUM(Laboratory!K173:L173),0)</f>
        <v>1101861</v>
      </c>
      <c r="H78" s="6">
        <f>ROUND(+Laboratory!F173,0)</f>
        <v>5367383</v>
      </c>
      <c r="I78" s="7">
        <f t="shared" si="4"/>
        <v>0.21</v>
      </c>
      <c r="J78" s="7"/>
      <c r="K78" s="8">
        <f t="shared" si="5"/>
        <v>0.1667</v>
      </c>
    </row>
    <row r="79" spans="2:11" ht="12">
      <c r="B79">
        <f>+Laboratory!A74</f>
        <v>169</v>
      </c>
      <c r="C79" t="str">
        <f>+Laboratory!B74</f>
        <v>GROUP HEALTH EASTSIDE</v>
      </c>
      <c r="D79" s="6">
        <f>ROUND(SUM(Laboratory!K74:L74),0)</f>
        <v>435040</v>
      </c>
      <c r="E79" s="6">
        <f>ROUND(+Laboratory!F74,0)</f>
        <v>73765</v>
      </c>
      <c r="F79" s="7">
        <f t="shared" si="3"/>
        <v>5.9</v>
      </c>
      <c r="G79" s="6">
        <f>ROUND(SUM(Laboratory!K174:L174),0)</f>
        <v>0</v>
      </c>
      <c r="H79" s="6">
        <f>ROUND(+Laboratory!F174,0)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+Laboratory!A75</f>
        <v>170</v>
      </c>
      <c r="C80" t="str">
        <f>+Laboratory!B75</f>
        <v>SOUTHWEST WASHINGTON MEDICAL CENTER</v>
      </c>
      <c r="D80" s="6">
        <f>ROUND(SUM(Laboratory!K75:L75),0)</f>
        <v>2331366</v>
      </c>
      <c r="E80" s="6">
        <f>ROUND(+Laboratory!F75,0)</f>
        <v>1372074</v>
      </c>
      <c r="F80" s="7">
        <f t="shared" si="3"/>
        <v>1.7</v>
      </c>
      <c r="G80" s="6">
        <f>ROUND(SUM(Laboratory!K175:L175),0)</f>
        <v>2780959</v>
      </c>
      <c r="H80" s="6">
        <f>ROUND(+Laboratory!F175,0)</f>
        <v>1498154</v>
      </c>
      <c r="I80" s="7">
        <f t="shared" si="4"/>
        <v>1.86</v>
      </c>
      <c r="J80" s="7"/>
      <c r="K80" s="8">
        <f t="shared" si="5"/>
        <v>0.0941</v>
      </c>
    </row>
    <row r="81" spans="2:11" ht="12">
      <c r="B81">
        <f>+Laboratory!A76</f>
        <v>172</v>
      </c>
      <c r="C81" t="str">
        <f>+Laboratory!B76</f>
        <v>PULLMAN REGIONAL HOSPITAL</v>
      </c>
      <c r="D81" s="6">
        <f>ROUND(SUM(Laboratory!K76:L76),0)</f>
        <v>28801</v>
      </c>
      <c r="E81" s="6">
        <f>ROUND(+Laboratory!F76,0)</f>
        <v>75979</v>
      </c>
      <c r="F81" s="7">
        <f t="shared" si="3"/>
        <v>0.38</v>
      </c>
      <c r="G81" s="6">
        <f>ROUND(SUM(Laboratory!K176:L176),0)</f>
        <v>32850</v>
      </c>
      <c r="H81" s="6">
        <f>ROUND(+Laboratory!F176,0)</f>
        <v>79707</v>
      </c>
      <c r="I81" s="7">
        <f t="shared" si="4"/>
        <v>0.41</v>
      </c>
      <c r="J81" s="7"/>
      <c r="K81" s="8">
        <f t="shared" si="5"/>
        <v>0.0789</v>
      </c>
    </row>
    <row r="82" spans="2:11" ht="12">
      <c r="B82">
        <f>+Laboratory!A77</f>
        <v>173</v>
      </c>
      <c r="C82" t="str">
        <f>+Laboratory!B77</f>
        <v>MORTON GENERAL HOSPITAL</v>
      </c>
      <c r="D82" s="6">
        <f>ROUND(SUM(Laboratory!K77:L77),0)</f>
        <v>230931</v>
      </c>
      <c r="E82" s="6">
        <f>ROUND(+Laboratory!F77,0)</f>
        <v>40265</v>
      </c>
      <c r="F82" s="7">
        <f t="shared" si="3"/>
        <v>5.74</v>
      </c>
      <c r="G82" s="6">
        <f>ROUND(SUM(Laboratory!K177:L177),0)</f>
        <v>225293</v>
      </c>
      <c r="H82" s="6">
        <f>ROUND(+Laboratory!F177,0)</f>
        <v>60993</v>
      </c>
      <c r="I82" s="7">
        <f t="shared" si="4"/>
        <v>3.69</v>
      </c>
      <c r="J82" s="7"/>
      <c r="K82" s="8">
        <f t="shared" si="5"/>
        <v>-0.3571</v>
      </c>
    </row>
    <row r="83" spans="2:11" ht="12">
      <c r="B83">
        <f>+Laboratory!A78</f>
        <v>175</v>
      </c>
      <c r="C83" t="str">
        <f>+Laboratory!B78</f>
        <v>MARY BRIDGE CHILDRENS HEALTH CENTER</v>
      </c>
      <c r="D83" s="6">
        <f>ROUND(SUM(Laboratory!K78:L78),0)</f>
        <v>2249738</v>
      </c>
      <c r="E83" s="6">
        <f>ROUND(+Laboratory!F78,0)</f>
        <v>187235</v>
      </c>
      <c r="F83" s="7">
        <f t="shared" si="3"/>
        <v>12.02</v>
      </c>
      <c r="G83" s="6">
        <f>ROUND(SUM(Laboratory!K178:L178),0)</f>
        <v>2548539</v>
      </c>
      <c r="H83" s="6">
        <f>ROUND(+Laboratory!F178,0)</f>
        <v>191915</v>
      </c>
      <c r="I83" s="7">
        <f t="shared" si="4"/>
        <v>13.28</v>
      </c>
      <c r="J83" s="7"/>
      <c r="K83" s="8">
        <f t="shared" si="5"/>
        <v>0.1048</v>
      </c>
    </row>
    <row r="84" spans="2:11" ht="12">
      <c r="B84">
        <f>+Laboratory!A79</f>
        <v>176</v>
      </c>
      <c r="C84" t="str">
        <f>+Laboratory!B79</f>
        <v>TACOMA GENERAL ALLENMORE HOSPITAL</v>
      </c>
      <c r="D84" s="6">
        <f>ROUND(SUM(Laboratory!K79:L79),0)</f>
        <v>4271711</v>
      </c>
      <c r="E84" s="6">
        <f>ROUND(+Laboratory!F79,0)</f>
        <v>2258742</v>
      </c>
      <c r="F84" s="7">
        <f t="shared" si="3"/>
        <v>1.89</v>
      </c>
      <c r="G84" s="6">
        <f>ROUND(SUM(Laboratory!K179:L179),0)</f>
        <v>4368559</v>
      </c>
      <c r="H84" s="6">
        <f>ROUND(+Laboratory!F179,0)</f>
        <v>2301027</v>
      </c>
      <c r="I84" s="7">
        <f t="shared" si="4"/>
        <v>1.9</v>
      </c>
      <c r="J84" s="7"/>
      <c r="K84" s="8">
        <f t="shared" si="5"/>
        <v>0.0053</v>
      </c>
    </row>
    <row r="85" spans="2:11" ht="12">
      <c r="B85">
        <f>+Laboratory!A80</f>
        <v>178</v>
      </c>
      <c r="C85" t="str">
        <f>+Laboratory!B80</f>
        <v>DEER PARK HOSPITAL</v>
      </c>
      <c r="D85" s="6">
        <f>ROUND(SUM(Laboratory!K80:L80),0)</f>
        <v>10092</v>
      </c>
      <c r="E85" s="6">
        <f>ROUND(+Laboratory!F80,0)</f>
        <v>20258</v>
      </c>
      <c r="F85" s="7">
        <f t="shared" si="3"/>
        <v>0.5</v>
      </c>
      <c r="G85" s="6">
        <f>ROUND(SUM(Laboratory!K180:L180),0)</f>
        <v>0</v>
      </c>
      <c r="H85" s="6">
        <f>ROUND(+Laboratory!F180,0)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+Laboratory!A81</f>
        <v>180</v>
      </c>
      <c r="C86" t="str">
        <f>+Laboratory!B81</f>
        <v>VALLEY HOSPITAL AND MEDICAL CENTER</v>
      </c>
      <c r="D86" s="6">
        <f>ROUND(SUM(Laboratory!K81:L81),0)</f>
        <v>1069711</v>
      </c>
      <c r="E86" s="6">
        <f>ROUND(+Laboratory!F81,0)</f>
        <v>8569</v>
      </c>
      <c r="F86" s="7">
        <f t="shared" si="3"/>
        <v>124.83</v>
      </c>
      <c r="G86" s="6">
        <f>ROUND(SUM(Laboratory!K181:L181),0)</f>
        <v>194873</v>
      </c>
      <c r="H86" s="6">
        <f>ROUND(+Laboratory!F181,0)</f>
        <v>262532</v>
      </c>
      <c r="I86" s="7">
        <f t="shared" si="4"/>
        <v>0.74</v>
      </c>
      <c r="J86" s="7"/>
      <c r="K86" s="8">
        <f t="shared" si="5"/>
        <v>-0.9941</v>
      </c>
    </row>
    <row r="87" spans="2:11" ht="12">
      <c r="B87">
        <f>+Laboratory!A82</f>
        <v>183</v>
      </c>
      <c r="C87" t="str">
        <f>+Laboratory!B82</f>
        <v>AUBURN REGIONAL MEDICAL CENTER</v>
      </c>
      <c r="D87" s="6">
        <f>ROUND(SUM(Laboratory!K82:L82),0)</f>
        <v>641941</v>
      </c>
      <c r="E87" s="6">
        <f>ROUND(+Laboratory!F82,0)</f>
        <v>341523</v>
      </c>
      <c r="F87" s="7">
        <f t="shared" si="3"/>
        <v>1.88</v>
      </c>
      <c r="G87" s="6">
        <f>ROUND(SUM(Laboratory!K182:L182),0)</f>
        <v>637101</v>
      </c>
      <c r="H87" s="6">
        <f>ROUND(+Laboratory!F182,0)</f>
        <v>358501</v>
      </c>
      <c r="I87" s="7">
        <f t="shared" si="4"/>
        <v>1.78</v>
      </c>
      <c r="J87" s="7"/>
      <c r="K87" s="8">
        <f t="shared" si="5"/>
        <v>-0.0532</v>
      </c>
    </row>
    <row r="88" spans="2:11" ht="12">
      <c r="B88">
        <f>+Laboratory!A83</f>
        <v>186</v>
      </c>
      <c r="C88" t="str">
        <f>+Laboratory!B83</f>
        <v>MARK REED HOSPITAL</v>
      </c>
      <c r="D88" s="6">
        <f>ROUND(SUM(Laboratory!K83:L83),0)</f>
        <v>130651</v>
      </c>
      <c r="E88" s="6">
        <f>ROUND(+Laboratory!F83,0)</f>
        <v>30023</v>
      </c>
      <c r="F88" s="7">
        <f t="shared" si="3"/>
        <v>4.35</v>
      </c>
      <c r="G88" s="6">
        <f>ROUND(SUM(Laboratory!K183:L183),0)</f>
        <v>93818</v>
      </c>
      <c r="H88" s="6">
        <f>ROUND(+Laboratory!F183,0)</f>
        <v>34461</v>
      </c>
      <c r="I88" s="7">
        <f t="shared" si="4"/>
        <v>2.72</v>
      </c>
      <c r="J88" s="7"/>
      <c r="K88" s="8">
        <f t="shared" si="5"/>
        <v>-0.3747</v>
      </c>
    </row>
    <row r="89" spans="2:11" ht="12">
      <c r="B89">
        <f>+Laboratory!A84</f>
        <v>191</v>
      </c>
      <c r="C89" t="str">
        <f>+Laboratory!B84</f>
        <v>PROVIDENCE CENTRALIA HOSPITAL</v>
      </c>
      <c r="D89" s="6">
        <f>ROUND(SUM(Laboratory!K84:L84),0)</f>
        <v>298404</v>
      </c>
      <c r="E89" s="6">
        <f>ROUND(+Laboratory!F84,0)</f>
        <v>472209</v>
      </c>
      <c r="F89" s="7">
        <f t="shared" si="3"/>
        <v>0.63</v>
      </c>
      <c r="G89" s="6">
        <f>ROUND(SUM(Laboratory!K184:L184),0)</f>
        <v>214111</v>
      </c>
      <c r="H89" s="6">
        <f>ROUND(+Laboratory!F184,0)</f>
        <v>508594</v>
      </c>
      <c r="I89" s="7">
        <f t="shared" si="4"/>
        <v>0.42</v>
      </c>
      <c r="J89" s="7"/>
      <c r="K89" s="8">
        <f t="shared" si="5"/>
        <v>-0.3333</v>
      </c>
    </row>
    <row r="90" spans="2:11" ht="12">
      <c r="B90">
        <f>+Laboratory!A85</f>
        <v>193</v>
      </c>
      <c r="C90" t="str">
        <f>+Laboratory!B85</f>
        <v>PROVIDENCE MOUNT CARMEL HOSPITAL</v>
      </c>
      <c r="D90" s="6">
        <f>ROUND(SUM(Laboratory!K85:L85),0)</f>
        <v>484662</v>
      </c>
      <c r="E90" s="6">
        <f>ROUND(+Laboratory!F85,0)</f>
        <v>56327</v>
      </c>
      <c r="F90" s="7">
        <f t="shared" si="3"/>
        <v>8.6</v>
      </c>
      <c r="G90" s="6">
        <f>ROUND(SUM(Laboratory!K185:L185),0)</f>
        <v>717188</v>
      </c>
      <c r="H90" s="6">
        <f>ROUND(+Laboratory!F185,0)</f>
        <v>66167</v>
      </c>
      <c r="I90" s="7">
        <f t="shared" si="4"/>
        <v>10.84</v>
      </c>
      <c r="J90" s="7"/>
      <c r="K90" s="8">
        <f t="shared" si="5"/>
        <v>0.2605</v>
      </c>
    </row>
    <row r="91" spans="2:11" ht="12">
      <c r="B91">
        <f>+Laboratory!A86</f>
        <v>194</v>
      </c>
      <c r="C91" t="str">
        <f>+Laboratory!B86</f>
        <v>PROVIDENCE SAINT JOSEPHS HOSPITAL</v>
      </c>
      <c r="D91" s="6">
        <f>ROUND(SUM(Laboratory!K86:L86),0)</f>
        <v>238378</v>
      </c>
      <c r="E91" s="6">
        <f>ROUND(+Laboratory!F86,0)</f>
        <v>42170</v>
      </c>
      <c r="F91" s="7">
        <f t="shared" si="3"/>
        <v>5.65</v>
      </c>
      <c r="G91" s="6">
        <f>ROUND(SUM(Laboratory!K186:L186),0)</f>
        <v>307297</v>
      </c>
      <c r="H91" s="6">
        <f>ROUND(+Laboratory!F186,0)</f>
        <v>51507</v>
      </c>
      <c r="I91" s="7">
        <f t="shared" si="4"/>
        <v>5.97</v>
      </c>
      <c r="J91" s="7"/>
      <c r="K91" s="8">
        <f t="shared" si="5"/>
        <v>0.0566</v>
      </c>
    </row>
    <row r="92" spans="2:11" ht="12">
      <c r="B92">
        <f>+Laboratory!A87</f>
        <v>195</v>
      </c>
      <c r="C92" t="str">
        <f>+Laboratory!B87</f>
        <v>SNOQUALMIE VALLEY HOSPITAL</v>
      </c>
      <c r="D92" s="6">
        <f>ROUND(SUM(Laboratory!K87:L87),0)</f>
        <v>356072</v>
      </c>
      <c r="E92" s="6">
        <f>ROUND(+Laboratory!F87,0)</f>
        <v>33583</v>
      </c>
      <c r="F92" s="7">
        <f t="shared" si="3"/>
        <v>10.6</v>
      </c>
      <c r="G92" s="6">
        <f>ROUND(SUM(Laboratory!K187:L187),0)</f>
        <v>655319</v>
      </c>
      <c r="H92" s="6">
        <f>ROUND(+Laboratory!F187,0)</f>
        <v>49571</v>
      </c>
      <c r="I92" s="7">
        <f t="shared" si="4"/>
        <v>13.22</v>
      </c>
      <c r="J92" s="7"/>
      <c r="K92" s="8">
        <f t="shared" si="5"/>
        <v>0.2472</v>
      </c>
    </row>
    <row r="93" spans="2:11" ht="12">
      <c r="B93">
        <f>+Laboratory!A88</f>
        <v>197</v>
      </c>
      <c r="C93" t="str">
        <f>+Laboratory!B88</f>
        <v>CAPITAL MEDICAL CENTER</v>
      </c>
      <c r="D93" s="6">
        <f>ROUND(SUM(Laboratory!K88:L88),0)</f>
        <v>262738</v>
      </c>
      <c r="E93" s="6">
        <f>ROUND(+Laboratory!F88,0)</f>
        <v>160397</v>
      </c>
      <c r="F93" s="7">
        <f t="shared" si="3"/>
        <v>1.64</v>
      </c>
      <c r="G93" s="6">
        <f>ROUND(SUM(Laboratory!K188:L188),0)</f>
        <v>21312</v>
      </c>
      <c r="H93" s="6">
        <f>ROUND(+Laboratory!F188,0)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+Laboratory!A89</f>
        <v>198</v>
      </c>
      <c r="C94" t="str">
        <f>+Laboratory!B89</f>
        <v>SUNNYSIDE COMMUNITY HOSPITAL</v>
      </c>
      <c r="D94" s="6">
        <f>ROUND(SUM(Laboratory!K89:L89),0)</f>
        <v>419502</v>
      </c>
      <c r="E94" s="6">
        <f>ROUND(+Laboratory!F89,0)</f>
        <v>183940</v>
      </c>
      <c r="F94" s="7">
        <f t="shared" si="3"/>
        <v>2.28</v>
      </c>
      <c r="G94" s="6">
        <f>ROUND(SUM(Laboratory!K189:L189),0)</f>
        <v>403747</v>
      </c>
      <c r="H94" s="6">
        <f>ROUND(+Laboratory!F189,0)</f>
        <v>201930</v>
      </c>
      <c r="I94" s="7">
        <f t="shared" si="4"/>
        <v>2</v>
      </c>
      <c r="J94" s="7"/>
      <c r="K94" s="8">
        <f t="shared" si="5"/>
        <v>-0.1228</v>
      </c>
    </row>
    <row r="95" spans="2:11" ht="12">
      <c r="B95">
        <f>+Laboratory!A90</f>
        <v>199</v>
      </c>
      <c r="C95" t="str">
        <f>+Laboratory!B90</f>
        <v>TOPPENISH COMMUNITY HOSPITAL</v>
      </c>
      <c r="D95" s="6">
        <f>ROUND(SUM(Laboratory!K90:L90),0)</f>
        <v>159004</v>
      </c>
      <c r="E95" s="6">
        <f>ROUND(+Laboratory!F90,0)</f>
        <v>83842</v>
      </c>
      <c r="F95" s="7">
        <f t="shared" si="3"/>
        <v>1.9</v>
      </c>
      <c r="G95" s="6">
        <f>ROUND(SUM(Laboratory!K190:L190),0)</f>
        <v>192961</v>
      </c>
      <c r="H95" s="6">
        <f>ROUND(+Laboratory!F190,0)</f>
        <v>90742</v>
      </c>
      <c r="I95" s="7">
        <f t="shared" si="4"/>
        <v>2.13</v>
      </c>
      <c r="J95" s="7"/>
      <c r="K95" s="8">
        <f t="shared" si="5"/>
        <v>0.1211</v>
      </c>
    </row>
    <row r="96" spans="2:11" ht="12">
      <c r="B96">
        <f>+Laboratory!A91</f>
        <v>201</v>
      </c>
      <c r="C96" t="str">
        <f>+Laboratory!B91</f>
        <v>SAINT FRANCIS COMMUNITY HOSPITAL</v>
      </c>
      <c r="D96" s="6">
        <f>ROUND(SUM(Laboratory!K91:L91),0)</f>
        <v>631206</v>
      </c>
      <c r="E96" s="6">
        <f>ROUND(+Laboratory!F91,0)</f>
        <v>330982</v>
      </c>
      <c r="F96" s="7">
        <f t="shared" si="3"/>
        <v>1.91</v>
      </c>
      <c r="G96" s="6">
        <f>ROUND(SUM(Laboratory!K191:L191),0)</f>
        <v>675345</v>
      </c>
      <c r="H96" s="6">
        <f>ROUND(+Laboratory!F191,0)</f>
        <v>337040</v>
      </c>
      <c r="I96" s="7">
        <f t="shared" si="4"/>
        <v>2</v>
      </c>
      <c r="J96" s="7"/>
      <c r="K96" s="8">
        <f t="shared" si="5"/>
        <v>0.0471</v>
      </c>
    </row>
    <row r="97" spans="2:11" ht="12">
      <c r="B97">
        <f>+Laboratory!A92</f>
        <v>202</v>
      </c>
      <c r="C97" t="str">
        <f>+Laboratory!B92</f>
        <v>REGIONAL HOSP. FOR RESP. &amp; COMPLEX CARE</v>
      </c>
      <c r="D97" s="6">
        <f>ROUND(SUM(Laboratory!K92:L92),0)</f>
        <v>482990</v>
      </c>
      <c r="E97" s="6">
        <f>ROUND(+Laboratory!F92,0)</f>
        <v>0</v>
      </c>
      <c r="F97" s="7">
        <f t="shared" si="3"/>
      </c>
      <c r="G97" s="6">
        <f>ROUND(SUM(Laboratory!K192:L192),0)</f>
        <v>480867</v>
      </c>
      <c r="H97" s="6">
        <f>ROUND(+Laboratory!F192,0)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+Laboratory!A93</f>
        <v>204</v>
      </c>
      <c r="C98" t="str">
        <f>+Laboratory!B93</f>
        <v>SEATTLE CANCER CARE ALLIANCE</v>
      </c>
      <c r="D98" s="6">
        <f>ROUND(SUM(Laboratory!K93:L93),0)</f>
        <v>7328277</v>
      </c>
      <c r="E98" s="6">
        <f>ROUND(+Laboratory!F93,0)</f>
        <v>1083063</v>
      </c>
      <c r="F98" s="7">
        <f t="shared" si="3"/>
        <v>6.77</v>
      </c>
      <c r="G98" s="6">
        <f>ROUND(SUM(Laboratory!K193:L193),0)</f>
        <v>7635588</v>
      </c>
      <c r="H98" s="6">
        <f>ROUND(+Laboratory!F193,0)</f>
        <v>1177560</v>
      </c>
      <c r="I98" s="7">
        <f t="shared" si="4"/>
        <v>6.48</v>
      </c>
      <c r="J98" s="7"/>
      <c r="K98" s="8">
        <f t="shared" si="5"/>
        <v>-0.0428</v>
      </c>
    </row>
    <row r="99" spans="2:11" ht="12">
      <c r="B99">
        <f>+Laboratory!A94</f>
        <v>205</v>
      </c>
      <c r="C99" t="str">
        <f>+Laboratory!B94</f>
        <v>WENATCHEE VALLEY MEDICAL CENTER</v>
      </c>
      <c r="D99" s="6">
        <f>ROUND(SUM(Laboratory!K94:L94),0)</f>
        <v>3268</v>
      </c>
      <c r="E99" s="6">
        <f>ROUND(+Laboratory!F94,0)</f>
        <v>10332</v>
      </c>
      <c r="F99" s="7">
        <f t="shared" si="3"/>
        <v>0.32</v>
      </c>
      <c r="G99" s="6">
        <f>ROUND(SUM(Laboratory!K194:L194),0)</f>
        <v>1902</v>
      </c>
      <c r="H99" s="6">
        <f>ROUND(+Laboratory!F194,0)</f>
        <v>38459</v>
      </c>
      <c r="I99" s="7">
        <f t="shared" si="4"/>
        <v>0.05</v>
      </c>
      <c r="J99" s="7"/>
      <c r="K99" s="8">
        <f t="shared" si="5"/>
        <v>-0.8438</v>
      </c>
    </row>
    <row r="100" spans="2:11" ht="12">
      <c r="B100">
        <f>+Laboratory!A95</f>
        <v>206</v>
      </c>
      <c r="C100" t="str">
        <f>+Laboratory!B95</f>
        <v>UNITED GENERAL HOSPITAL</v>
      </c>
      <c r="D100" s="6">
        <f>ROUND(SUM(Laboratory!K95:L95),0)</f>
        <v>1873782</v>
      </c>
      <c r="E100" s="6">
        <f>ROUND(+Laboratory!F95,0)</f>
        <v>86502</v>
      </c>
      <c r="F100" s="7">
        <f t="shared" si="3"/>
        <v>21.66</v>
      </c>
      <c r="G100" s="6">
        <f>ROUND(SUM(Laboratory!K195:L195),0)</f>
        <v>1450156</v>
      </c>
      <c r="H100" s="6">
        <f>ROUND(+Laboratory!F195,0)</f>
        <v>87158</v>
      </c>
      <c r="I100" s="7">
        <f t="shared" si="4"/>
        <v>16.64</v>
      </c>
      <c r="J100" s="7"/>
      <c r="K100" s="8">
        <f t="shared" si="5"/>
        <v>-0.2318</v>
      </c>
    </row>
    <row r="101" spans="2:11" ht="12">
      <c r="B101">
        <f>+Laboratory!A96</f>
        <v>207</v>
      </c>
      <c r="C101" t="str">
        <f>+Laboratory!B96</f>
        <v>SKAGIT VALLEY HOSPITAL</v>
      </c>
      <c r="D101" s="6">
        <f>ROUND(SUM(Laboratory!K96:L96),0)</f>
        <v>3804568</v>
      </c>
      <c r="E101" s="6">
        <f>ROUND(+Laboratory!F96,0)</f>
        <v>0</v>
      </c>
      <c r="F101" s="7">
        <f t="shared" si="3"/>
      </c>
      <c r="G101" s="6">
        <f>ROUND(SUM(Laboratory!K196:L196),0)</f>
        <v>4309654</v>
      </c>
      <c r="H101" s="6">
        <f>ROUND(+Laboratory!F196,0)</f>
        <v>725069</v>
      </c>
      <c r="I101" s="7">
        <f t="shared" si="4"/>
        <v>5.94</v>
      </c>
      <c r="J101" s="7"/>
      <c r="K101" s="8">
        <f t="shared" si="5"/>
      </c>
    </row>
    <row r="102" spans="2:11" ht="12">
      <c r="B102">
        <f>+Laboratory!A97</f>
        <v>208</v>
      </c>
      <c r="C102" t="str">
        <f>+Laboratory!B97</f>
        <v>LEGACY SALMON CREEK HOSPITAL</v>
      </c>
      <c r="D102" s="6">
        <f>ROUND(SUM(Laboratory!K97:L97),0)</f>
        <v>700347</v>
      </c>
      <c r="E102" s="6">
        <f>ROUND(+Laboratory!F97,0)</f>
        <v>238271</v>
      </c>
      <c r="F102" s="7">
        <f t="shared" si="3"/>
        <v>2.94</v>
      </c>
      <c r="G102" s="6">
        <f>ROUND(SUM(Laboratory!K197:L197),0)</f>
        <v>829091</v>
      </c>
      <c r="H102" s="6">
        <f>ROUND(+Laboratory!F197,0)</f>
        <v>274174</v>
      </c>
      <c r="I102" s="7">
        <f t="shared" si="4"/>
        <v>3.02</v>
      </c>
      <c r="J102" s="7"/>
      <c r="K102" s="8">
        <f t="shared" si="5"/>
        <v>0.0272</v>
      </c>
    </row>
    <row r="103" spans="2:11" ht="12">
      <c r="B103">
        <f>+Laboratory!A98</f>
        <v>209</v>
      </c>
      <c r="C103" t="str">
        <f>+Laboratory!B98</f>
        <v>SAINT ANTHONY HOSPITAL</v>
      </c>
      <c r="D103" s="6">
        <f>ROUND(SUM(Laboratory!K98:L98),0)</f>
        <v>0</v>
      </c>
      <c r="E103" s="6">
        <f>ROUND(+Laboratory!F98,0)</f>
        <v>0</v>
      </c>
      <c r="F103" s="7">
        <f t="shared" si="3"/>
      </c>
      <c r="G103" s="6">
        <f>ROUND(SUM(Laboratory!K198:L198),0)</f>
        <v>23241</v>
      </c>
      <c r="H103" s="6">
        <f>ROUND(+Laboratory!F198,0)</f>
        <v>14024</v>
      </c>
      <c r="I103" s="7">
        <f t="shared" si="4"/>
        <v>1.66</v>
      </c>
      <c r="J103" s="7"/>
      <c r="K103" s="8">
        <f t="shared" si="5"/>
      </c>
    </row>
    <row r="104" spans="2:11" ht="12">
      <c r="B104">
        <f>+Laboratory!A99</f>
        <v>904</v>
      </c>
      <c r="C104" t="str">
        <f>+Laboratory!B99</f>
        <v>BHC FAIRFAX HOSPITAL</v>
      </c>
      <c r="D104" s="6">
        <f>ROUND(SUM(Laboratory!K99:L99),0)</f>
        <v>135580</v>
      </c>
      <c r="E104" s="6">
        <f>ROUND(+Laboratory!F99,0)</f>
        <v>0</v>
      </c>
      <c r="F104" s="7">
        <f t="shared" si="3"/>
      </c>
      <c r="G104" s="6">
        <f>ROUND(SUM(Laboratory!K199:L199),0)</f>
        <v>103671</v>
      </c>
      <c r="H104" s="6">
        <f>ROUND(+Laboratory!F199,0)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+Laboratory!A100</f>
        <v>915</v>
      </c>
      <c r="C105" t="str">
        <f>+Laboratory!B100</f>
        <v>LOURDES COUNSELING CENTER</v>
      </c>
      <c r="D105" s="6">
        <f>ROUND(SUM(Laboratory!K100:L100),0)</f>
        <v>0</v>
      </c>
      <c r="E105" s="6">
        <f>ROUND(+Laboratory!F100,0)</f>
        <v>0</v>
      </c>
      <c r="F105" s="7">
        <f t="shared" si="3"/>
      </c>
      <c r="G105" s="6">
        <f>ROUND(SUM(Laboratory!K200:L200),0)</f>
        <v>0</v>
      </c>
      <c r="H105" s="6">
        <f>ROUND(+Laboratory!F200,0)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+Laboratory!A101</f>
        <v>919</v>
      </c>
      <c r="C106" t="str">
        <f>+Laboratory!B101</f>
        <v>NAVOS</v>
      </c>
      <c r="D106" s="6">
        <f>ROUND(SUM(Laboratory!K101:L101),0)</f>
        <v>0</v>
      </c>
      <c r="E106" s="6">
        <f>ROUND(+Laboratory!F101,0)</f>
        <v>3800</v>
      </c>
      <c r="F106" s="7">
        <f t="shared" si="3"/>
      </c>
      <c r="G106" s="6">
        <f>ROUND(SUM(Laboratory!K201:L201),0)</f>
        <v>0</v>
      </c>
      <c r="H106" s="6">
        <f>ROUND(+Laboratory!F201,0)</f>
        <v>4510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10.875" style="0" bestFit="1" customWidth="1"/>
    <col min="6" max="6" width="5.875" style="0" bestFit="1" customWidth="1"/>
    <col min="7" max="7" width="11.50390625" style="0" bestFit="1" customWidth="1"/>
    <col min="8" max="8" width="10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222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ROUND(+Laboratory!D5,0)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21</v>
      </c>
      <c r="F8" s="1" t="s">
        <v>2</v>
      </c>
      <c r="G8" s="1" t="s">
        <v>21</v>
      </c>
      <c r="I8" s="1" t="s">
        <v>2</v>
      </c>
      <c r="J8" s="1"/>
      <c r="K8" s="2" t="s">
        <v>68</v>
      </c>
    </row>
    <row r="9" spans="1:11" ht="12">
      <c r="A9" s="2"/>
      <c r="B9" s="2" t="s">
        <v>32</v>
      </c>
      <c r="C9" s="2" t="s">
        <v>33</v>
      </c>
      <c r="D9" s="1" t="s">
        <v>22</v>
      </c>
      <c r="E9" s="1" t="s">
        <v>4</v>
      </c>
      <c r="F9" s="1" t="s">
        <v>4</v>
      </c>
      <c r="G9" s="1" t="s">
        <v>22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+Laboratory!A5</f>
        <v>1</v>
      </c>
      <c r="C10" t="str">
        <f>+Laboratory!B5</f>
        <v>SWEDISH HEALTH SERVICES</v>
      </c>
      <c r="D10" s="6">
        <f>ROUND(SUM(Laboratory!M5:N5),0)</f>
        <v>286431</v>
      </c>
      <c r="E10" s="6">
        <f>ROUND(+Laboratory!F5,0)</f>
        <v>924165</v>
      </c>
      <c r="F10" s="7">
        <f>IF(D10=0,"",IF(E10=0,"",ROUND(D10/E10,2)))</f>
        <v>0.31</v>
      </c>
      <c r="G10" s="6">
        <f>ROUND(SUM(Laboratory!M105:N105),0)</f>
        <v>310342</v>
      </c>
      <c r="H10" s="6">
        <f>ROUND(+Laboratory!F105,0)</f>
        <v>1369602</v>
      </c>
      <c r="I10" s="7">
        <f>IF(G10=0,"",IF(H10=0,"",ROUND(G10/H10,2)))</f>
        <v>0.23</v>
      </c>
      <c r="J10" s="7"/>
      <c r="K10" s="8">
        <f>IF(D10=0,"",IF(E10=0,"",IF(G10=0,"",IF(H10=0,"",ROUND(I10/F10-1,4)))))</f>
        <v>-0.2581</v>
      </c>
    </row>
    <row r="11" spans="2:11" ht="12">
      <c r="B11">
        <f>+Laboratory!A6</f>
        <v>3</v>
      </c>
      <c r="C11" t="str">
        <f>+Laboratory!B6</f>
        <v>SWEDISH MEDICAL CENTER CHERRY HILL</v>
      </c>
      <c r="D11" s="6">
        <f>ROUND(SUM(Laboratory!M6:N6),0)</f>
        <v>38888</v>
      </c>
      <c r="E11" s="6">
        <f>ROUND(+Laboratory!F6,0)</f>
        <v>437418</v>
      </c>
      <c r="F11" s="7">
        <f aca="true" t="shared" si="0" ref="F11:F74">IF(D11=0,"",IF(E11=0,"",ROUND(D11/E11,2)))</f>
        <v>0.09</v>
      </c>
      <c r="G11" s="6">
        <f>ROUND(SUM(Laboratory!M106:N106),0)</f>
        <v>40299</v>
      </c>
      <c r="H11" s="6">
        <f>ROUND(+Laboratory!F106,0)</f>
        <v>374199</v>
      </c>
      <c r="I11" s="7">
        <f aca="true" t="shared" si="1" ref="I11:I74">IF(G11=0,"",IF(H11=0,"",ROUND(G11/H11,2)))</f>
        <v>0.11</v>
      </c>
      <c r="J11" s="7"/>
      <c r="K11" s="8">
        <f aca="true" t="shared" si="2" ref="K11:K74">IF(D11=0,"",IF(E11=0,"",IF(G11=0,"",IF(H11=0,"",ROUND(I11/F11-1,4)))))</f>
        <v>0.2222</v>
      </c>
    </row>
    <row r="12" spans="2:11" ht="12">
      <c r="B12">
        <f>+Laboratory!A7</f>
        <v>8</v>
      </c>
      <c r="C12" t="str">
        <f>+Laboratory!B7</f>
        <v>KLICKITAT VALLEY HOSPITAL</v>
      </c>
      <c r="D12" s="6">
        <f>ROUND(SUM(Laboratory!M7:N7),0)</f>
        <v>28418</v>
      </c>
      <c r="E12" s="6">
        <f>ROUND(+Laboratory!F7,0)</f>
        <v>53472</v>
      </c>
      <c r="F12" s="7">
        <f t="shared" si="0"/>
        <v>0.53</v>
      </c>
      <c r="G12" s="6">
        <f>ROUND(SUM(Laboratory!M107:N107),0)</f>
        <v>25932</v>
      </c>
      <c r="H12" s="6">
        <f>ROUND(+Laboratory!F107,0)</f>
        <v>58245</v>
      </c>
      <c r="I12" s="7">
        <f t="shared" si="1"/>
        <v>0.45</v>
      </c>
      <c r="J12" s="7"/>
      <c r="K12" s="8">
        <f t="shared" si="2"/>
        <v>-0.1509</v>
      </c>
    </row>
    <row r="13" spans="2:11" ht="12">
      <c r="B13">
        <f>+Laboratory!A8</f>
        <v>10</v>
      </c>
      <c r="C13" t="str">
        <f>+Laboratory!B8</f>
        <v>VIRGINIA MASON MEDICAL CENTER</v>
      </c>
      <c r="D13" s="6">
        <f>ROUND(SUM(Laboratory!M8:N8),0)</f>
        <v>471502</v>
      </c>
      <c r="E13" s="6">
        <f>ROUND(+Laboratory!F8,0)</f>
        <v>2571000</v>
      </c>
      <c r="F13" s="7">
        <f t="shared" si="0"/>
        <v>0.18</v>
      </c>
      <c r="G13" s="6">
        <f>ROUND(SUM(Laboratory!M108:N108),0)</f>
        <v>515585</v>
      </c>
      <c r="H13" s="6">
        <f>ROUND(+Laboratory!F108,0)</f>
        <v>2612000</v>
      </c>
      <c r="I13" s="7">
        <f t="shared" si="1"/>
        <v>0.2</v>
      </c>
      <c r="J13" s="7"/>
      <c r="K13" s="8">
        <f t="shared" si="2"/>
        <v>0.1111</v>
      </c>
    </row>
    <row r="14" spans="2:11" ht="12">
      <c r="B14">
        <f>+Laboratory!A9</f>
        <v>14</v>
      </c>
      <c r="C14" t="str">
        <f>+Laboratory!B9</f>
        <v>SEATTLE CHILDRENS HOSPITAL</v>
      </c>
      <c r="D14" s="6">
        <f>ROUND(SUM(Laboratory!M9:N9),0)</f>
        <v>439783</v>
      </c>
      <c r="E14" s="6">
        <f>ROUND(+Laboratory!F9,0)</f>
        <v>941486</v>
      </c>
      <c r="F14" s="7">
        <f t="shared" si="0"/>
        <v>0.47</v>
      </c>
      <c r="G14" s="6">
        <f>ROUND(SUM(Laboratory!M109:N109),0)</f>
        <v>1019906</v>
      </c>
      <c r="H14" s="6">
        <f>ROUND(+Laboratory!F109,0)</f>
        <v>1155348</v>
      </c>
      <c r="I14" s="7">
        <f t="shared" si="1"/>
        <v>0.88</v>
      </c>
      <c r="J14" s="7"/>
      <c r="K14" s="8">
        <f t="shared" si="2"/>
        <v>0.8723</v>
      </c>
    </row>
    <row r="15" spans="2:11" ht="12">
      <c r="B15">
        <f>+Laboratory!A10</f>
        <v>20</v>
      </c>
      <c r="C15" t="str">
        <f>+Laboratory!B10</f>
        <v>GROUP HEALTH CENTRAL</v>
      </c>
      <c r="D15" s="6">
        <f>ROUND(SUM(Laboratory!M10:N10),0)</f>
        <v>136522</v>
      </c>
      <c r="E15" s="6">
        <f>ROUND(+Laboratory!F10,0)</f>
        <v>176866</v>
      </c>
      <c r="F15" s="7">
        <f t="shared" si="0"/>
        <v>0.77</v>
      </c>
      <c r="G15" s="6">
        <f>ROUND(SUM(Laboratory!M110:N110),0)</f>
        <v>0</v>
      </c>
      <c r="H15" s="6">
        <f>ROUND(+Laboratory!F110,0)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+Laboratory!A11</f>
        <v>21</v>
      </c>
      <c r="C16" t="str">
        <f>+Laboratory!B11</f>
        <v>NEWPORT COMMUNITY HOSPITAL</v>
      </c>
      <c r="D16" s="6">
        <f>ROUND(SUM(Laboratory!M11:N11),0)</f>
        <v>23769</v>
      </c>
      <c r="E16" s="6">
        <f>ROUND(+Laboratory!F11,0)</f>
        <v>80594</v>
      </c>
      <c r="F16" s="7">
        <f t="shared" si="0"/>
        <v>0.29</v>
      </c>
      <c r="G16" s="6">
        <f>ROUND(SUM(Laboratory!M111:N111),0)</f>
        <v>24212</v>
      </c>
      <c r="H16" s="6">
        <f>ROUND(+Laboratory!F111,0)</f>
        <v>88989</v>
      </c>
      <c r="I16" s="7">
        <f t="shared" si="1"/>
        <v>0.27</v>
      </c>
      <c r="J16" s="7"/>
      <c r="K16" s="8">
        <f t="shared" si="2"/>
        <v>-0.069</v>
      </c>
    </row>
    <row r="17" spans="2:11" ht="12">
      <c r="B17">
        <f>+Laboratory!A12</f>
        <v>22</v>
      </c>
      <c r="C17" t="str">
        <f>+Laboratory!B12</f>
        <v>LOURDES MEDICAL CENTER</v>
      </c>
      <c r="D17" s="6">
        <f>ROUND(SUM(Laboratory!M12:N12),0)</f>
        <v>33392</v>
      </c>
      <c r="E17" s="6">
        <f>ROUND(+Laboratory!F12,0)</f>
        <v>124265</v>
      </c>
      <c r="F17" s="7">
        <f t="shared" si="0"/>
        <v>0.27</v>
      </c>
      <c r="G17" s="6">
        <f>ROUND(SUM(Laboratory!M112:N112),0)</f>
        <v>49243</v>
      </c>
      <c r="H17" s="6">
        <f>ROUND(+Laboratory!F112,0)</f>
        <v>129362</v>
      </c>
      <c r="I17" s="7">
        <f t="shared" si="1"/>
        <v>0.38</v>
      </c>
      <c r="J17" s="7"/>
      <c r="K17" s="8">
        <f t="shared" si="2"/>
        <v>0.4074</v>
      </c>
    </row>
    <row r="18" spans="2:11" ht="12">
      <c r="B18">
        <f>+Laboratory!A13</f>
        <v>23</v>
      </c>
      <c r="C18" t="str">
        <f>+Laboratory!B13</f>
        <v>OKANOGAN-DOUGLAS DISTRICT HOSPITAL</v>
      </c>
      <c r="D18" s="6">
        <f>ROUND(SUM(Laboratory!M13:N13),0)</f>
        <v>12888</v>
      </c>
      <c r="E18" s="6">
        <f>ROUND(+Laboratory!F13,0)</f>
        <v>43618</v>
      </c>
      <c r="F18" s="7">
        <f t="shared" si="0"/>
        <v>0.3</v>
      </c>
      <c r="G18" s="6">
        <f>ROUND(SUM(Laboratory!M113:N113),0)</f>
        <v>13979</v>
      </c>
      <c r="H18" s="6">
        <f>ROUND(+Laboratory!F113,0)</f>
        <v>28600</v>
      </c>
      <c r="I18" s="7">
        <f t="shared" si="1"/>
        <v>0.49</v>
      </c>
      <c r="J18" s="7"/>
      <c r="K18" s="8">
        <f t="shared" si="2"/>
        <v>0.6333</v>
      </c>
    </row>
    <row r="19" spans="2:11" ht="12">
      <c r="B19">
        <f>+Laboratory!A14</f>
        <v>26</v>
      </c>
      <c r="C19" t="str">
        <f>+Laboratory!B14</f>
        <v>PEACEHEALTH SAINT JOHN MEDICAL CENTER</v>
      </c>
      <c r="D19" s="6">
        <f>ROUND(SUM(Laboratory!M14:N14),0)</f>
        <v>192532</v>
      </c>
      <c r="E19" s="6">
        <f>ROUND(+Laboratory!F14,0)</f>
        <v>722597</v>
      </c>
      <c r="F19" s="7">
        <f t="shared" si="0"/>
        <v>0.27</v>
      </c>
      <c r="G19" s="6">
        <f>ROUND(SUM(Laboratory!M114:N114),0)</f>
        <v>208246</v>
      </c>
      <c r="H19" s="6">
        <f>ROUND(+Laboratory!F114,0)</f>
        <v>743601</v>
      </c>
      <c r="I19" s="7">
        <f t="shared" si="1"/>
        <v>0.28</v>
      </c>
      <c r="J19" s="7"/>
      <c r="K19" s="8">
        <f t="shared" si="2"/>
        <v>0.037</v>
      </c>
    </row>
    <row r="20" spans="2:11" ht="12">
      <c r="B20">
        <f>+Laboratory!A15</f>
        <v>29</v>
      </c>
      <c r="C20" t="str">
        <f>+Laboratory!B15</f>
        <v>HARBORVIEW MEDICAL CENTER</v>
      </c>
      <c r="D20" s="6">
        <f>ROUND(SUM(Laboratory!M15:N15),0)</f>
        <v>715272</v>
      </c>
      <c r="E20" s="6">
        <f>ROUND(+Laboratory!F15,0)</f>
        <v>1729583</v>
      </c>
      <c r="F20" s="7">
        <f t="shared" si="0"/>
        <v>0.41</v>
      </c>
      <c r="G20" s="6">
        <f>ROUND(SUM(Laboratory!M115:N115),0)</f>
        <v>700622</v>
      </c>
      <c r="H20" s="6">
        <f>ROUND(+Laboratory!F115,0)</f>
        <v>1744796</v>
      </c>
      <c r="I20" s="7">
        <f t="shared" si="1"/>
        <v>0.4</v>
      </c>
      <c r="J20" s="7"/>
      <c r="K20" s="8">
        <f t="shared" si="2"/>
        <v>-0.0244</v>
      </c>
    </row>
    <row r="21" spans="2:11" ht="12">
      <c r="B21">
        <f>+Laboratory!A16</f>
        <v>32</v>
      </c>
      <c r="C21" t="str">
        <f>+Laboratory!B16</f>
        <v>SAINT JOSEPH MEDICAL CENTER</v>
      </c>
      <c r="D21" s="6">
        <f>ROUND(SUM(Laboratory!M16:N16),0)</f>
        <v>463087</v>
      </c>
      <c r="E21" s="6">
        <f>ROUND(+Laboratory!F16,0)</f>
        <v>1864638</v>
      </c>
      <c r="F21" s="7">
        <f t="shared" si="0"/>
        <v>0.25</v>
      </c>
      <c r="G21" s="6">
        <f>ROUND(SUM(Laboratory!M116:N116),0)</f>
        <v>472677</v>
      </c>
      <c r="H21" s="6">
        <f>ROUND(+Laboratory!F116,0)</f>
        <v>1914549</v>
      </c>
      <c r="I21" s="7">
        <f t="shared" si="1"/>
        <v>0.25</v>
      </c>
      <c r="J21" s="7"/>
      <c r="K21" s="8">
        <f t="shared" si="2"/>
        <v>0</v>
      </c>
    </row>
    <row r="22" spans="2:11" ht="12">
      <c r="B22">
        <f>+Laboratory!A17</f>
        <v>35</v>
      </c>
      <c r="C22" t="str">
        <f>+Laboratory!B17</f>
        <v>ENUMCLAW REGIONAL HOSPITAL</v>
      </c>
      <c r="D22" s="6">
        <f>ROUND(SUM(Laboratory!M17:N17),0)</f>
        <v>70760</v>
      </c>
      <c r="E22" s="6">
        <f>ROUND(+Laboratory!F17,0)</f>
        <v>787578</v>
      </c>
      <c r="F22" s="7">
        <f t="shared" si="0"/>
        <v>0.09</v>
      </c>
      <c r="G22" s="6">
        <f>ROUND(SUM(Laboratory!M117:N117),0)</f>
        <v>38899</v>
      </c>
      <c r="H22" s="6">
        <f>ROUND(+Laboratory!F117,0)</f>
        <v>99071</v>
      </c>
      <c r="I22" s="7">
        <f t="shared" si="1"/>
        <v>0.39</v>
      </c>
      <c r="J22" s="7"/>
      <c r="K22" s="8">
        <f t="shared" si="2"/>
        <v>3.3333</v>
      </c>
    </row>
    <row r="23" spans="2:11" ht="12">
      <c r="B23">
        <f>+Laboratory!A18</f>
        <v>37</v>
      </c>
      <c r="C23" t="str">
        <f>+Laboratory!B18</f>
        <v>DEACONESS MEDICAL CENTER</v>
      </c>
      <c r="D23" s="6">
        <f>ROUND(SUM(Laboratory!M18:N18),0)</f>
        <v>184574</v>
      </c>
      <c r="E23" s="6">
        <f>ROUND(+Laboratory!F18,0)</f>
        <v>47858</v>
      </c>
      <c r="F23" s="7">
        <f t="shared" si="0"/>
        <v>3.86</v>
      </c>
      <c r="G23" s="6">
        <f>ROUND(SUM(Laboratory!M118:N118),0)</f>
        <v>185075</v>
      </c>
      <c r="H23" s="6">
        <f>ROUND(+Laboratory!F118,0)</f>
        <v>711853</v>
      </c>
      <c r="I23" s="7">
        <f t="shared" si="1"/>
        <v>0.26</v>
      </c>
      <c r="J23" s="7"/>
      <c r="K23" s="8">
        <f t="shared" si="2"/>
        <v>-0.9326</v>
      </c>
    </row>
    <row r="24" spans="2:11" ht="12">
      <c r="B24">
        <f>+Laboratory!A19</f>
        <v>38</v>
      </c>
      <c r="C24" t="str">
        <f>+Laboratory!B19</f>
        <v>OLYMPIC MEDICAL CENTER</v>
      </c>
      <c r="D24" s="6">
        <f>ROUND(SUM(Laboratory!M19:N19),0)</f>
        <v>294394</v>
      </c>
      <c r="E24" s="6">
        <f>ROUND(+Laboratory!F19,0)</f>
        <v>1145774</v>
      </c>
      <c r="F24" s="7">
        <f t="shared" si="0"/>
        <v>0.26</v>
      </c>
      <c r="G24" s="6">
        <f>ROUND(SUM(Laboratory!M119:N119),0)</f>
        <v>297358</v>
      </c>
      <c r="H24" s="6">
        <f>ROUND(+Laboratory!F119,0)</f>
        <v>1165917</v>
      </c>
      <c r="I24" s="7">
        <f t="shared" si="1"/>
        <v>0.26</v>
      </c>
      <c r="J24" s="7"/>
      <c r="K24" s="8">
        <f t="shared" si="2"/>
        <v>0</v>
      </c>
    </row>
    <row r="25" spans="2:11" ht="12">
      <c r="B25">
        <f>+Laboratory!A20</f>
        <v>39</v>
      </c>
      <c r="C25" t="str">
        <f>+Laboratory!B20</f>
        <v>KENNEWICK GENERAL HOSPITAL</v>
      </c>
      <c r="D25" s="6">
        <f>ROUND(SUM(Laboratory!M20:N20),0)</f>
        <v>114181</v>
      </c>
      <c r="E25" s="6">
        <f>ROUND(+Laboratory!F20,0)</f>
        <v>203685</v>
      </c>
      <c r="F25" s="7">
        <f t="shared" si="0"/>
        <v>0.56</v>
      </c>
      <c r="G25" s="6">
        <f>ROUND(SUM(Laboratory!M120:N120),0)</f>
        <v>90872</v>
      </c>
      <c r="H25" s="6">
        <f>ROUND(+Laboratory!F120,0)</f>
        <v>262086</v>
      </c>
      <c r="I25" s="7">
        <f t="shared" si="1"/>
        <v>0.35</v>
      </c>
      <c r="J25" s="7"/>
      <c r="K25" s="8">
        <f t="shared" si="2"/>
        <v>-0.375</v>
      </c>
    </row>
    <row r="26" spans="2:11" ht="12">
      <c r="B26">
        <f>+Laboratory!A21</f>
        <v>43</v>
      </c>
      <c r="C26" t="str">
        <f>+Laboratory!B21</f>
        <v>WALLA WALLA GENERAL HOSPITAL</v>
      </c>
      <c r="D26" s="6">
        <f>ROUND(SUM(Laboratory!M21:N21),0)</f>
        <v>79369</v>
      </c>
      <c r="E26" s="6">
        <f>ROUND(+Laboratory!F21,0)</f>
        <v>165138</v>
      </c>
      <c r="F26" s="7">
        <f t="shared" si="0"/>
        <v>0.48</v>
      </c>
      <c r="G26" s="6">
        <f>ROUND(SUM(Laboratory!M121:N121),0)</f>
        <v>71363</v>
      </c>
      <c r="H26" s="6">
        <f>ROUND(+Laboratory!F121,0)</f>
        <v>169584</v>
      </c>
      <c r="I26" s="7">
        <f t="shared" si="1"/>
        <v>0.42</v>
      </c>
      <c r="J26" s="7"/>
      <c r="K26" s="8">
        <f t="shared" si="2"/>
        <v>-0.125</v>
      </c>
    </row>
    <row r="27" spans="2:11" ht="12">
      <c r="B27">
        <f>+Laboratory!A22</f>
        <v>45</v>
      </c>
      <c r="C27" t="str">
        <f>+Laboratory!B22</f>
        <v>COLUMBIA BASIN HOSPITAL</v>
      </c>
      <c r="D27" s="6">
        <f>ROUND(SUM(Laboratory!M22:N22),0)</f>
        <v>60039</v>
      </c>
      <c r="E27" s="6">
        <f>ROUND(+Laboratory!F22,0)</f>
        <v>106032</v>
      </c>
      <c r="F27" s="7">
        <f t="shared" si="0"/>
        <v>0.57</v>
      </c>
      <c r="G27" s="6">
        <f>ROUND(SUM(Laboratory!M122:N122),0)</f>
        <v>58678</v>
      </c>
      <c r="H27" s="6">
        <f>ROUND(+Laboratory!F122,0)</f>
        <v>113484</v>
      </c>
      <c r="I27" s="7">
        <f t="shared" si="1"/>
        <v>0.52</v>
      </c>
      <c r="J27" s="7"/>
      <c r="K27" s="8">
        <f t="shared" si="2"/>
        <v>-0.0877</v>
      </c>
    </row>
    <row r="28" spans="2:11" ht="12">
      <c r="B28">
        <f>+Laboratory!A23</f>
        <v>46</v>
      </c>
      <c r="C28" t="str">
        <f>+Laboratory!B23</f>
        <v>PROSSER MEMORIAL HOSPITAL</v>
      </c>
      <c r="D28" s="6">
        <f>ROUND(SUM(Laboratory!M23:N23),0)</f>
        <v>69218</v>
      </c>
      <c r="E28" s="6">
        <f>ROUND(+Laboratory!F23,0)</f>
        <v>108032</v>
      </c>
      <c r="F28" s="7">
        <f t="shared" si="0"/>
        <v>0.64</v>
      </c>
      <c r="G28" s="6">
        <f>ROUND(SUM(Laboratory!M123:N123),0)</f>
        <v>56218</v>
      </c>
      <c r="H28" s="6">
        <f>ROUND(+Laboratory!F123,0)</f>
        <v>109831</v>
      </c>
      <c r="I28" s="7">
        <f t="shared" si="1"/>
        <v>0.51</v>
      </c>
      <c r="J28" s="7"/>
      <c r="K28" s="8">
        <f t="shared" si="2"/>
        <v>-0.2031</v>
      </c>
    </row>
    <row r="29" spans="2:11" ht="12">
      <c r="B29">
        <f>+Laboratory!A24</f>
        <v>50</v>
      </c>
      <c r="C29" t="str">
        <f>+Laboratory!B24</f>
        <v>PROVIDENCE SAINT MARY MEDICAL CENTER</v>
      </c>
      <c r="D29" s="6">
        <f>ROUND(SUM(Laboratory!M24:N24),0)</f>
        <v>197302</v>
      </c>
      <c r="E29" s="6">
        <f>ROUND(+Laboratory!F24,0)</f>
        <v>267067</v>
      </c>
      <c r="F29" s="7">
        <f t="shared" si="0"/>
        <v>0.74</v>
      </c>
      <c r="G29" s="6">
        <f>ROUND(SUM(Laboratory!M124:N124),0)</f>
        <v>207516</v>
      </c>
      <c r="H29" s="6">
        <f>ROUND(+Laboratory!F124,0)</f>
        <v>271695</v>
      </c>
      <c r="I29" s="7">
        <f t="shared" si="1"/>
        <v>0.76</v>
      </c>
      <c r="J29" s="7"/>
      <c r="K29" s="8">
        <f t="shared" si="2"/>
        <v>0.027</v>
      </c>
    </row>
    <row r="30" spans="2:11" ht="12">
      <c r="B30">
        <f>+Laboratory!A25</f>
        <v>54</v>
      </c>
      <c r="C30" t="str">
        <f>+Laboratory!B25</f>
        <v>FORKS COMMUNITY HOSPITAL</v>
      </c>
      <c r="D30" s="6">
        <f>ROUND(SUM(Laboratory!M25:N25),0)</f>
        <v>22607</v>
      </c>
      <c r="E30" s="6">
        <f>ROUND(+Laboratory!F25,0)</f>
        <v>0</v>
      </c>
      <c r="F30" s="7">
        <f t="shared" si="0"/>
      </c>
      <c r="G30" s="6">
        <f>ROUND(SUM(Laboratory!M125:N125),0)</f>
        <v>36438</v>
      </c>
      <c r="H30" s="6">
        <f>ROUND(+Laboratory!F125,0)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+Laboratory!A26</f>
        <v>56</v>
      </c>
      <c r="C31" t="str">
        <f>+Laboratory!B26</f>
        <v>WILLAPA HARBOR HOSPITAL</v>
      </c>
      <c r="D31" s="6">
        <f>ROUND(SUM(Laboratory!M26:N26),0)</f>
        <v>44249</v>
      </c>
      <c r="E31" s="6">
        <f>ROUND(+Laboratory!F26,0)</f>
        <v>67330</v>
      </c>
      <c r="F31" s="7">
        <f t="shared" si="0"/>
        <v>0.66</v>
      </c>
      <c r="G31" s="6">
        <f>ROUND(SUM(Laboratory!M126:N126),0)</f>
        <v>43247</v>
      </c>
      <c r="H31" s="6">
        <f>ROUND(+Laboratory!F126,0)</f>
        <v>62469</v>
      </c>
      <c r="I31" s="7">
        <f t="shared" si="1"/>
        <v>0.69</v>
      </c>
      <c r="J31" s="7"/>
      <c r="K31" s="8">
        <f t="shared" si="2"/>
        <v>0.0455</v>
      </c>
    </row>
    <row r="32" spans="2:11" ht="12">
      <c r="B32">
        <f>+Laboratory!A27</f>
        <v>58</v>
      </c>
      <c r="C32" t="str">
        <f>+Laboratory!B27</f>
        <v>YAKIMA VALLEY MEMORIAL HOSPITAL</v>
      </c>
      <c r="D32" s="6">
        <f>ROUND(SUM(Laboratory!M27:N27),0)</f>
        <v>525837</v>
      </c>
      <c r="E32" s="6">
        <f>ROUND(+Laboratory!F27,0)</f>
        <v>1254438</v>
      </c>
      <c r="F32" s="7">
        <f t="shared" si="0"/>
        <v>0.42</v>
      </c>
      <c r="G32" s="6">
        <f>ROUND(SUM(Laboratory!M127:N127),0)</f>
        <v>577026</v>
      </c>
      <c r="H32" s="6">
        <f>ROUND(+Laboratory!F127,0)</f>
        <v>1319889</v>
      </c>
      <c r="I32" s="7">
        <f t="shared" si="1"/>
        <v>0.44</v>
      </c>
      <c r="J32" s="7"/>
      <c r="K32" s="8">
        <f t="shared" si="2"/>
        <v>0.0476</v>
      </c>
    </row>
    <row r="33" spans="2:11" ht="12">
      <c r="B33">
        <f>+Laboratory!A28</f>
        <v>63</v>
      </c>
      <c r="C33" t="str">
        <f>+Laboratory!B28</f>
        <v>GRAYS HARBOR COMMUNITY HOSPITAL</v>
      </c>
      <c r="D33" s="6">
        <f>ROUND(SUM(Laboratory!M28:N28),0)</f>
        <v>104346</v>
      </c>
      <c r="E33" s="6">
        <f>ROUND(+Laboratory!F28,0)</f>
        <v>0</v>
      </c>
      <c r="F33" s="7">
        <f t="shared" si="0"/>
      </c>
      <c r="G33" s="6">
        <f>ROUND(SUM(Laboratory!M128:N128),0)</f>
        <v>137611</v>
      </c>
      <c r="H33" s="6">
        <f>ROUND(+Laboratory!F128,0)</f>
        <v>1446132</v>
      </c>
      <c r="I33" s="7">
        <f t="shared" si="1"/>
        <v>0.1</v>
      </c>
      <c r="J33" s="7"/>
      <c r="K33" s="8">
        <f t="shared" si="2"/>
      </c>
    </row>
    <row r="34" spans="2:11" ht="12">
      <c r="B34">
        <f>+Laboratory!A29</f>
        <v>78</v>
      </c>
      <c r="C34" t="str">
        <f>+Laboratory!B29</f>
        <v>SAMARITAN HOSPITAL</v>
      </c>
      <c r="D34" s="6">
        <f>ROUND(SUM(Laboratory!M29:N29),0)</f>
        <v>135026</v>
      </c>
      <c r="E34" s="6">
        <f>ROUND(+Laboratory!F29,0)</f>
        <v>372035</v>
      </c>
      <c r="F34" s="7">
        <f t="shared" si="0"/>
        <v>0.36</v>
      </c>
      <c r="G34" s="6">
        <f>ROUND(SUM(Laboratory!M129:N129),0)</f>
        <v>131958</v>
      </c>
      <c r="H34" s="6">
        <f>ROUND(+Laboratory!F129,0)</f>
        <v>406775</v>
      </c>
      <c r="I34" s="7">
        <f t="shared" si="1"/>
        <v>0.32</v>
      </c>
      <c r="J34" s="7"/>
      <c r="K34" s="8">
        <f t="shared" si="2"/>
        <v>-0.1111</v>
      </c>
    </row>
    <row r="35" spans="2:11" ht="12">
      <c r="B35">
        <f>+Laboratory!A30</f>
        <v>79</v>
      </c>
      <c r="C35" t="str">
        <f>+Laboratory!B30</f>
        <v>OCEAN BEACH HOSPITAL</v>
      </c>
      <c r="D35" s="6">
        <f>ROUND(SUM(Laboratory!M30:N30),0)</f>
        <v>98908</v>
      </c>
      <c r="E35" s="6">
        <f>ROUND(+Laboratory!F30,0)</f>
        <v>0</v>
      </c>
      <c r="F35" s="7">
        <f t="shared" si="0"/>
      </c>
      <c r="G35" s="6">
        <f>ROUND(SUM(Laboratory!M130:N130),0)</f>
        <v>123504</v>
      </c>
      <c r="H35" s="6">
        <f>ROUND(+Laboratory!F130,0)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+Laboratory!A31</f>
        <v>80</v>
      </c>
      <c r="C36" t="str">
        <f>+Laboratory!B31</f>
        <v>ODESSA MEMORIAL HOSPITAL</v>
      </c>
      <c r="D36" s="6">
        <f>ROUND(SUM(Laboratory!M31:N31),0)</f>
        <v>18355</v>
      </c>
      <c r="E36" s="6">
        <f>ROUND(+Laboratory!F31,0)</f>
        <v>8109</v>
      </c>
      <c r="F36" s="7">
        <f t="shared" si="0"/>
        <v>2.26</v>
      </c>
      <c r="G36" s="6">
        <f>ROUND(SUM(Laboratory!M131:N131),0)</f>
        <v>18182</v>
      </c>
      <c r="H36" s="6">
        <f>ROUND(+Laboratory!F131,0)</f>
        <v>8685</v>
      </c>
      <c r="I36" s="7">
        <f t="shared" si="1"/>
        <v>2.09</v>
      </c>
      <c r="J36" s="7"/>
      <c r="K36" s="8">
        <f t="shared" si="2"/>
        <v>-0.0752</v>
      </c>
    </row>
    <row r="37" spans="2:11" ht="12">
      <c r="B37">
        <f>+Laboratory!A32</f>
        <v>81</v>
      </c>
      <c r="C37" t="str">
        <f>+Laboratory!B32</f>
        <v>GOOD SAMARITAN HOSPITAL</v>
      </c>
      <c r="D37" s="6">
        <f>ROUND(SUM(Laboratory!M32:N32),0)</f>
        <v>179432</v>
      </c>
      <c r="E37" s="6">
        <f>ROUND(+Laboratory!F32,0)</f>
        <v>607990</v>
      </c>
      <c r="F37" s="7">
        <f t="shared" si="0"/>
        <v>0.3</v>
      </c>
      <c r="G37" s="6">
        <f>ROUND(SUM(Laboratory!M132:N132),0)</f>
        <v>145797</v>
      </c>
      <c r="H37" s="6">
        <f>ROUND(+Laboratory!F132,0)</f>
        <v>620203</v>
      </c>
      <c r="I37" s="7">
        <f t="shared" si="1"/>
        <v>0.24</v>
      </c>
      <c r="J37" s="7"/>
      <c r="K37" s="8">
        <f t="shared" si="2"/>
        <v>-0.2</v>
      </c>
    </row>
    <row r="38" spans="2:11" ht="12">
      <c r="B38">
        <f>+Laboratory!A33</f>
        <v>82</v>
      </c>
      <c r="C38" t="str">
        <f>+Laboratory!B33</f>
        <v>GARFIELD COUNTY MEMORIAL HOSPITAL</v>
      </c>
      <c r="D38" s="6">
        <f>ROUND(SUM(Laboratory!M33:N33),0)</f>
        <v>1655</v>
      </c>
      <c r="E38" s="6">
        <f>ROUND(+Laboratory!F33,0)</f>
        <v>0</v>
      </c>
      <c r="F38" s="7">
        <f t="shared" si="0"/>
      </c>
      <c r="G38" s="6">
        <f>ROUND(SUM(Laboratory!M133:N133),0)</f>
        <v>1750</v>
      </c>
      <c r="H38" s="6">
        <f>ROUND(+Laboratory!F133,0)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+Laboratory!A34</f>
        <v>84</v>
      </c>
      <c r="C39" t="str">
        <f>+Laboratory!B34</f>
        <v>PROVIDENCE REGIONAL MEDICAL CENTER EVERETT</v>
      </c>
      <c r="D39" s="6">
        <f>ROUND(SUM(Laboratory!M34:N34),0)</f>
        <v>595643</v>
      </c>
      <c r="E39" s="6">
        <f>ROUND(+Laboratory!F34,0)</f>
        <v>2293371</v>
      </c>
      <c r="F39" s="7">
        <f t="shared" si="0"/>
        <v>0.26</v>
      </c>
      <c r="G39" s="6">
        <f>ROUND(SUM(Laboratory!M134:N134),0)</f>
        <v>738168</v>
      </c>
      <c r="H39" s="6">
        <f>ROUND(+Laboratory!F134,0)</f>
        <v>2288980</v>
      </c>
      <c r="I39" s="7">
        <f t="shared" si="1"/>
        <v>0.32</v>
      </c>
      <c r="J39" s="7"/>
      <c r="K39" s="8">
        <f t="shared" si="2"/>
        <v>0.2308</v>
      </c>
    </row>
    <row r="40" spans="2:11" ht="12">
      <c r="B40">
        <f>+Laboratory!A35</f>
        <v>85</v>
      </c>
      <c r="C40" t="str">
        <f>+Laboratory!B35</f>
        <v>JEFFERSON HEALTHCARE HOSPITAL</v>
      </c>
      <c r="D40" s="6">
        <f>ROUND(SUM(Laboratory!M35:N35),0)</f>
        <v>79157</v>
      </c>
      <c r="E40" s="6">
        <f>ROUND(+Laboratory!F35,0)</f>
        <v>124112</v>
      </c>
      <c r="F40" s="7">
        <f t="shared" si="0"/>
        <v>0.64</v>
      </c>
      <c r="G40" s="6">
        <f>ROUND(SUM(Laboratory!M135:N135),0)</f>
        <v>86765</v>
      </c>
      <c r="H40" s="6">
        <f>ROUND(+Laboratory!F135,0)</f>
        <v>132601</v>
      </c>
      <c r="I40" s="7">
        <f t="shared" si="1"/>
        <v>0.65</v>
      </c>
      <c r="J40" s="7"/>
      <c r="K40" s="8">
        <f t="shared" si="2"/>
        <v>0.0156</v>
      </c>
    </row>
    <row r="41" spans="2:11" ht="12">
      <c r="B41">
        <f>+Laboratory!A36</f>
        <v>96</v>
      </c>
      <c r="C41" t="str">
        <f>+Laboratory!B36</f>
        <v>SKYLINE HOSPITAL</v>
      </c>
      <c r="D41" s="6">
        <f>ROUND(SUM(Laboratory!M36:N36),0)</f>
        <v>9858</v>
      </c>
      <c r="E41" s="6">
        <f>ROUND(+Laboratory!F36,0)</f>
        <v>739682</v>
      </c>
      <c r="F41" s="7">
        <f t="shared" si="0"/>
        <v>0.01</v>
      </c>
      <c r="G41" s="6">
        <f>ROUND(SUM(Laboratory!M136:N136),0)</f>
        <v>17924</v>
      </c>
      <c r="H41" s="6">
        <f>ROUND(+Laboratory!F136,0)</f>
        <v>755263</v>
      </c>
      <c r="I41" s="7">
        <f t="shared" si="1"/>
        <v>0.02</v>
      </c>
      <c r="J41" s="7"/>
      <c r="K41" s="8">
        <f t="shared" si="2"/>
        <v>1</v>
      </c>
    </row>
    <row r="42" spans="2:11" ht="12">
      <c r="B42">
        <f>+Laboratory!A37</f>
        <v>102</v>
      </c>
      <c r="C42" t="str">
        <f>+Laboratory!B37</f>
        <v>YAKIMA REGIONAL MEDICAL AND CARDIAC CENTER</v>
      </c>
      <c r="D42" s="6">
        <f>ROUND(SUM(Laboratory!M37:N37),0)</f>
        <v>386795</v>
      </c>
      <c r="E42" s="6">
        <f>ROUND(+Laboratory!F37,0)</f>
        <v>331326</v>
      </c>
      <c r="F42" s="7">
        <f t="shared" si="0"/>
        <v>1.17</v>
      </c>
      <c r="G42" s="6">
        <f>ROUND(SUM(Laboratory!M137:N137),0)</f>
        <v>458678</v>
      </c>
      <c r="H42" s="6">
        <f>ROUND(+Laboratory!F137,0)</f>
        <v>373072</v>
      </c>
      <c r="I42" s="7">
        <f t="shared" si="1"/>
        <v>1.23</v>
      </c>
      <c r="J42" s="7"/>
      <c r="K42" s="8">
        <f t="shared" si="2"/>
        <v>0.0513</v>
      </c>
    </row>
    <row r="43" spans="2:11" ht="12">
      <c r="B43">
        <f>+Laboratory!A38</f>
        <v>104</v>
      </c>
      <c r="C43" t="str">
        <f>+Laboratory!B38</f>
        <v>VALLEY GENERAL HOSPITAL</v>
      </c>
      <c r="D43" s="6">
        <f>ROUND(SUM(Laboratory!M38:N38),0)</f>
        <v>107735</v>
      </c>
      <c r="E43" s="6">
        <f>ROUND(+Laboratory!F38,0)</f>
        <v>154434</v>
      </c>
      <c r="F43" s="7">
        <f t="shared" si="0"/>
        <v>0.7</v>
      </c>
      <c r="G43" s="6">
        <f>ROUND(SUM(Laboratory!M138:N138),0)</f>
        <v>142913</v>
      </c>
      <c r="H43" s="6">
        <f>ROUND(+Laboratory!F138,0)</f>
        <v>153882</v>
      </c>
      <c r="I43" s="7">
        <f t="shared" si="1"/>
        <v>0.93</v>
      </c>
      <c r="J43" s="7"/>
      <c r="K43" s="8">
        <f t="shared" si="2"/>
        <v>0.3286</v>
      </c>
    </row>
    <row r="44" spans="2:11" ht="12">
      <c r="B44">
        <f>+Laboratory!A39</f>
        <v>106</v>
      </c>
      <c r="C44" t="str">
        <f>+Laboratory!B39</f>
        <v>CASCADE VALLEY HOSPITAL</v>
      </c>
      <c r="D44" s="6">
        <f>ROUND(SUM(Laboratory!M39:N39),0)</f>
        <v>17751</v>
      </c>
      <c r="E44" s="6">
        <f>ROUND(+Laboratory!F39,0)</f>
        <v>1399350</v>
      </c>
      <c r="F44" s="7">
        <f t="shared" si="0"/>
        <v>0.01</v>
      </c>
      <c r="G44" s="6">
        <f>ROUND(SUM(Laboratory!M139:N139),0)</f>
        <v>19688</v>
      </c>
      <c r="H44" s="6">
        <f>ROUND(+Laboratory!F139,0)</f>
        <v>1398089</v>
      </c>
      <c r="I44" s="7">
        <f t="shared" si="1"/>
        <v>0.01</v>
      </c>
      <c r="J44" s="7"/>
      <c r="K44" s="8">
        <f t="shared" si="2"/>
        <v>0</v>
      </c>
    </row>
    <row r="45" spans="2:11" ht="12">
      <c r="B45">
        <f>+Laboratory!A40</f>
        <v>107</v>
      </c>
      <c r="C45" t="str">
        <f>+Laboratory!B40</f>
        <v>NORTH VALLEY HOSPITAL</v>
      </c>
      <c r="D45" s="6">
        <f>ROUND(SUM(Laboratory!M40:N40),0)</f>
        <v>7538</v>
      </c>
      <c r="E45" s="6">
        <f>ROUND(+Laboratory!F40,0)</f>
        <v>28622</v>
      </c>
      <c r="F45" s="7">
        <f t="shared" si="0"/>
        <v>0.26</v>
      </c>
      <c r="G45" s="6">
        <f>ROUND(SUM(Laboratory!M140:N140),0)</f>
        <v>11468</v>
      </c>
      <c r="H45" s="6">
        <f>ROUND(+Laboratory!F140,0)</f>
        <v>28856</v>
      </c>
      <c r="I45" s="7">
        <f t="shared" si="1"/>
        <v>0.4</v>
      </c>
      <c r="J45" s="7"/>
      <c r="K45" s="8">
        <f t="shared" si="2"/>
        <v>0.5385</v>
      </c>
    </row>
    <row r="46" spans="2:11" ht="12">
      <c r="B46">
        <f>+Laboratory!A41</f>
        <v>108</v>
      </c>
      <c r="C46" t="str">
        <f>+Laboratory!B41</f>
        <v>TRI-STATE MEMORIAL HOSPITAL</v>
      </c>
      <c r="D46" s="6">
        <f>ROUND(SUM(Laboratory!M41:N41),0)</f>
        <v>17210</v>
      </c>
      <c r="E46" s="6">
        <f>ROUND(+Laboratory!F41,0)</f>
        <v>93321</v>
      </c>
      <c r="F46" s="7">
        <f t="shared" si="0"/>
        <v>0.18</v>
      </c>
      <c r="G46" s="6">
        <f>ROUND(SUM(Laboratory!M141:N141),0)</f>
        <v>0</v>
      </c>
      <c r="H46" s="6">
        <f>ROUND(+Laboratory!F141,0)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+Laboratory!A42</f>
        <v>111</v>
      </c>
      <c r="C47" t="str">
        <f>+Laboratory!B42</f>
        <v>EAST ADAMS RURAL HOSPITAL</v>
      </c>
      <c r="D47" s="6">
        <f>ROUND(SUM(Laboratory!M42:N42),0)</f>
        <v>4444</v>
      </c>
      <c r="E47" s="6">
        <f>ROUND(+Laboratory!F42,0)</f>
        <v>53354</v>
      </c>
      <c r="F47" s="7">
        <f t="shared" si="0"/>
        <v>0.08</v>
      </c>
      <c r="G47" s="6">
        <f>ROUND(SUM(Laboratory!M142:N142),0)</f>
        <v>5966</v>
      </c>
      <c r="H47" s="6">
        <f>ROUND(+Laboratory!F142,0)</f>
        <v>60660</v>
      </c>
      <c r="I47" s="7">
        <f t="shared" si="1"/>
        <v>0.1</v>
      </c>
      <c r="J47" s="7"/>
      <c r="K47" s="8">
        <f t="shared" si="2"/>
        <v>0.25</v>
      </c>
    </row>
    <row r="48" spans="2:11" ht="12">
      <c r="B48">
        <f>+Laboratory!A43</f>
        <v>125</v>
      </c>
      <c r="C48" t="str">
        <f>+Laboratory!B43</f>
        <v>OTHELLO COMMUNITY HOSPITAL</v>
      </c>
      <c r="D48" s="6">
        <f>ROUND(SUM(Laboratory!M43:N43),0)</f>
        <v>20323</v>
      </c>
      <c r="E48" s="6">
        <f>ROUND(+Laboratory!F43,0)</f>
        <v>35778</v>
      </c>
      <c r="F48" s="7">
        <f t="shared" si="0"/>
        <v>0.57</v>
      </c>
      <c r="G48" s="6">
        <f>ROUND(SUM(Laboratory!M143:N143),0)</f>
        <v>11958</v>
      </c>
      <c r="H48" s="6">
        <f>ROUND(+Laboratory!F143,0)</f>
        <v>35783</v>
      </c>
      <c r="I48" s="7">
        <f t="shared" si="1"/>
        <v>0.33</v>
      </c>
      <c r="J48" s="7"/>
      <c r="K48" s="8">
        <f t="shared" si="2"/>
        <v>-0.4211</v>
      </c>
    </row>
    <row r="49" spans="2:11" ht="12">
      <c r="B49">
        <f>+Laboratory!A44</f>
        <v>126</v>
      </c>
      <c r="C49" t="str">
        <f>+Laboratory!B44</f>
        <v>HIGHLINE MEDICAL CENTER</v>
      </c>
      <c r="D49" s="6">
        <f>ROUND(SUM(Laboratory!M44:N44),0)</f>
        <v>464113</v>
      </c>
      <c r="E49" s="6">
        <f>ROUND(+Laboratory!F44,0)</f>
        <v>853020</v>
      </c>
      <c r="F49" s="7">
        <f t="shared" si="0"/>
        <v>0.54</v>
      </c>
      <c r="G49" s="6">
        <f>ROUND(SUM(Laboratory!M144:N144),0)</f>
        <v>440082</v>
      </c>
      <c r="H49" s="6">
        <f>ROUND(+Laboratory!F144,0)</f>
        <v>937023</v>
      </c>
      <c r="I49" s="7">
        <f t="shared" si="1"/>
        <v>0.47</v>
      </c>
      <c r="J49" s="7"/>
      <c r="K49" s="8">
        <f t="shared" si="2"/>
        <v>-0.1296</v>
      </c>
    </row>
    <row r="50" spans="2:11" ht="12">
      <c r="B50">
        <f>+Laboratory!A45</f>
        <v>128</v>
      </c>
      <c r="C50" t="str">
        <f>+Laboratory!B45</f>
        <v>UNIVERSITY OF WASHINGTON MEDICAL CENTER</v>
      </c>
      <c r="D50" s="6">
        <f>ROUND(SUM(Laboratory!M45:N45),0)</f>
        <v>1901842</v>
      </c>
      <c r="E50" s="6">
        <f>ROUND(+Laboratory!F45,0)</f>
        <v>1951454</v>
      </c>
      <c r="F50" s="7">
        <f t="shared" si="0"/>
        <v>0.97</v>
      </c>
      <c r="G50" s="6">
        <f>ROUND(SUM(Laboratory!M145:N145),0)</f>
        <v>1110207</v>
      </c>
      <c r="H50" s="6">
        <f>ROUND(+Laboratory!F145,0)</f>
        <v>1936869</v>
      </c>
      <c r="I50" s="7">
        <f t="shared" si="1"/>
        <v>0.57</v>
      </c>
      <c r="J50" s="7"/>
      <c r="K50" s="8">
        <f t="shared" si="2"/>
        <v>-0.4124</v>
      </c>
    </row>
    <row r="51" spans="2:11" ht="12">
      <c r="B51">
        <f>+Laboratory!A46</f>
        <v>129</v>
      </c>
      <c r="C51" t="str">
        <f>+Laboratory!B46</f>
        <v>QUINCY VALLEY MEDICAL CENTER</v>
      </c>
      <c r="D51" s="6">
        <f>ROUND(SUM(Laboratory!M46:N46),0)</f>
        <v>37882</v>
      </c>
      <c r="E51" s="6">
        <f>ROUND(+Laboratory!F46,0)</f>
        <v>99067</v>
      </c>
      <c r="F51" s="7">
        <f t="shared" si="0"/>
        <v>0.38</v>
      </c>
      <c r="G51" s="6">
        <f>ROUND(SUM(Laboratory!M146:N146),0)</f>
        <v>38235</v>
      </c>
      <c r="H51" s="6">
        <f>ROUND(+Laboratory!F146,0)</f>
        <v>104054</v>
      </c>
      <c r="I51" s="7">
        <f t="shared" si="1"/>
        <v>0.37</v>
      </c>
      <c r="J51" s="7"/>
      <c r="K51" s="8">
        <f t="shared" si="2"/>
        <v>-0.0263</v>
      </c>
    </row>
    <row r="52" spans="2:11" ht="12">
      <c r="B52">
        <f>+Laboratory!A47</f>
        <v>130</v>
      </c>
      <c r="C52" t="str">
        <f>+Laboratory!B47</f>
        <v>NORTHWEST HOSPITAL &amp; MEDICAL CENTER</v>
      </c>
      <c r="D52" s="6">
        <f>ROUND(SUM(Laboratory!M47:N47),0)</f>
        <v>882924</v>
      </c>
      <c r="E52" s="6">
        <f>ROUND(+Laboratory!F47,0)</f>
        <v>980008</v>
      </c>
      <c r="F52" s="7">
        <f t="shared" si="0"/>
        <v>0.9</v>
      </c>
      <c r="G52" s="6">
        <f>ROUND(SUM(Laboratory!M147:N147),0)</f>
        <v>1038929</v>
      </c>
      <c r="H52" s="6">
        <f>ROUND(+Laboratory!F147,0)</f>
        <v>963452</v>
      </c>
      <c r="I52" s="7">
        <f t="shared" si="1"/>
        <v>1.08</v>
      </c>
      <c r="J52" s="7"/>
      <c r="K52" s="8">
        <f t="shared" si="2"/>
        <v>0.2</v>
      </c>
    </row>
    <row r="53" spans="2:11" ht="12">
      <c r="B53">
        <f>+Laboratory!A48</f>
        <v>131</v>
      </c>
      <c r="C53" t="str">
        <f>+Laboratory!B48</f>
        <v>OVERLAKE HOSPITAL MEDICAL CENTER</v>
      </c>
      <c r="D53" s="6">
        <f>ROUND(SUM(Laboratory!M48:N48),0)</f>
        <v>715725</v>
      </c>
      <c r="E53" s="6">
        <f>ROUND(+Laboratory!F48,0)</f>
        <v>867925</v>
      </c>
      <c r="F53" s="7">
        <f t="shared" si="0"/>
        <v>0.82</v>
      </c>
      <c r="G53" s="6">
        <f>ROUND(SUM(Laboratory!M148:N148),0)</f>
        <v>1516282</v>
      </c>
      <c r="H53" s="6">
        <f>ROUND(+Laboratory!F148,0)</f>
        <v>946247</v>
      </c>
      <c r="I53" s="7">
        <f t="shared" si="1"/>
        <v>1.6</v>
      </c>
      <c r="J53" s="7"/>
      <c r="K53" s="8">
        <f t="shared" si="2"/>
        <v>0.9512</v>
      </c>
    </row>
    <row r="54" spans="2:11" ht="12">
      <c r="B54">
        <f>+Laboratory!A49</f>
        <v>132</v>
      </c>
      <c r="C54" t="str">
        <f>+Laboratory!B49</f>
        <v>SAINT CLARE HOSPITAL</v>
      </c>
      <c r="D54" s="6">
        <f>ROUND(SUM(Laboratory!M49:N49),0)</f>
        <v>90883</v>
      </c>
      <c r="E54" s="6">
        <f>ROUND(+Laboratory!F49,0)</f>
        <v>334087</v>
      </c>
      <c r="F54" s="7">
        <f t="shared" si="0"/>
        <v>0.27</v>
      </c>
      <c r="G54" s="6">
        <f>ROUND(SUM(Laboratory!M149:N149),0)</f>
        <v>102338</v>
      </c>
      <c r="H54" s="6">
        <f>ROUND(+Laboratory!F149,0)</f>
        <v>392952</v>
      </c>
      <c r="I54" s="7">
        <f t="shared" si="1"/>
        <v>0.26</v>
      </c>
      <c r="J54" s="7"/>
      <c r="K54" s="8">
        <f t="shared" si="2"/>
        <v>-0.037</v>
      </c>
    </row>
    <row r="55" spans="2:11" ht="12">
      <c r="B55">
        <f>+Laboratory!A50</f>
        <v>134</v>
      </c>
      <c r="C55" t="str">
        <f>+Laboratory!B50</f>
        <v>ISLAND HOSPITAL</v>
      </c>
      <c r="D55" s="6">
        <f>ROUND(SUM(Laboratory!M50:N50),0)</f>
        <v>132268</v>
      </c>
      <c r="E55" s="6">
        <f>ROUND(+Laboratory!F50,0)</f>
        <v>1844483</v>
      </c>
      <c r="F55" s="7">
        <f t="shared" si="0"/>
        <v>0.07</v>
      </c>
      <c r="G55" s="6">
        <f>ROUND(SUM(Laboratory!M150:N150),0)</f>
        <v>133283</v>
      </c>
      <c r="H55" s="6">
        <f>ROUND(+Laboratory!F150,0)</f>
        <v>1824744</v>
      </c>
      <c r="I55" s="7">
        <f t="shared" si="1"/>
        <v>0.07</v>
      </c>
      <c r="J55" s="7"/>
      <c r="K55" s="8">
        <f t="shared" si="2"/>
        <v>0</v>
      </c>
    </row>
    <row r="56" spans="2:11" ht="12">
      <c r="B56">
        <f>+Laboratory!A51</f>
        <v>137</v>
      </c>
      <c r="C56" t="str">
        <f>+Laboratory!B51</f>
        <v>LINCOLN HOSPITAL</v>
      </c>
      <c r="D56" s="6">
        <f>ROUND(SUM(Laboratory!M51:N51),0)</f>
        <v>24523</v>
      </c>
      <c r="E56" s="6">
        <f>ROUND(+Laboratory!F51,0)</f>
        <v>36370</v>
      </c>
      <c r="F56" s="7">
        <f t="shared" si="0"/>
        <v>0.67</v>
      </c>
      <c r="G56" s="6">
        <f>ROUND(SUM(Laboratory!M151:N151),0)</f>
        <v>31229</v>
      </c>
      <c r="H56" s="6">
        <f>ROUND(+Laboratory!F151,0)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+Laboratory!A52</f>
        <v>138</v>
      </c>
      <c r="C57" t="str">
        <f>+Laboratory!B52</f>
        <v>SWEDISH EDMONDS</v>
      </c>
      <c r="D57" s="6">
        <f>ROUND(SUM(Laboratory!M52:N52),0)</f>
        <v>496059</v>
      </c>
      <c r="E57" s="6">
        <f>ROUND(+Laboratory!F52,0)</f>
        <v>423633</v>
      </c>
      <c r="F57" s="7">
        <f t="shared" si="0"/>
        <v>1.17</v>
      </c>
      <c r="G57" s="6">
        <f>ROUND(SUM(Laboratory!M152:N152),0)</f>
        <v>365976</v>
      </c>
      <c r="H57" s="6">
        <f>ROUND(+Laboratory!F152,0)</f>
        <v>417018</v>
      </c>
      <c r="I57" s="7">
        <f t="shared" si="1"/>
        <v>0.88</v>
      </c>
      <c r="J57" s="7"/>
      <c r="K57" s="8">
        <f t="shared" si="2"/>
        <v>-0.2479</v>
      </c>
    </row>
    <row r="58" spans="2:11" ht="12">
      <c r="B58">
        <f>+Laboratory!A53</f>
        <v>139</v>
      </c>
      <c r="C58" t="str">
        <f>+Laboratory!B53</f>
        <v>PROVIDENCE HOLY FAMILY HOSPITAL</v>
      </c>
      <c r="D58" s="6">
        <f>ROUND(SUM(Laboratory!M53:N53),0)</f>
        <v>101867</v>
      </c>
      <c r="E58" s="6">
        <f>ROUND(+Laboratory!F53,0)</f>
        <v>337949</v>
      </c>
      <c r="F58" s="7">
        <f t="shared" si="0"/>
        <v>0.3</v>
      </c>
      <c r="G58" s="6">
        <f>ROUND(SUM(Laboratory!M153:N153),0)</f>
        <v>64413</v>
      </c>
      <c r="H58" s="6">
        <f>ROUND(+Laboratory!F153,0)</f>
        <v>345799</v>
      </c>
      <c r="I58" s="7">
        <f t="shared" si="1"/>
        <v>0.19</v>
      </c>
      <c r="J58" s="7"/>
      <c r="K58" s="8">
        <f t="shared" si="2"/>
        <v>-0.3667</v>
      </c>
    </row>
    <row r="59" spans="2:11" ht="12">
      <c r="B59">
        <f>+Laboratory!A54</f>
        <v>140</v>
      </c>
      <c r="C59" t="str">
        <f>+Laboratory!B54</f>
        <v>KITTITAS VALLEY HOSPITAL</v>
      </c>
      <c r="D59" s="6">
        <f>ROUND(SUM(Laboratory!M54:N54),0)</f>
        <v>80658</v>
      </c>
      <c r="E59" s="6">
        <f>ROUND(+Laboratory!F54,0)</f>
        <v>144760</v>
      </c>
      <c r="F59" s="7">
        <f t="shared" si="0"/>
        <v>0.56</v>
      </c>
      <c r="G59" s="6">
        <f>ROUND(SUM(Laboratory!M154:N154),0)</f>
        <v>57805</v>
      </c>
      <c r="H59" s="6">
        <f>ROUND(+Laboratory!F154,0)</f>
        <v>150757</v>
      </c>
      <c r="I59" s="7">
        <f t="shared" si="1"/>
        <v>0.38</v>
      </c>
      <c r="J59" s="7"/>
      <c r="K59" s="8">
        <f t="shared" si="2"/>
        <v>-0.3214</v>
      </c>
    </row>
    <row r="60" spans="2:11" ht="12">
      <c r="B60">
        <f>+Laboratory!A55</f>
        <v>141</v>
      </c>
      <c r="C60" t="str">
        <f>+Laboratory!B55</f>
        <v>DAYTON GENERAL HOSPITAL</v>
      </c>
      <c r="D60" s="6">
        <f>ROUND(SUM(Laboratory!M55:N55),0)</f>
        <v>18454</v>
      </c>
      <c r="E60" s="6">
        <f>ROUND(+Laboratory!F55,0)</f>
        <v>31484</v>
      </c>
      <c r="F60" s="7">
        <f t="shared" si="0"/>
        <v>0.59</v>
      </c>
      <c r="G60" s="6">
        <f>ROUND(SUM(Laboratory!M155:N155),0)</f>
        <v>0</v>
      </c>
      <c r="H60" s="6">
        <f>ROUND(+Laboratory!F155,0)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+Laboratory!A56</f>
        <v>142</v>
      </c>
      <c r="C61" t="str">
        <f>+Laboratory!B56</f>
        <v>HARRISON MEDICAL CENTER</v>
      </c>
      <c r="D61" s="6">
        <f>ROUND(SUM(Laboratory!M56:N56),0)</f>
        <v>122056</v>
      </c>
      <c r="E61" s="6">
        <f>ROUND(+Laboratory!F56,0)</f>
        <v>655340</v>
      </c>
      <c r="F61" s="7">
        <f t="shared" si="0"/>
        <v>0.19</v>
      </c>
      <c r="G61" s="6">
        <f>ROUND(SUM(Laboratory!M156:N156),0)</f>
        <v>114624</v>
      </c>
      <c r="H61" s="6">
        <f>ROUND(+Laboratory!F156,0)</f>
        <v>661916</v>
      </c>
      <c r="I61" s="7">
        <f t="shared" si="1"/>
        <v>0.17</v>
      </c>
      <c r="J61" s="7"/>
      <c r="K61" s="8">
        <f t="shared" si="2"/>
        <v>-0.1053</v>
      </c>
    </row>
    <row r="62" spans="2:11" ht="12">
      <c r="B62">
        <f>+Laboratory!A57</f>
        <v>145</v>
      </c>
      <c r="C62" t="str">
        <f>+Laboratory!B57</f>
        <v>PEACEHEALTH SAINT JOSEPH HOSPITAL</v>
      </c>
      <c r="D62" s="6">
        <f>ROUND(SUM(Laboratory!M57:N57),0)</f>
        <v>545149</v>
      </c>
      <c r="E62" s="6">
        <f>ROUND(+Laboratory!F57,0)</f>
        <v>1438048</v>
      </c>
      <c r="F62" s="7">
        <f t="shared" si="0"/>
        <v>0.38</v>
      </c>
      <c r="G62" s="6">
        <f>ROUND(SUM(Laboratory!M157:N157),0)</f>
        <v>98911</v>
      </c>
      <c r="H62" s="6">
        <f>ROUND(+Laboratory!F157,0)</f>
        <v>728351</v>
      </c>
      <c r="I62" s="7">
        <f t="shared" si="1"/>
        <v>0.14</v>
      </c>
      <c r="J62" s="7"/>
      <c r="K62" s="8">
        <f t="shared" si="2"/>
        <v>-0.6316</v>
      </c>
    </row>
    <row r="63" spans="2:11" ht="12">
      <c r="B63">
        <f>+Laboratory!A58</f>
        <v>147</v>
      </c>
      <c r="C63" t="str">
        <f>+Laboratory!B58</f>
        <v>MID VALLEY HOSPITAL</v>
      </c>
      <c r="D63" s="6">
        <f>ROUND(SUM(Laboratory!M58:N58),0)</f>
        <v>43532</v>
      </c>
      <c r="E63" s="6">
        <f>ROUND(+Laboratory!F58,0)</f>
        <v>78983</v>
      </c>
      <c r="F63" s="7">
        <f t="shared" si="0"/>
        <v>0.55</v>
      </c>
      <c r="G63" s="6">
        <f>ROUND(SUM(Laboratory!M158:N158),0)</f>
        <v>52900</v>
      </c>
      <c r="H63" s="6">
        <f>ROUND(+Laboratory!F158,0)</f>
        <v>82030</v>
      </c>
      <c r="I63" s="7">
        <f t="shared" si="1"/>
        <v>0.64</v>
      </c>
      <c r="J63" s="7"/>
      <c r="K63" s="8">
        <f t="shared" si="2"/>
        <v>0.1636</v>
      </c>
    </row>
    <row r="64" spans="2:11" ht="12">
      <c r="B64">
        <f>+Laboratory!A59</f>
        <v>148</v>
      </c>
      <c r="C64" t="str">
        <f>+Laboratory!B59</f>
        <v>KINDRED HOSPITAL - SEATTLE</v>
      </c>
      <c r="D64" s="6">
        <f>ROUND(SUM(Laboratory!M59:N59),0)</f>
        <v>0</v>
      </c>
      <c r="E64" s="6">
        <f>ROUND(+Laboratory!F59,0)</f>
        <v>30950</v>
      </c>
      <c r="F64" s="7">
        <f t="shared" si="0"/>
      </c>
      <c r="G64" s="6">
        <f>ROUND(SUM(Laboratory!M159:N159),0)</f>
        <v>0</v>
      </c>
      <c r="H64" s="6">
        <f>ROUND(+Laboratory!F159,0)</f>
        <v>52507</v>
      </c>
      <c r="I64" s="7">
        <f t="shared" si="1"/>
      </c>
      <c r="J64" s="7"/>
      <c r="K64" s="8">
        <f t="shared" si="2"/>
      </c>
    </row>
    <row r="65" spans="2:11" ht="12">
      <c r="B65">
        <f>+Laboratory!A60</f>
        <v>150</v>
      </c>
      <c r="C65" t="str">
        <f>+Laboratory!B60</f>
        <v>COULEE COMMUNITY HOSPITAL</v>
      </c>
      <c r="D65" s="6">
        <f>ROUND(SUM(Laboratory!M60:N60),0)</f>
        <v>6714</v>
      </c>
      <c r="E65" s="6">
        <f>ROUND(+Laboratory!F60,0)</f>
        <v>98482</v>
      </c>
      <c r="F65" s="7">
        <f t="shared" si="0"/>
        <v>0.07</v>
      </c>
      <c r="G65" s="6">
        <f>ROUND(SUM(Laboratory!M160:N160),0)</f>
        <v>7124</v>
      </c>
      <c r="H65" s="6">
        <f>ROUND(+Laboratory!F160,0)</f>
        <v>106451</v>
      </c>
      <c r="I65" s="7">
        <f t="shared" si="1"/>
        <v>0.07</v>
      </c>
      <c r="J65" s="7"/>
      <c r="K65" s="8">
        <f t="shared" si="2"/>
        <v>0</v>
      </c>
    </row>
    <row r="66" spans="2:11" ht="12">
      <c r="B66">
        <f>+Laboratory!A61</f>
        <v>152</v>
      </c>
      <c r="C66" t="str">
        <f>+Laboratory!B61</f>
        <v>MASON GENERAL HOSPITAL</v>
      </c>
      <c r="D66" s="6">
        <f>ROUND(SUM(Laboratory!M61:N61),0)</f>
        <v>47833</v>
      </c>
      <c r="E66" s="6">
        <f>ROUND(+Laboratory!F61,0)</f>
        <v>157538</v>
      </c>
      <c r="F66" s="7">
        <f t="shared" si="0"/>
        <v>0.3</v>
      </c>
      <c r="G66" s="6">
        <f>ROUND(SUM(Laboratory!M161:N161),0)</f>
        <v>64121</v>
      </c>
      <c r="H66" s="6">
        <f>ROUND(+Laboratory!F161,0)</f>
        <v>157364</v>
      </c>
      <c r="I66" s="7">
        <f t="shared" si="1"/>
        <v>0.41</v>
      </c>
      <c r="J66" s="7"/>
      <c r="K66" s="8">
        <f t="shared" si="2"/>
        <v>0.3667</v>
      </c>
    </row>
    <row r="67" spans="2:11" ht="12">
      <c r="B67">
        <f>+Laboratory!A62</f>
        <v>153</v>
      </c>
      <c r="C67" t="str">
        <f>+Laboratory!B62</f>
        <v>WHITMAN HOSPITAL AND MEDICAL CENTER</v>
      </c>
      <c r="D67" s="6">
        <f>ROUND(SUM(Laboratory!M62:N62),0)</f>
        <v>31359</v>
      </c>
      <c r="E67" s="6">
        <f>ROUND(+Laboratory!F62,0)</f>
        <v>788019</v>
      </c>
      <c r="F67" s="7">
        <f t="shared" si="0"/>
        <v>0.04</v>
      </c>
      <c r="G67" s="6">
        <f>ROUND(SUM(Laboratory!M162:N162),0)</f>
        <v>41620</v>
      </c>
      <c r="H67" s="6">
        <f>ROUND(+Laboratory!F162,0)</f>
        <v>813155</v>
      </c>
      <c r="I67" s="7">
        <f t="shared" si="1"/>
        <v>0.05</v>
      </c>
      <c r="J67" s="7"/>
      <c r="K67" s="8">
        <f t="shared" si="2"/>
        <v>0.25</v>
      </c>
    </row>
    <row r="68" spans="2:11" ht="12">
      <c r="B68">
        <f>+Laboratory!A63</f>
        <v>155</v>
      </c>
      <c r="C68" t="str">
        <f>+Laboratory!B63</f>
        <v>VALLEY MEDICAL CENTER</v>
      </c>
      <c r="D68" s="6">
        <f>ROUND(SUM(Laboratory!M63:N63),0)</f>
        <v>577047</v>
      </c>
      <c r="E68" s="6">
        <f>ROUND(+Laboratory!F63,0)</f>
        <v>737513</v>
      </c>
      <c r="F68" s="7">
        <f t="shared" si="0"/>
        <v>0.78</v>
      </c>
      <c r="G68" s="6">
        <f>ROUND(SUM(Laboratory!M163:N163),0)</f>
        <v>516769</v>
      </c>
      <c r="H68" s="6">
        <f>ROUND(+Laboratory!F163,0)</f>
        <v>671850</v>
      </c>
      <c r="I68" s="7">
        <f t="shared" si="1"/>
        <v>0.77</v>
      </c>
      <c r="J68" s="7"/>
      <c r="K68" s="8">
        <f t="shared" si="2"/>
        <v>-0.0128</v>
      </c>
    </row>
    <row r="69" spans="2:11" ht="12">
      <c r="B69">
        <f>+Laboratory!A64</f>
        <v>156</v>
      </c>
      <c r="C69" t="str">
        <f>+Laboratory!B64</f>
        <v>WHIDBEY GENERAL HOSPITAL</v>
      </c>
      <c r="D69" s="6">
        <f>ROUND(SUM(Laboratory!M64:N64),0)</f>
        <v>82975</v>
      </c>
      <c r="E69" s="6">
        <f>ROUND(+Laboratory!F64,0)</f>
        <v>298054</v>
      </c>
      <c r="F69" s="7">
        <f t="shared" si="0"/>
        <v>0.28</v>
      </c>
      <c r="G69" s="6">
        <f>ROUND(SUM(Laboratory!M164:N164),0)</f>
        <v>70258</v>
      </c>
      <c r="H69" s="6">
        <f>ROUND(+Laboratory!F164,0)</f>
        <v>279851</v>
      </c>
      <c r="I69" s="7">
        <f t="shared" si="1"/>
        <v>0.25</v>
      </c>
      <c r="J69" s="7"/>
      <c r="K69" s="8">
        <f t="shared" si="2"/>
        <v>-0.1071</v>
      </c>
    </row>
    <row r="70" spans="2:11" ht="12">
      <c r="B70">
        <f>+Laboratory!A65</f>
        <v>157</v>
      </c>
      <c r="C70" t="str">
        <f>+Laboratory!B65</f>
        <v>SAINT LUKES REHABILIATION INSTITUTE</v>
      </c>
      <c r="D70" s="6">
        <f>ROUND(SUM(Laboratory!M65:N65),0)</f>
        <v>0</v>
      </c>
      <c r="E70" s="6">
        <f>ROUND(+Laboratory!F65,0)</f>
        <v>0</v>
      </c>
      <c r="F70" s="7">
        <f t="shared" si="0"/>
      </c>
      <c r="G70" s="6">
        <f>ROUND(SUM(Laboratory!M165:N165),0)</f>
        <v>0</v>
      </c>
      <c r="H70" s="6">
        <f>ROUND(+Laboratory!F165,0)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+Laboratory!A66</f>
        <v>158</v>
      </c>
      <c r="C71" t="str">
        <f>+Laboratory!B66</f>
        <v>CASCADE MEDICAL CENTER</v>
      </c>
      <c r="D71" s="6">
        <f>ROUND(SUM(Laboratory!M66:N66),0)</f>
        <v>12706</v>
      </c>
      <c r="E71" s="6">
        <f>ROUND(+Laboratory!F66,0)</f>
        <v>26140</v>
      </c>
      <c r="F71" s="7">
        <f t="shared" si="0"/>
        <v>0.49</v>
      </c>
      <c r="G71" s="6">
        <f>ROUND(SUM(Laboratory!M166:N166),0)</f>
        <v>14625</v>
      </c>
      <c r="H71" s="6">
        <f>ROUND(+Laboratory!F166,0)</f>
        <v>27117</v>
      </c>
      <c r="I71" s="7">
        <f t="shared" si="1"/>
        <v>0.54</v>
      </c>
      <c r="J71" s="7"/>
      <c r="K71" s="8">
        <f t="shared" si="2"/>
        <v>0.102</v>
      </c>
    </row>
    <row r="72" spans="2:11" ht="12">
      <c r="B72">
        <f>+Laboratory!A67</f>
        <v>159</v>
      </c>
      <c r="C72" t="str">
        <f>+Laboratory!B67</f>
        <v>PROVIDENCE SAINT PETER HOSPITAL</v>
      </c>
      <c r="D72" s="6">
        <f>ROUND(SUM(Laboratory!M67:N67),0)</f>
        <v>381363</v>
      </c>
      <c r="E72" s="6">
        <f>ROUND(+Laboratory!F67,0)</f>
        <v>1334354</v>
      </c>
      <c r="F72" s="7">
        <f t="shared" si="0"/>
        <v>0.29</v>
      </c>
      <c r="G72" s="6">
        <f>ROUND(SUM(Laboratory!M167:N167),0)</f>
        <v>307862</v>
      </c>
      <c r="H72" s="6">
        <f>ROUND(+Laboratory!F167,0)</f>
        <v>1247333</v>
      </c>
      <c r="I72" s="7">
        <f t="shared" si="1"/>
        <v>0.25</v>
      </c>
      <c r="J72" s="7"/>
      <c r="K72" s="8">
        <f t="shared" si="2"/>
        <v>-0.1379</v>
      </c>
    </row>
    <row r="73" spans="2:11" ht="12">
      <c r="B73">
        <f>+Laboratory!A68</f>
        <v>161</v>
      </c>
      <c r="C73" t="str">
        <f>+Laboratory!B68</f>
        <v>KADLEC REGIONAL MEDICAL CENTER</v>
      </c>
      <c r="D73" s="6">
        <f>ROUND(SUM(Laboratory!M68:N68),0)</f>
        <v>430893</v>
      </c>
      <c r="E73" s="6">
        <f>ROUND(+Laboratory!F68,0)</f>
        <v>553744</v>
      </c>
      <c r="F73" s="7">
        <f t="shared" si="0"/>
        <v>0.78</v>
      </c>
      <c r="G73" s="6">
        <f>ROUND(SUM(Laboratory!M168:N168),0)</f>
        <v>428925</v>
      </c>
      <c r="H73" s="6">
        <f>ROUND(+Laboratory!F168,0)</f>
        <v>679991</v>
      </c>
      <c r="I73" s="7">
        <f t="shared" si="1"/>
        <v>0.63</v>
      </c>
      <c r="J73" s="7"/>
      <c r="K73" s="8">
        <f t="shared" si="2"/>
        <v>-0.1923</v>
      </c>
    </row>
    <row r="74" spans="2:11" ht="12">
      <c r="B74">
        <f>+Laboratory!A69</f>
        <v>162</v>
      </c>
      <c r="C74" t="str">
        <f>+Laboratory!B69</f>
        <v>PROVIDENCE SACRED HEART MEDICAL CENTER</v>
      </c>
      <c r="D74" s="6">
        <f>ROUND(SUM(Laboratory!M69:N69),0)</f>
        <v>1132145</v>
      </c>
      <c r="E74" s="6">
        <f>ROUND(+Laboratory!F69,0)</f>
        <v>1517783</v>
      </c>
      <c r="F74" s="7">
        <f t="shared" si="0"/>
        <v>0.75</v>
      </c>
      <c r="G74" s="6">
        <f>ROUND(SUM(Laboratory!M169:N169),0)</f>
        <v>1175318</v>
      </c>
      <c r="H74" s="6">
        <f>ROUND(+Laboratory!F169,0)</f>
        <v>3896232</v>
      </c>
      <c r="I74" s="7">
        <f t="shared" si="1"/>
        <v>0.3</v>
      </c>
      <c r="J74" s="7"/>
      <c r="K74" s="8">
        <f t="shared" si="2"/>
        <v>-0.6</v>
      </c>
    </row>
    <row r="75" spans="2:11" ht="12">
      <c r="B75">
        <f>+Laboratory!A70</f>
        <v>164</v>
      </c>
      <c r="C75" t="str">
        <f>+Laboratory!B70</f>
        <v>EVERGREEN HOSPITAL MEDICAL CENTER</v>
      </c>
      <c r="D75" s="6">
        <f>ROUND(SUM(Laboratory!M70:N70),0)</f>
        <v>627173</v>
      </c>
      <c r="E75" s="6">
        <f>ROUND(+Laboratory!F70,0)</f>
        <v>674226</v>
      </c>
      <c r="F75" s="7">
        <f aca="true" t="shared" si="3" ref="F75:F106">IF(D75=0,"",IF(E75=0,"",ROUND(D75/E75,2)))</f>
        <v>0.93</v>
      </c>
      <c r="G75" s="6">
        <f>ROUND(SUM(Laboratory!M170:N170),0)</f>
        <v>723670</v>
      </c>
      <c r="H75" s="6">
        <f>ROUND(+Laboratory!F170,0)</f>
        <v>802169</v>
      </c>
      <c r="I75" s="7">
        <f aca="true" t="shared" si="4" ref="I75:I106">IF(G75=0,"",IF(H75=0,"",ROUND(G75/H75,2)))</f>
        <v>0.9</v>
      </c>
      <c r="J75" s="7"/>
      <c r="K75" s="8">
        <f aca="true" t="shared" si="5" ref="K75:K106">IF(D75=0,"",IF(E75=0,"",IF(G75=0,"",IF(H75=0,"",ROUND(I75/F75-1,4)))))</f>
        <v>-0.0323</v>
      </c>
    </row>
    <row r="76" spans="2:11" ht="12">
      <c r="B76">
        <f>+Laboratory!A71</f>
        <v>165</v>
      </c>
      <c r="C76" t="str">
        <f>+Laboratory!B71</f>
        <v>LAKE CHELAN COMMUNITY HOSPITAL</v>
      </c>
      <c r="D76" s="6">
        <f>ROUND(SUM(Laboratory!M71:N71),0)</f>
        <v>28777</v>
      </c>
      <c r="E76" s="6">
        <f>ROUND(+Laboratory!F71,0)</f>
        <v>25191</v>
      </c>
      <c r="F76" s="7">
        <f t="shared" si="3"/>
        <v>1.14</v>
      </c>
      <c r="G76" s="6">
        <f>ROUND(SUM(Laboratory!M171:N171),0)</f>
        <v>18975</v>
      </c>
      <c r="H76" s="6">
        <f>ROUND(+Laboratory!F171,0)</f>
        <v>24428</v>
      </c>
      <c r="I76" s="7">
        <f t="shared" si="4"/>
        <v>0.78</v>
      </c>
      <c r="J76" s="7"/>
      <c r="K76" s="8">
        <f t="shared" si="5"/>
        <v>-0.3158</v>
      </c>
    </row>
    <row r="77" spans="2:11" ht="12">
      <c r="B77">
        <f>+Laboratory!A72</f>
        <v>167</v>
      </c>
      <c r="C77" t="str">
        <f>+Laboratory!B72</f>
        <v>FERRY COUNTY MEMORIAL HOSPITAL</v>
      </c>
      <c r="D77" s="6">
        <f>ROUND(SUM(Laboratory!M72:N72),0)</f>
        <v>4481</v>
      </c>
      <c r="E77" s="6">
        <f>ROUND(+Laboratory!F72,0)</f>
        <v>32171</v>
      </c>
      <c r="F77" s="7">
        <f t="shared" si="3"/>
        <v>0.14</v>
      </c>
      <c r="G77" s="6">
        <f>ROUND(SUM(Laboratory!M172:N172),0)</f>
        <v>5069</v>
      </c>
      <c r="H77" s="6">
        <f>ROUND(+Laboratory!F172,0)</f>
        <v>32877</v>
      </c>
      <c r="I77" s="7">
        <f t="shared" si="4"/>
        <v>0.15</v>
      </c>
      <c r="J77" s="7"/>
      <c r="K77" s="8">
        <f t="shared" si="5"/>
        <v>0.0714</v>
      </c>
    </row>
    <row r="78" spans="2:11" ht="12">
      <c r="B78">
        <f>+Laboratory!A73</f>
        <v>168</v>
      </c>
      <c r="C78" t="str">
        <f>+Laboratory!B73</f>
        <v>CENTRAL WASHINGTON HOSPITAL</v>
      </c>
      <c r="D78" s="6">
        <f>ROUND(SUM(Laboratory!M73:N73),0)</f>
        <v>194995</v>
      </c>
      <c r="E78" s="6">
        <f>ROUND(+Laboratory!F73,0)</f>
        <v>5217746</v>
      </c>
      <c r="F78" s="7">
        <f t="shared" si="3"/>
        <v>0.04</v>
      </c>
      <c r="G78" s="6">
        <f>ROUND(SUM(Laboratory!M173:N173),0)</f>
        <v>226506</v>
      </c>
      <c r="H78" s="6">
        <f>ROUND(+Laboratory!F173,0)</f>
        <v>5367383</v>
      </c>
      <c r="I78" s="7">
        <f t="shared" si="4"/>
        <v>0.04</v>
      </c>
      <c r="J78" s="7"/>
      <c r="K78" s="8">
        <f t="shared" si="5"/>
        <v>0</v>
      </c>
    </row>
    <row r="79" spans="2:11" ht="12">
      <c r="B79">
        <f>+Laboratory!A74</f>
        <v>169</v>
      </c>
      <c r="C79" t="str">
        <f>+Laboratory!B74</f>
        <v>GROUP HEALTH EASTSIDE</v>
      </c>
      <c r="D79" s="6">
        <f>ROUND(SUM(Laboratory!M74:N74),0)</f>
        <v>16210</v>
      </c>
      <c r="E79" s="6">
        <f>ROUND(+Laboratory!F74,0)</f>
        <v>73765</v>
      </c>
      <c r="F79" s="7">
        <f t="shared" si="3"/>
        <v>0.22</v>
      </c>
      <c r="G79" s="6">
        <f>ROUND(SUM(Laboratory!M174:N174),0)</f>
        <v>0</v>
      </c>
      <c r="H79" s="6">
        <f>ROUND(+Laboratory!F174,0)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+Laboratory!A75</f>
        <v>170</v>
      </c>
      <c r="C80" t="str">
        <f>+Laboratory!B75</f>
        <v>SOUTHWEST WASHINGTON MEDICAL CENTER</v>
      </c>
      <c r="D80" s="6">
        <f>ROUND(SUM(Laboratory!M75:N75),0)</f>
        <v>743751</v>
      </c>
      <c r="E80" s="6">
        <f>ROUND(+Laboratory!F75,0)</f>
        <v>1372074</v>
      </c>
      <c r="F80" s="7">
        <f t="shared" si="3"/>
        <v>0.54</v>
      </c>
      <c r="G80" s="6">
        <f>ROUND(SUM(Laboratory!M175:N175),0)</f>
        <v>918065</v>
      </c>
      <c r="H80" s="6">
        <f>ROUND(+Laboratory!F175,0)</f>
        <v>1498154</v>
      </c>
      <c r="I80" s="7">
        <f t="shared" si="4"/>
        <v>0.61</v>
      </c>
      <c r="J80" s="7"/>
      <c r="K80" s="8">
        <f t="shared" si="5"/>
        <v>0.1296</v>
      </c>
    </row>
    <row r="81" spans="2:11" ht="12">
      <c r="B81">
        <f>+Laboratory!A76</f>
        <v>172</v>
      </c>
      <c r="C81" t="str">
        <f>+Laboratory!B76</f>
        <v>PULLMAN REGIONAL HOSPITAL</v>
      </c>
      <c r="D81" s="6">
        <f>ROUND(SUM(Laboratory!M76:N76),0)</f>
        <v>57439</v>
      </c>
      <c r="E81" s="6">
        <f>ROUND(+Laboratory!F76,0)</f>
        <v>75979</v>
      </c>
      <c r="F81" s="7">
        <f t="shared" si="3"/>
        <v>0.76</v>
      </c>
      <c r="G81" s="6">
        <f>ROUND(SUM(Laboratory!M176:N176),0)</f>
        <v>58295</v>
      </c>
      <c r="H81" s="6">
        <f>ROUND(+Laboratory!F176,0)</f>
        <v>79707</v>
      </c>
      <c r="I81" s="7">
        <f t="shared" si="4"/>
        <v>0.73</v>
      </c>
      <c r="J81" s="7"/>
      <c r="K81" s="8">
        <f t="shared" si="5"/>
        <v>-0.0395</v>
      </c>
    </row>
    <row r="82" spans="2:11" ht="12">
      <c r="B82">
        <f>+Laboratory!A77</f>
        <v>173</v>
      </c>
      <c r="C82" t="str">
        <f>+Laboratory!B77</f>
        <v>MORTON GENERAL HOSPITAL</v>
      </c>
      <c r="D82" s="6">
        <f>ROUND(SUM(Laboratory!M77:N77),0)</f>
        <v>21627</v>
      </c>
      <c r="E82" s="6">
        <f>ROUND(+Laboratory!F77,0)</f>
        <v>40265</v>
      </c>
      <c r="F82" s="7">
        <f t="shared" si="3"/>
        <v>0.54</v>
      </c>
      <c r="G82" s="6">
        <f>ROUND(SUM(Laboratory!M177:N177),0)</f>
        <v>20453</v>
      </c>
      <c r="H82" s="6">
        <f>ROUND(+Laboratory!F177,0)</f>
        <v>60993</v>
      </c>
      <c r="I82" s="7">
        <f t="shared" si="4"/>
        <v>0.34</v>
      </c>
      <c r="J82" s="7"/>
      <c r="K82" s="8">
        <f t="shared" si="5"/>
        <v>-0.3704</v>
      </c>
    </row>
    <row r="83" spans="2:11" ht="12">
      <c r="B83">
        <f>+Laboratory!A78</f>
        <v>175</v>
      </c>
      <c r="C83" t="str">
        <f>+Laboratory!B78</f>
        <v>MARY BRIDGE CHILDRENS HEALTH CENTER</v>
      </c>
      <c r="D83" s="6">
        <f>ROUND(SUM(Laboratory!M78:N78),0)</f>
        <v>2198</v>
      </c>
      <c r="E83" s="6">
        <f>ROUND(+Laboratory!F78,0)</f>
        <v>187235</v>
      </c>
      <c r="F83" s="7">
        <f t="shared" si="3"/>
        <v>0.01</v>
      </c>
      <c r="G83" s="6">
        <f>ROUND(SUM(Laboratory!M178:N178),0)</f>
        <v>2489</v>
      </c>
      <c r="H83" s="6">
        <f>ROUND(+Laboratory!F178,0)</f>
        <v>191915</v>
      </c>
      <c r="I83" s="7">
        <f t="shared" si="4"/>
        <v>0.01</v>
      </c>
      <c r="J83" s="7"/>
      <c r="K83" s="8">
        <f t="shared" si="5"/>
        <v>0</v>
      </c>
    </row>
    <row r="84" spans="2:11" ht="12">
      <c r="B84">
        <f>+Laboratory!A79</f>
        <v>176</v>
      </c>
      <c r="C84" t="str">
        <f>+Laboratory!B79</f>
        <v>TACOMA GENERAL ALLENMORE HOSPITAL</v>
      </c>
      <c r="D84" s="6">
        <f>ROUND(SUM(Laboratory!M79:N79),0)</f>
        <v>1737023</v>
      </c>
      <c r="E84" s="6">
        <f>ROUND(+Laboratory!F79,0)</f>
        <v>2258742</v>
      </c>
      <c r="F84" s="7">
        <f t="shared" si="3"/>
        <v>0.77</v>
      </c>
      <c r="G84" s="6">
        <f>ROUND(SUM(Laboratory!M179:N179),0)</f>
        <v>1510162</v>
      </c>
      <c r="H84" s="6">
        <f>ROUND(+Laboratory!F179,0)</f>
        <v>2301027</v>
      </c>
      <c r="I84" s="7">
        <f t="shared" si="4"/>
        <v>0.66</v>
      </c>
      <c r="J84" s="7"/>
      <c r="K84" s="8">
        <f t="shared" si="5"/>
        <v>-0.1429</v>
      </c>
    </row>
    <row r="85" spans="2:11" ht="12">
      <c r="B85">
        <f>+Laboratory!A80</f>
        <v>178</v>
      </c>
      <c r="C85" t="str">
        <f>+Laboratory!B80</f>
        <v>DEER PARK HOSPITAL</v>
      </c>
      <c r="D85" s="6">
        <f>ROUND(SUM(Laboratory!M80:N80),0)</f>
        <v>9768</v>
      </c>
      <c r="E85" s="6">
        <f>ROUND(+Laboratory!F80,0)</f>
        <v>20258</v>
      </c>
      <c r="F85" s="7">
        <f t="shared" si="3"/>
        <v>0.48</v>
      </c>
      <c r="G85" s="6">
        <f>ROUND(SUM(Laboratory!M180:N180),0)</f>
        <v>0</v>
      </c>
      <c r="H85" s="6">
        <f>ROUND(+Laboratory!F180,0)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+Laboratory!A81</f>
        <v>180</v>
      </c>
      <c r="C86" t="str">
        <f>+Laboratory!B81</f>
        <v>VALLEY HOSPITAL AND MEDICAL CENTER</v>
      </c>
      <c r="D86" s="6">
        <f>ROUND(SUM(Laboratory!M81:N81),0)</f>
        <v>47819</v>
      </c>
      <c r="E86" s="6">
        <f>ROUND(+Laboratory!F81,0)</f>
        <v>8569</v>
      </c>
      <c r="F86" s="7">
        <f t="shared" si="3"/>
        <v>5.58</v>
      </c>
      <c r="G86" s="6">
        <f>ROUND(SUM(Laboratory!M181:N181),0)</f>
        <v>40868</v>
      </c>
      <c r="H86" s="6">
        <f>ROUND(+Laboratory!F181,0)</f>
        <v>262532</v>
      </c>
      <c r="I86" s="7">
        <f t="shared" si="4"/>
        <v>0.16</v>
      </c>
      <c r="J86" s="7"/>
      <c r="K86" s="8">
        <f t="shared" si="5"/>
        <v>-0.9713</v>
      </c>
    </row>
    <row r="87" spans="2:11" ht="12">
      <c r="B87">
        <f>+Laboratory!A82</f>
        <v>183</v>
      </c>
      <c r="C87" t="str">
        <f>+Laboratory!B82</f>
        <v>AUBURN REGIONAL MEDICAL CENTER</v>
      </c>
      <c r="D87" s="6">
        <f>ROUND(SUM(Laboratory!M82:N82),0)</f>
        <v>187163</v>
      </c>
      <c r="E87" s="6">
        <f>ROUND(+Laboratory!F82,0)</f>
        <v>341523</v>
      </c>
      <c r="F87" s="7">
        <f t="shared" si="3"/>
        <v>0.55</v>
      </c>
      <c r="G87" s="6">
        <f>ROUND(SUM(Laboratory!M182:N182),0)</f>
        <v>203909</v>
      </c>
      <c r="H87" s="6">
        <f>ROUND(+Laboratory!F182,0)</f>
        <v>358501</v>
      </c>
      <c r="I87" s="7">
        <f t="shared" si="4"/>
        <v>0.57</v>
      </c>
      <c r="J87" s="7"/>
      <c r="K87" s="8">
        <f t="shared" si="5"/>
        <v>0.0364</v>
      </c>
    </row>
    <row r="88" spans="2:11" ht="12">
      <c r="B88">
        <f>+Laboratory!A83</f>
        <v>186</v>
      </c>
      <c r="C88" t="str">
        <f>+Laboratory!B83</f>
        <v>MARK REED HOSPITAL</v>
      </c>
      <c r="D88" s="6">
        <f>ROUND(SUM(Laboratory!M83:N83),0)</f>
        <v>11403</v>
      </c>
      <c r="E88" s="6">
        <f>ROUND(+Laboratory!F83,0)</f>
        <v>30023</v>
      </c>
      <c r="F88" s="7">
        <f t="shared" si="3"/>
        <v>0.38</v>
      </c>
      <c r="G88" s="6">
        <f>ROUND(SUM(Laboratory!M183:N183),0)</f>
        <v>17853</v>
      </c>
      <c r="H88" s="6">
        <f>ROUND(+Laboratory!F183,0)</f>
        <v>34461</v>
      </c>
      <c r="I88" s="7">
        <f t="shared" si="4"/>
        <v>0.52</v>
      </c>
      <c r="J88" s="7"/>
      <c r="K88" s="8">
        <f t="shared" si="5"/>
        <v>0.3684</v>
      </c>
    </row>
    <row r="89" spans="2:11" ht="12">
      <c r="B89">
        <f>+Laboratory!A84</f>
        <v>191</v>
      </c>
      <c r="C89" t="str">
        <f>+Laboratory!B84</f>
        <v>PROVIDENCE CENTRALIA HOSPITAL</v>
      </c>
      <c r="D89" s="6">
        <f>ROUND(SUM(Laboratory!M84:N84),0)</f>
        <v>259406</v>
      </c>
      <c r="E89" s="6">
        <f>ROUND(+Laboratory!F84,0)</f>
        <v>472209</v>
      </c>
      <c r="F89" s="7">
        <f t="shared" si="3"/>
        <v>0.55</v>
      </c>
      <c r="G89" s="6">
        <f>ROUND(SUM(Laboratory!M184:N184),0)</f>
        <v>286075</v>
      </c>
      <c r="H89" s="6">
        <f>ROUND(+Laboratory!F184,0)</f>
        <v>508594</v>
      </c>
      <c r="I89" s="7">
        <f t="shared" si="4"/>
        <v>0.56</v>
      </c>
      <c r="J89" s="7"/>
      <c r="K89" s="8">
        <f t="shared" si="5"/>
        <v>0.0182</v>
      </c>
    </row>
    <row r="90" spans="2:11" ht="12">
      <c r="B90">
        <f>+Laboratory!A85</f>
        <v>193</v>
      </c>
      <c r="C90" t="str">
        <f>+Laboratory!B85</f>
        <v>PROVIDENCE MOUNT CARMEL HOSPITAL</v>
      </c>
      <c r="D90" s="6">
        <f>ROUND(SUM(Laboratory!M85:N85),0)</f>
        <v>45680</v>
      </c>
      <c r="E90" s="6">
        <f>ROUND(+Laboratory!F85,0)</f>
        <v>56327</v>
      </c>
      <c r="F90" s="7">
        <f t="shared" si="3"/>
        <v>0.81</v>
      </c>
      <c r="G90" s="6">
        <f>ROUND(SUM(Laboratory!M185:N185),0)</f>
        <v>39874</v>
      </c>
      <c r="H90" s="6">
        <f>ROUND(+Laboratory!F185,0)</f>
        <v>66167</v>
      </c>
      <c r="I90" s="7">
        <f t="shared" si="4"/>
        <v>0.6</v>
      </c>
      <c r="J90" s="7"/>
      <c r="K90" s="8">
        <f t="shared" si="5"/>
        <v>-0.2593</v>
      </c>
    </row>
    <row r="91" spans="2:11" ht="12">
      <c r="B91">
        <f>+Laboratory!A86</f>
        <v>194</v>
      </c>
      <c r="C91" t="str">
        <f>+Laboratory!B86</f>
        <v>PROVIDENCE SAINT JOSEPHS HOSPITAL</v>
      </c>
      <c r="D91" s="6">
        <f>ROUND(SUM(Laboratory!M86:N86),0)</f>
        <v>29105</v>
      </c>
      <c r="E91" s="6">
        <f>ROUND(+Laboratory!F86,0)</f>
        <v>42170</v>
      </c>
      <c r="F91" s="7">
        <f t="shared" si="3"/>
        <v>0.69</v>
      </c>
      <c r="G91" s="6">
        <f>ROUND(SUM(Laboratory!M186:N186),0)</f>
        <v>18666</v>
      </c>
      <c r="H91" s="6">
        <f>ROUND(+Laboratory!F186,0)</f>
        <v>51507</v>
      </c>
      <c r="I91" s="7">
        <f t="shared" si="4"/>
        <v>0.36</v>
      </c>
      <c r="J91" s="7"/>
      <c r="K91" s="8">
        <f t="shared" si="5"/>
        <v>-0.4783</v>
      </c>
    </row>
    <row r="92" spans="2:11" ht="12">
      <c r="B92">
        <f>+Laboratory!A87</f>
        <v>195</v>
      </c>
      <c r="C92" t="str">
        <f>+Laboratory!B87</f>
        <v>SNOQUALMIE VALLEY HOSPITAL</v>
      </c>
      <c r="D92" s="6">
        <f>ROUND(SUM(Laboratory!M87:N87),0)</f>
        <v>12110</v>
      </c>
      <c r="E92" s="6">
        <f>ROUND(+Laboratory!F87,0)</f>
        <v>33583</v>
      </c>
      <c r="F92" s="7">
        <f t="shared" si="3"/>
        <v>0.36</v>
      </c>
      <c r="G92" s="6">
        <f>ROUND(SUM(Laboratory!M187:N187),0)</f>
        <v>5617</v>
      </c>
      <c r="H92" s="6">
        <f>ROUND(+Laboratory!F187,0)</f>
        <v>49571</v>
      </c>
      <c r="I92" s="7">
        <f t="shared" si="4"/>
        <v>0.11</v>
      </c>
      <c r="J92" s="7"/>
      <c r="K92" s="8">
        <f t="shared" si="5"/>
        <v>-0.6944</v>
      </c>
    </row>
    <row r="93" spans="2:11" ht="12">
      <c r="B93">
        <f>+Laboratory!A88</f>
        <v>197</v>
      </c>
      <c r="C93" t="str">
        <f>+Laboratory!B88</f>
        <v>CAPITAL MEDICAL CENTER</v>
      </c>
      <c r="D93" s="6">
        <f>ROUND(SUM(Laboratory!M88:N88),0)</f>
        <v>177486</v>
      </c>
      <c r="E93" s="6">
        <f>ROUND(+Laboratory!F88,0)</f>
        <v>160397</v>
      </c>
      <c r="F93" s="7">
        <f t="shared" si="3"/>
        <v>1.11</v>
      </c>
      <c r="G93" s="6">
        <f>ROUND(SUM(Laboratory!M188:N188),0)</f>
        <v>199470</v>
      </c>
      <c r="H93" s="6">
        <f>ROUND(+Laboratory!F188,0)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+Laboratory!A89</f>
        <v>198</v>
      </c>
      <c r="C94" t="str">
        <f>+Laboratory!B89</f>
        <v>SUNNYSIDE COMMUNITY HOSPITAL</v>
      </c>
      <c r="D94" s="6">
        <f>ROUND(SUM(Laboratory!M89:N89),0)</f>
        <v>32953</v>
      </c>
      <c r="E94" s="6">
        <f>ROUND(+Laboratory!F89,0)</f>
        <v>183940</v>
      </c>
      <c r="F94" s="7">
        <f t="shared" si="3"/>
        <v>0.18</v>
      </c>
      <c r="G94" s="6">
        <f>ROUND(SUM(Laboratory!M189:N189),0)</f>
        <v>32950</v>
      </c>
      <c r="H94" s="6">
        <f>ROUND(+Laboratory!F189,0)</f>
        <v>201930</v>
      </c>
      <c r="I94" s="7">
        <f t="shared" si="4"/>
        <v>0.16</v>
      </c>
      <c r="J94" s="7"/>
      <c r="K94" s="8">
        <f t="shared" si="5"/>
        <v>-0.1111</v>
      </c>
    </row>
    <row r="95" spans="2:11" ht="12">
      <c r="B95">
        <f>+Laboratory!A90</f>
        <v>199</v>
      </c>
      <c r="C95" t="str">
        <f>+Laboratory!B90</f>
        <v>TOPPENISH COMMUNITY HOSPITAL</v>
      </c>
      <c r="D95" s="6">
        <f>ROUND(SUM(Laboratory!M90:N90),0)</f>
        <v>63878</v>
      </c>
      <c r="E95" s="6">
        <f>ROUND(+Laboratory!F90,0)</f>
        <v>83842</v>
      </c>
      <c r="F95" s="7">
        <f t="shared" si="3"/>
        <v>0.76</v>
      </c>
      <c r="G95" s="6">
        <f>ROUND(SUM(Laboratory!M190:N190),0)</f>
        <v>66102</v>
      </c>
      <c r="H95" s="6">
        <f>ROUND(+Laboratory!F190,0)</f>
        <v>90742</v>
      </c>
      <c r="I95" s="7">
        <f t="shared" si="4"/>
        <v>0.73</v>
      </c>
      <c r="J95" s="7"/>
      <c r="K95" s="8">
        <f t="shared" si="5"/>
        <v>-0.0395</v>
      </c>
    </row>
    <row r="96" spans="2:11" ht="12">
      <c r="B96">
        <f>+Laboratory!A91</f>
        <v>201</v>
      </c>
      <c r="C96" t="str">
        <f>+Laboratory!B91</f>
        <v>SAINT FRANCIS COMMUNITY HOSPITAL</v>
      </c>
      <c r="D96" s="6">
        <f>ROUND(SUM(Laboratory!M91:N91),0)</f>
        <v>127178</v>
      </c>
      <c r="E96" s="6">
        <f>ROUND(+Laboratory!F91,0)</f>
        <v>330982</v>
      </c>
      <c r="F96" s="7">
        <f t="shared" si="3"/>
        <v>0.38</v>
      </c>
      <c r="G96" s="6">
        <f>ROUND(SUM(Laboratory!M191:N191),0)</f>
        <v>125409</v>
      </c>
      <c r="H96" s="6">
        <f>ROUND(+Laboratory!F191,0)</f>
        <v>337040</v>
      </c>
      <c r="I96" s="7">
        <f t="shared" si="4"/>
        <v>0.37</v>
      </c>
      <c r="J96" s="7"/>
      <c r="K96" s="8">
        <f t="shared" si="5"/>
        <v>-0.0263</v>
      </c>
    </row>
    <row r="97" spans="2:11" ht="12">
      <c r="B97">
        <f>+Laboratory!A92</f>
        <v>202</v>
      </c>
      <c r="C97" t="str">
        <f>+Laboratory!B92</f>
        <v>REGIONAL HOSP. FOR RESP. &amp; COMPLEX CARE</v>
      </c>
      <c r="D97" s="6">
        <f>ROUND(SUM(Laboratory!M92:N92),0)</f>
        <v>0</v>
      </c>
      <c r="E97" s="6">
        <f>ROUND(+Laboratory!F92,0)</f>
        <v>0</v>
      </c>
      <c r="F97" s="7">
        <f t="shared" si="3"/>
      </c>
      <c r="G97" s="6">
        <f>ROUND(SUM(Laboratory!M192:N192),0)</f>
        <v>0</v>
      </c>
      <c r="H97" s="6">
        <f>ROUND(+Laboratory!F192,0)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+Laboratory!A93</f>
        <v>204</v>
      </c>
      <c r="C98" t="str">
        <f>+Laboratory!B93</f>
        <v>SEATTLE CANCER CARE ALLIANCE</v>
      </c>
      <c r="D98" s="6">
        <f>ROUND(SUM(Laboratory!M93:N93),0)</f>
        <v>1032268</v>
      </c>
      <c r="E98" s="6">
        <f>ROUND(+Laboratory!F93,0)</f>
        <v>1083063</v>
      </c>
      <c r="F98" s="7">
        <f t="shared" si="3"/>
        <v>0.95</v>
      </c>
      <c r="G98" s="6">
        <f>ROUND(SUM(Laboratory!M193:N193),0)</f>
        <v>1178537</v>
      </c>
      <c r="H98" s="6">
        <f>ROUND(+Laboratory!F193,0)</f>
        <v>1177560</v>
      </c>
      <c r="I98" s="7">
        <f t="shared" si="4"/>
        <v>1</v>
      </c>
      <c r="J98" s="7"/>
      <c r="K98" s="8">
        <f t="shared" si="5"/>
        <v>0.0526</v>
      </c>
    </row>
    <row r="99" spans="2:11" ht="12">
      <c r="B99">
        <f>+Laboratory!A94</f>
        <v>205</v>
      </c>
      <c r="C99" t="str">
        <f>+Laboratory!B94</f>
        <v>WENATCHEE VALLEY MEDICAL CENTER</v>
      </c>
      <c r="D99" s="6">
        <f>ROUND(SUM(Laboratory!M94:N94),0)</f>
        <v>48434</v>
      </c>
      <c r="E99" s="6">
        <f>ROUND(+Laboratory!F94,0)</f>
        <v>10332</v>
      </c>
      <c r="F99" s="7">
        <f t="shared" si="3"/>
        <v>4.69</v>
      </c>
      <c r="G99" s="6">
        <f>ROUND(SUM(Laboratory!M194:N194),0)</f>
        <v>1597</v>
      </c>
      <c r="H99" s="6">
        <f>ROUND(+Laboratory!F194,0)</f>
        <v>38459</v>
      </c>
      <c r="I99" s="7">
        <f t="shared" si="4"/>
        <v>0.04</v>
      </c>
      <c r="J99" s="7"/>
      <c r="K99" s="8">
        <f t="shared" si="5"/>
        <v>-0.9915</v>
      </c>
    </row>
    <row r="100" spans="2:11" ht="12">
      <c r="B100">
        <f>+Laboratory!A95</f>
        <v>206</v>
      </c>
      <c r="C100" t="str">
        <f>+Laboratory!B95</f>
        <v>UNITED GENERAL HOSPITAL</v>
      </c>
      <c r="D100" s="6">
        <f>ROUND(SUM(Laboratory!M95:N95),0)</f>
        <v>19123</v>
      </c>
      <c r="E100" s="6">
        <f>ROUND(+Laboratory!F95,0)</f>
        <v>86502</v>
      </c>
      <c r="F100" s="7">
        <f t="shared" si="3"/>
        <v>0.22</v>
      </c>
      <c r="G100" s="6">
        <f>ROUND(SUM(Laboratory!M195:N195),0)</f>
        <v>20146</v>
      </c>
      <c r="H100" s="6">
        <f>ROUND(+Laboratory!F195,0)</f>
        <v>87158</v>
      </c>
      <c r="I100" s="7">
        <f t="shared" si="4"/>
        <v>0.23</v>
      </c>
      <c r="J100" s="7"/>
      <c r="K100" s="8">
        <f t="shared" si="5"/>
        <v>0.0455</v>
      </c>
    </row>
    <row r="101" spans="2:11" ht="12">
      <c r="B101">
        <f>+Laboratory!A96</f>
        <v>207</v>
      </c>
      <c r="C101" t="str">
        <f>+Laboratory!B96</f>
        <v>SKAGIT VALLEY HOSPITAL</v>
      </c>
      <c r="D101" s="6">
        <f>ROUND(SUM(Laboratory!M96:N96),0)</f>
        <v>37105</v>
      </c>
      <c r="E101" s="6">
        <f>ROUND(+Laboratory!F96,0)</f>
        <v>0</v>
      </c>
      <c r="F101" s="7">
        <f t="shared" si="3"/>
      </c>
      <c r="G101" s="6">
        <f>ROUND(SUM(Laboratory!M196:N196),0)</f>
        <v>37914</v>
      </c>
      <c r="H101" s="6">
        <f>ROUND(+Laboratory!F196,0)</f>
        <v>725069</v>
      </c>
      <c r="I101" s="7">
        <f t="shared" si="4"/>
        <v>0.05</v>
      </c>
      <c r="J101" s="7"/>
      <c r="K101" s="8">
        <f t="shared" si="5"/>
      </c>
    </row>
    <row r="102" spans="2:11" ht="12">
      <c r="B102">
        <f>+Laboratory!A97</f>
        <v>208</v>
      </c>
      <c r="C102" t="str">
        <f>+Laboratory!B97</f>
        <v>LEGACY SALMON CREEK HOSPITAL</v>
      </c>
      <c r="D102" s="6">
        <f>ROUND(SUM(Laboratory!M97:N97),0)</f>
        <v>332580</v>
      </c>
      <c r="E102" s="6">
        <f>ROUND(+Laboratory!F97,0)</f>
        <v>238271</v>
      </c>
      <c r="F102" s="7">
        <f t="shared" si="3"/>
        <v>1.4</v>
      </c>
      <c r="G102" s="6">
        <f>ROUND(SUM(Laboratory!M197:N197),0)</f>
        <v>328400</v>
      </c>
      <c r="H102" s="6">
        <f>ROUND(+Laboratory!F197,0)</f>
        <v>274174</v>
      </c>
      <c r="I102" s="7">
        <f t="shared" si="4"/>
        <v>1.2</v>
      </c>
      <c r="J102" s="7"/>
      <c r="K102" s="8">
        <f t="shared" si="5"/>
        <v>-0.1429</v>
      </c>
    </row>
    <row r="103" spans="2:11" ht="12">
      <c r="B103">
        <f>+Laboratory!A98</f>
        <v>209</v>
      </c>
      <c r="C103" t="str">
        <f>+Laboratory!B98</f>
        <v>SAINT ANTHONY HOSPITAL</v>
      </c>
      <c r="D103" s="6">
        <f>ROUND(SUM(Laboratory!M98:N98),0)</f>
        <v>0</v>
      </c>
      <c r="E103" s="6">
        <f>ROUND(+Laboratory!F98,0)</f>
        <v>0</v>
      </c>
      <c r="F103" s="7">
        <f t="shared" si="3"/>
      </c>
      <c r="G103" s="6">
        <f>ROUND(SUM(Laboratory!M198:N198),0)</f>
        <v>65874</v>
      </c>
      <c r="H103" s="6">
        <f>ROUND(+Laboratory!F198,0)</f>
        <v>14024</v>
      </c>
      <c r="I103" s="7">
        <f t="shared" si="4"/>
        <v>4.7</v>
      </c>
      <c r="J103" s="7"/>
      <c r="K103" s="8">
        <f t="shared" si="5"/>
      </c>
    </row>
    <row r="104" spans="2:11" ht="12">
      <c r="B104">
        <f>+Laboratory!A99</f>
        <v>904</v>
      </c>
      <c r="C104" t="str">
        <f>+Laboratory!B99</f>
        <v>BHC FAIRFAX HOSPITAL</v>
      </c>
      <c r="D104" s="6">
        <f>ROUND(SUM(Laboratory!M99:N99),0)</f>
        <v>0</v>
      </c>
      <c r="E104" s="6">
        <f>ROUND(+Laboratory!F99,0)</f>
        <v>0</v>
      </c>
      <c r="F104" s="7">
        <f t="shared" si="3"/>
      </c>
      <c r="G104" s="6">
        <f>ROUND(SUM(Laboratory!M199:N199),0)</f>
        <v>0</v>
      </c>
      <c r="H104" s="6">
        <f>ROUND(+Laboratory!F199,0)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+Laboratory!A100</f>
        <v>915</v>
      </c>
      <c r="C105" t="str">
        <f>+Laboratory!B100</f>
        <v>LOURDES COUNSELING CENTER</v>
      </c>
      <c r="D105" s="6">
        <f>ROUND(SUM(Laboratory!M100:N100),0)</f>
        <v>0</v>
      </c>
      <c r="E105" s="6">
        <f>ROUND(+Laboratory!F100,0)</f>
        <v>0</v>
      </c>
      <c r="F105" s="7">
        <f t="shared" si="3"/>
      </c>
      <c r="G105" s="6">
        <f>ROUND(SUM(Laboratory!M200:N200),0)</f>
        <v>0</v>
      </c>
      <c r="H105" s="6">
        <f>ROUND(+Laboratory!F200,0)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+Laboratory!A101</f>
        <v>919</v>
      </c>
      <c r="C106" t="str">
        <f>+Laboratory!B101</f>
        <v>NAVOS</v>
      </c>
      <c r="D106" s="6">
        <f>ROUND(SUM(Laboratory!M101:N101),0)</f>
        <v>0</v>
      </c>
      <c r="E106" s="6">
        <f>ROUND(+Laboratory!F101,0)</f>
        <v>3800</v>
      </c>
      <c r="F106" s="7">
        <f t="shared" si="3"/>
      </c>
      <c r="G106" s="6">
        <f>ROUND(SUM(Laboratory!M201:N201),0)</f>
        <v>0</v>
      </c>
      <c r="H106" s="6">
        <f>ROUND(+Laboratory!F201,0)</f>
        <v>4510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5" width="10.875" style="0" bestFit="1" customWidth="1"/>
    <col min="6" max="6" width="5.875" style="0" bestFit="1" customWidth="1"/>
    <col min="7" max="8" width="10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224</v>
      </c>
    </row>
    <row r="4" spans="1:10" ht="1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ROUND(+Laboratory!D5,0)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24</v>
      </c>
      <c r="F8" s="1" t="s">
        <v>2</v>
      </c>
      <c r="G8" s="1" t="s">
        <v>24</v>
      </c>
      <c r="I8" s="1" t="s">
        <v>2</v>
      </c>
      <c r="J8" s="1"/>
      <c r="K8" s="2" t="s">
        <v>68</v>
      </c>
    </row>
    <row r="9" spans="1:11" ht="12">
      <c r="A9" s="2"/>
      <c r="B9" s="2" t="s">
        <v>32</v>
      </c>
      <c r="C9" s="2" t="s">
        <v>33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2:11" ht="12">
      <c r="B10">
        <f>+Laboratory!A5</f>
        <v>1</v>
      </c>
      <c r="C10" t="str">
        <f>+Laboratory!B5</f>
        <v>SWEDISH HEALTH SERVICES</v>
      </c>
      <c r="D10" s="6">
        <f>ROUND(+Laboratory!O5,0)</f>
        <v>930</v>
      </c>
      <c r="E10" s="6">
        <f>ROUND(+Laboratory!F5,0)</f>
        <v>924165</v>
      </c>
      <c r="F10" s="7">
        <f>IF(D10=0,"",IF(E10=0,"",ROUND(D10/E10,2)))</f>
        <v>0</v>
      </c>
      <c r="G10" s="6">
        <f>ROUND(+Laboratory!O105,0)</f>
        <v>35531</v>
      </c>
      <c r="H10" s="6">
        <f>ROUND(+Laboratory!F105,0)</f>
        <v>1369602</v>
      </c>
      <c r="I10" s="7">
        <f>IF(G10=0,"",IF(H10=0,"",ROUND(G10/H10,2)))</f>
        <v>0.03</v>
      </c>
      <c r="J10" s="7"/>
      <c r="K10" s="8" t="e">
        <f>IF(D10=0,"",IF(E10=0,"",IF(G10=0,"",IF(H10=0,"",ROUND(I10/F10-1,4)))))</f>
        <v>#DIV/0!</v>
      </c>
    </row>
    <row r="11" spans="2:11" ht="12">
      <c r="B11">
        <f>+Laboratory!A6</f>
        <v>3</v>
      </c>
      <c r="C11" t="str">
        <f>+Laboratory!B6</f>
        <v>SWEDISH MEDICAL CENTER CHERRY HILL</v>
      </c>
      <c r="D11" s="6">
        <f>ROUND(+Laboratory!O6,0)</f>
        <v>2830</v>
      </c>
      <c r="E11" s="6">
        <f>ROUND(+Laboratory!F6,0)</f>
        <v>437418</v>
      </c>
      <c r="F11" s="7">
        <f aca="true" t="shared" si="0" ref="F11:F74">IF(D11=0,"",IF(E11=0,"",ROUND(D11/E11,2)))</f>
        <v>0.01</v>
      </c>
      <c r="G11" s="6">
        <f>ROUND(+Laboratory!O106,0)</f>
        <v>8292</v>
      </c>
      <c r="H11" s="6">
        <f>ROUND(+Laboratory!F106,0)</f>
        <v>374199</v>
      </c>
      <c r="I11" s="7">
        <f aca="true" t="shared" si="1" ref="I11:I74">IF(G11=0,"",IF(H11=0,"",ROUND(G11/H11,2)))</f>
        <v>0.02</v>
      </c>
      <c r="J11" s="7"/>
      <c r="K11" s="8">
        <f aca="true" t="shared" si="2" ref="K11:K74">IF(D11=0,"",IF(E11=0,"",IF(G11=0,"",IF(H11=0,"",ROUND(I11/F11-1,4)))))</f>
        <v>1</v>
      </c>
    </row>
    <row r="12" spans="2:11" ht="12">
      <c r="B12">
        <f>+Laboratory!A7</f>
        <v>8</v>
      </c>
      <c r="C12" t="str">
        <f>+Laboratory!B7</f>
        <v>KLICKITAT VALLEY HOSPITAL</v>
      </c>
      <c r="D12" s="6">
        <f>ROUND(+Laboratory!O7,0)</f>
        <v>37600</v>
      </c>
      <c r="E12" s="6">
        <f>ROUND(+Laboratory!F7,0)</f>
        <v>53472</v>
      </c>
      <c r="F12" s="7">
        <f t="shared" si="0"/>
        <v>0.7</v>
      </c>
      <c r="G12" s="6">
        <f>ROUND(+Laboratory!O107,0)</f>
        <v>115756</v>
      </c>
      <c r="H12" s="6">
        <f>ROUND(+Laboratory!F107,0)</f>
        <v>58245</v>
      </c>
      <c r="I12" s="7">
        <f t="shared" si="1"/>
        <v>1.99</v>
      </c>
      <c r="J12" s="7"/>
      <c r="K12" s="8">
        <f t="shared" si="2"/>
        <v>1.8429</v>
      </c>
    </row>
    <row r="13" spans="2:11" ht="12">
      <c r="B13">
        <f>+Laboratory!A8</f>
        <v>10</v>
      </c>
      <c r="C13" t="str">
        <f>+Laboratory!B8</f>
        <v>VIRGINIA MASON MEDICAL CENTER</v>
      </c>
      <c r="D13" s="6">
        <f>ROUND(+Laboratory!O8,0)</f>
        <v>1351368</v>
      </c>
      <c r="E13" s="6">
        <f>ROUND(+Laboratory!F8,0)</f>
        <v>2571000</v>
      </c>
      <c r="F13" s="7">
        <f t="shared" si="0"/>
        <v>0.53</v>
      </c>
      <c r="G13" s="6">
        <f>ROUND(+Laboratory!O108,0)</f>
        <v>1236053</v>
      </c>
      <c r="H13" s="6">
        <f>ROUND(+Laboratory!F108,0)</f>
        <v>2612000</v>
      </c>
      <c r="I13" s="7">
        <f t="shared" si="1"/>
        <v>0.47</v>
      </c>
      <c r="J13" s="7"/>
      <c r="K13" s="8">
        <f t="shared" si="2"/>
        <v>-0.1132</v>
      </c>
    </row>
    <row r="14" spans="2:11" ht="12">
      <c r="B14">
        <f>+Laboratory!A9</f>
        <v>14</v>
      </c>
      <c r="C14" t="str">
        <f>+Laboratory!B9</f>
        <v>SEATTLE CHILDRENS HOSPITAL</v>
      </c>
      <c r="D14" s="6">
        <f>ROUND(+Laboratory!O9,0)</f>
        <v>139718</v>
      </c>
      <c r="E14" s="6">
        <f>ROUND(+Laboratory!F9,0)</f>
        <v>941486</v>
      </c>
      <c r="F14" s="7">
        <f t="shared" si="0"/>
        <v>0.15</v>
      </c>
      <c r="G14" s="6">
        <f>ROUND(+Laboratory!O109,0)</f>
        <v>522536</v>
      </c>
      <c r="H14" s="6">
        <f>ROUND(+Laboratory!F109,0)</f>
        <v>1155348</v>
      </c>
      <c r="I14" s="7">
        <f t="shared" si="1"/>
        <v>0.45</v>
      </c>
      <c r="J14" s="7"/>
      <c r="K14" s="8">
        <f t="shared" si="2"/>
        <v>2</v>
      </c>
    </row>
    <row r="15" spans="2:11" ht="12">
      <c r="B15">
        <f>+Laboratory!A10</f>
        <v>20</v>
      </c>
      <c r="C15" t="str">
        <f>+Laboratory!B10</f>
        <v>GROUP HEALTH CENTRAL</v>
      </c>
      <c r="D15" s="6">
        <f>ROUND(+Laboratory!O10,0)</f>
        <v>2770912</v>
      </c>
      <c r="E15" s="6">
        <f>ROUND(+Laboratory!F10,0)</f>
        <v>176866</v>
      </c>
      <c r="F15" s="7">
        <f t="shared" si="0"/>
        <v>15.67</v>
      </c>
      <c r="G15" s="6">
        <f>ROUND(+Laboratory!O110,0)</f>
        <v>0</v>
      </c>
      <c r="H15" s="6">
        <f>ROUND(+Laboratory!F110,0)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+Laboratory!A11</f>
        <v>21</v>
      </c>
      <c r="C16" t="str">
        <f>+Laboratory!B11</f>
        <v>NEWPORT COMMUNITY HOSPITAL</v>
      </c>
      <c r="D16" s="6">
        <f>ROUND(+Laboratory!O11,0)</f>
        <v>4229</v>
      </c>
      <c r="E16" s="6">
        <f>ROUND(+Laboratory!F11,0)</f>
        <v>80594</v>
      </c>
      <c r="F16" s="7">
        <f t="shared" si="0"/>
        <v>0.05</v>
      </c>
      <c r="G16" s="6">
        <f>ROUND(+Laboratory!O111,0)</f>
        <v>13925</v>
      </c>
      <c r="H16" s="6">
        <f>ROUND(+Laboratory!F111,0)</f>
        <v>88989</v>
      </c>
      <c r="I16" s="7">
        <f t="shared" si="1"/>
        <v>0.16</v>
      </c>
      <c r="J16" s="7"/>
      <c r="K16" s="8">
        <f t="shared" si="2"/>
        <v>2.2</v>
      </c>
    </row>
    <row r="17" spans="2:11" ht="12">
      <c r="B17">
        <f>+Laboratory!A12</f>
        <v>22</v>
      </c>
      <c r="C17" t="str">
        <f>+Laboratory!B12</f>
        <v>LOURDES MEDICAL CENTER</v>
      </c>
      <c r="D17" s="6">
        <f>ROUND(+Laboratory!O12,0)</f>
        <v>678</v>
      </c>
      <c r="E17" s="6">
        <f>ROUND(+Laboratory!F12,0)</f>
        <v>124265</v>
      </c>
      <c r="F17" s="7">
        <f t="shared" si="0"/>
        <v>0.01</v>
      </c>
      <c r="G17" s="6">
        <f>ROUND(+Laboratory!O112,0)</f>
        <v>1007</v>
      </c>
      <c r="H17" s="6">
        <f>ROUND(+Laboratory!F112,0)</f>
        <v>129362</v>
      </c>
      <c r="I17" s="7">
        <f t="shared" si="1"/>
        <v>0.01</v>
      </c>
      <c r="J17" s="7"/>
      <c r="K17" s="8">
        <f t="shared" si="2"/>
        <v>0</v>
      </c>
    </row>
    <row r="18" spans="2:11" ht="12">
      <c r="B18">
        <f>+Laboratory!A13</f>
        <v>23</v>
      </c>
      <c r="C18" t="str">
        <f>+Laboratory!B13</f>
        <v>OKANOGAN-DOUGLAS DISTRICT HOSPITAL</v>
      </c>
      <c r="D18" s="6">
        <f>ROUND(+Laboratory!O13,0)</f>
        <v>25092</v>
      </c>
      <c r="E18" s="6">
        <f>ROUND(+Laboratory!F13,0)</f>
        <v>43618</v>
      </c>
      <c r="F18" s="7">
        <f t="shared" si="0"/>
        <v>0.58</v>
      </c>
      <c r="G18" s="6">
        <f>ROUND(+Laboratory!O113,0)</f>
        <v>39003</v>
      </c>
      <c r="H18" s="6">
        <f>ROUND(+Laboratory!F113,0)</f>
        <v>28600</v>
      </c>
      <c r="I18" s="7">
        <f t="shared" si="1"/>
        <v>1.36</v>
      </c>
      <c r="J18" s="7"/>
      <c r="K18" s="8">
        <f t="shared" si="2"/>
        <v>1.3448</v>
      </c>
    </row>
    <row r="19" spans="2:11" ht="12">
      <c r="B19">
        <f>+Laboratory!A14</f>
        <v>26</v>
      </c>
      <c r="C19" t="str">
        <f>+Laboratory!B14</f>
        <v>PEACEHEALTH SAINT JOHN MEDICAL CENTER</v>
      </c>
      <c r="D19" s="6">
        <f>ROUND(+Laboratory!O14,0)</f>
        <v>9935</v>
      </c>
      <c r="E19" s="6">
        <f>ROUND(+Laboratory!F14,0)</f>
        <v>722597</v>
      </c>
      <c r="F19" s="7">
        <f t="shared" si="0"/>
        <v>0.01</v>
      </c>
      <c r="G19" s="6">
        <f>ROUND(+Laboratory!O114,0)</f>
        <v>13690</v>
      </c>
      <c r="H19" s="6">
        <f>ROUND(+Laboratory!F114,0)</f>
        <v>743601</v>
      </c>
      <c r="I19" s="7">
        <f t="shared" si="1"/>
        <v>0.02</v>
      </c>
      <c r="J19" s="7"/>
      <c r="K19" s="8">
        <f t="shared" si="2"/>
        <v>1</v>
      </c>
    </row>
    <row r="20" spans="2:11" ht="12">
      <c r="B20">
        <f>+Laboratory!A15</f>
        <v>29</v>
      </c>
      <c r="C20" t="str">
        <f>+Laboratory!B15</f>
        <v>HARBORVIEW MEDICAL CENTER</v>
      </c>
      <c r="D20" s="6">
        <f>ROUND(+Laboratory!O15,0)</f>
        <v>12270</v>
      </c>
      <c r="E20" s="6">
        <f>ROUND(+Laboratory!F15,0)</f>
        <v>1729583</v>
      </c>
      <c r="F20" s="7">
        <f t="shared" si="0"/>
        <v>0.01</v>
      </c>
      <c r="G20" s="6">
        <f>ROUND(+Laboratory!O115,0)</f>
        <v>33806</v>
      </c>
      <c r="H20" s="6">
        <f>ROUND(+Laboratory!F115,0)</f>
        <v>1744796</v>
      </c>
      <c r="I20" s="7">
        <f t="shared" si="1"/>
        <v>0.02</v>
      </c>
      <c r="J20" s="7"/>
      <c r="K20" s="8">
        <f t="shared" si="2"/>
        <v>1</v>
      </c>
    </row>
    <row r="21" spans="2:11" ht="12">
      <c r="B21">
        <f>+Laboratory!A16</f>
        <v>32</v>
      </c>
      <c r="C21" t="str">
        <f>+Laboratory!B16</f>
        <v>SAINT JOSEPH MEDICAL CENTER</v>
      </c>
      <c r="D21" s="6">
        <f>ROUND(+Laboratory!O16,0)</f>
        <v>95044</v>
      </c>
      <c r="E21" s="6">
        <f>ROUND(+Laboratory!F16,0)</f>
        <v>1864638</v>
      </c>
      <c r="F21" s="7">
        <f t="shared" si="0"/>
        <v>0.05</v>
      </c>
      <c r="G21" s="6">
        <f>ROUND(+Laboratory!O116,0)</f>
        <v>115099</v>
      </c>
      <c r="H21" s="6">
        <f>ROUND(+Laboratory!F116,0)</f>
        <v>1914549</v>
      </c>
      <c r="I21" s="7">
        <f t="shared" si="1"/>
        <v>0.06</v>
      </c>
      <c r="J21" s="7"/>
      <c r="K21" s="8">
        <f t="shared" si="2"/>
        <v>0.2</v>
      </c>
    </row>
    <row r="22" spans="2:11" ht="12">
      <c r="B22">
        <f>+Laboratory!A17</f>
        <v>35</v>
      </c>
      <c r="C22" t="str">
        <f>+Laboratory!B17</f>
        <v>ENUMCLAW REGIONAL HOSPITAL</v>
      </c>
      <c r="D22" s="6">
        <f>ROUND(+Laboratory!O17,0)</f>
        <v>3463</v>
      </c>
      <c r="E22" s="6">
        <f>ROUND(+Laboratory!F17,0)</f>
        <v>787578</v>
      </c>
      <c r="F22" s="7">
        <f t="shared" si="0"/>
        <v>0</v>
      </c>
      <c r="G22" s="6">
        <f>ROUND(+Laboratory!O117,0)</f>
        <v>1838</v>
      </c>
      <c r="H22" s="6">
        <f>ROUND(+Laboratory!F117,0)</f>
        <v>99071</v>
      </c>
      <c r="I22" s="7">
        <f t="shared" si="1"/>
        <v>0.02</v>
      </c>
      <c r="J22" s="7"/>
      <c r="K22" s="8" t="e">
        <f t="shared" si="2"/>
        <v>#DIV/0!</v>
      </c>
    </row>
    <row r="23" spans="2:11" ht="12">
      <c r="B23">
        <f>+Laboratory!A18</f>
        <v>37</v>
      </c>
      <c r="C23" t="str">
        <f>+Laboratory!B18</f>
        <v>DEACONESS MEDICAL CENTER</v>
      </c>
      <c r="D23" s="6">
        <f>ROUND(+Laboratory!O18,0)</f>
        <v>13821</v>
      </c>
      <c r="E23" s="6">
        <f>ROUND(+Laboratory!F18,0)</f>
        <v>47858</v>
      </c>
      <c r="F23" s="7">
        <f t="shared" si="0"/>
        <v>0.29</v>
      </c>
      <c r="G23" s="6">
        <f>ROUND(+Laboratory!O118,0)</f>
        <v>4298</v>
      </c>
      <c r="H23" s="6">
        <f>ROUND(+Laboratory!F118,0)</f>
        <v>711853</v>
      </c>
      <c r="I23" s="7">
        <f t="shared" si="1"/>
        <v>0.01</v>
      </c>
      <c r="J23" s="7"/>
      <c r="K23" s="8">
        <f t="shared" si="2"/>
        <v>-0.9655</v>
      </c>
    </row>
    <row r="24" spans="2:11" ht="12">
      <c r="B24">
        <f>+Laboratory!A19</f>
        <v>38</v>
      </c>
      <c r="C24" t="str">
        <f>+Laboratory!B19</f>
        <v>OLYMPIC MEDICAL CENTER</v>
      </c>
      <c r="D24" s="6">
        <f>ROUND(+Laboratory!O19,0)</f>
        <v>142680</v>
      </c>
      <c r="E24" s="6">
        <f>ROUND(+Laboratory!F19,0)</f>
        <v>1145774</v>
      </c>
      <c r="F24" s="7">
        <f t="shared" si="0"/>
        <v>0.12</v>
      </c>
      <c r="G24" s="6">
        <f>ROUND(+Laboratory!O119,0)</f>
        <v>138708</v>
      </c>
      <c r="H24" s="6">
        <f>ROUND(+Laboratory!F119,0)</f>
        <v>1165917</v>
      </c>
      <c r="I24" s="7">
        <f t="shared" si="1"/>
        <v>0.12</v>
      </c>
      <c r="J24" s="7"/>
      <c r="K24" s="8">
        <f t="shared" si="2"/>
        <v>0</v>
      </c>
    </row>
    <row r="25" spans="2:11" ht="12">
      <c r="B25">
        <f>+Laboratory!A20</f>
        <v>39</v>
      </c>
      <c r="C25" t="str">
        <f>+Laboratory!B20</f>
        <v>KENNEWICK GENERAL HOSPITAL</v>
      </c>
      <c r="D25" s="6">
        <f>ROUND(+Laboratory!O20,0)</f>
        <v>1374</v>
      </c>
      <c r="E25" s="6">
        <f>ROUND(+Laboratory!F20,0)</f>
        <v>203685</v>
      </c>
      <c r="F25" s="7">
        <f t="shared" si="0"/>
        <v>0.01</v>
      </c>
      <c r="G25" s="6">
        <f>ROUND(+Laboratory!O120,0)</f>
        <v>4158</v>
      </c>
      <c r="H25" s="6">
        <f>ROUND(+Laboratory!F120,0)</f>
        <v>262086</v>
      </c>
      <c r="I25" s="7">
        <f t="shared" si="1"/>
        <v>0.02</v>
      </c>
      <c r="J25" s="7"/>
      <c r="K25" s="8">
        <f t="shared" si="2"/>
        <v>1</v>
      </c>
    </row>
    <row r="26" spans="2:11" ht="12">
      <c r="B26">
        <f>+Laboratory!A21</f>
        <v>43</v>
      </c>
      <c r="C26" t="str">
        <f>+Laboratory!B21</f>
        <v>WALLA WALLA GENERAL HOSPITAL</v>
      </c>
      <c r="D26" s="6">
        <f>ROUND(+Laboratory!O21,0)</f>
        <v>1631</v>
      </c>
      <c r="E26" s="6">
        <f>ROUND(+Laboratory!F21,0)</f>
        <v>165138</v>
      </c>
      <c r="F26" s="7">
        <f t="shared" si="0"/>
        <v>0.01</v>
      </c>
      <c r="G26" s="6">
        <f>ROUND(+Laboratory!O121,0)</f>
        <v>16670</v>
      </c>
      <c r="H26" s="6">
        <f>ROUND(+Laboratory!F121,0)</f>
        <v>169584</v>
      </c>
      <c r="I26" s="7">
        <f t="shared" si="1"/>
        <v>0.1</v>
      </c>
      <c r="J26" s="7"/>
      <c r="K26" s="8">
        <f t="shared" si="2"/>
        <v>9</v>
      </c>
    </row>
    <row r="27" spans="2:11" ht="12">
      <c r="B27">
        <f>+Laboratory!A22</f>
        <v>45</v>
      </c>
      <c r="C27" t="str">
        <f>+Laboratory!B22</f>
        <v>COLUMBIA BASIN HOSPITAL</v>
      </c>
      <c r="D27" s="6">
        <f>ROUND(+Laboratory!O22,0)</f>
        <v>4800</v>
      </c>
      <c r="E27" s="6">
        <f>ROUND(+Laboratory!F22,0)</f>
        <v>106032</v>
      </c>
      <c r="F27" s="7">
        <f t="shared" si="0"/>
        <v>0.05</v>
      </c>
      <c r="G27" s="6">
        <f>ROUND(+Laboratory!O122,0)</f>
        <v>16801</v>
      </c>
      <c r="H27" s="6">
        <f>ROUND(+Laboratory!F122,0)</f>
        <v>113484</v>
      </c>
      <c r="I27" s="7">
        <f t="shared" si="1"/>
        <v>0.15</v>
      </c>
      <c r="J27" s="7"/>
      <c r="K27" s="8">
        <f t="shared" si="2"/>
        <v>2</v>
      </c>
    </row>
    <row r="28" spans="2:11" ht="12">
      <c r="B28">
        <f>+Laboratory!A23</f>
        <v>46</v>
      </c>
      <c r="C28" t="str">
        <f>+Laboratory!B23</f>
        <v>PROSSER MEMORIAL HOSPITAL</v>
      </c>
      <c r="D28" s="6">
        <f>ROUND(+Laboratory!O23,0)</f>
        <v>54213</v>
      </c>
      <c r="E28" s="6">
        <f>ROUND(+Laboratory!F23,0)</f>
        <v>108032</v>
      </c>
      <c r="F28" s="7">
        <f t="shared" si="0"/>
        <v>0.5</v>
      </c>
      <c r="G28" s="6">
        <f>ROUND(+Laboratory!O123,0)</f>
        <v>5821</v>
      </c>
      <c r="H28" s="6">
        <f>ROUND(+Laboratory!F123,0)</f>
        <v>109831</v>
      </c>
      <c r="I28" s="7">
        <f t="shared" si="1"/>
        <v>0.05</v>
      </c>
      <c r="J28" s="7"/>
      <c r="K28" s="8">
        <f t="shared" si="2"/>
        <v>-0.9</v>
      </c>
    </row>
    <row r="29" spans="2:11" ht="12">
      <c r="B29">
        <f>+Laboratory!A24</f>
        <v>50</v>
      </c>
      <c r="C29" t="str">
        <f>+Laboratory!B24</f>
        <v>PROVIDENCE SAINT MARY MEDICAL CENTER</v>
      </c>
      <c r="D29" s="6">
        <f>ROUND(+Laboratory!O24,0)</f>
        <v>41692</v>
      </c>
      <c r="E29" s="6">
        <f>ROUND(+Laboratory!F24,0)</f>
        <v>267067</v>
      </c>
      <c r="F29" s="7">
        <f t="shared" si="0"/>
        <v>0.16</v>
      </c>
      <c r="G29" s="6">
        <f>ROUND(+Laboratory!O124,0)</f>
        <v>44541</v>
      </c>
      <c r="H29" s="6">
        <f>ROUND(+Laboratory!F124,0)</f>
        <v>271695</v>
      </c>
      <c r="I29" s="7">
        <f t="shared" si="1"/>
        <v>0.16</v>
      </c>
      <c r="J29" s="7"/>
      <c r="K29" s="8">
        <f t="shared" si="2"/>
        <v>0</v>
      </c>
    </row>
    <row r="30" spans="2:11" ht="12">
      <c r="B30">
        <f>+Laboratory!A25</f>
        <v>54</v>
      </c>
      <c r="C30" t="str">
        <f>+Laboratory!B25</f>
        <v>FORKS COMMUNITY HOSPITAL</v>
      </c>
      <c r="D30" s="6">
        <f>ROUND(+Laboratory!O25,0)</f>
        <v>287</v>
      </c>
      <c r="E30" s="6">
        <f>ROUND(+Laboratory!F25,0)</f>
        <v>0</v>
      </c>
      <c r="F30" s="7">
        <f t="shared" si="0"/>
      </c>
      <c r="G30" s="6">
        <f>ROUND(+Laboratory!O125,0)</f>
        <v>791</v>
      </c>
      <c r="H30" s="6">
        <f>ROUND(+Laboratory!F125,0)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+Laboratory!A26</f>
        <v>56</v>
      </c>
      <c r="C31" t="str">
        <f>+Laboratory!B26</f>
        <v>WILLAPA HARBOR HOSPITAL</v>
      </c>
      <c r="D31" s="6">
        <f>ROUND(+Laboratory!O26,0)</f>
        <v>1623</v>
      </c>
      <c r="E31" s="6">
        <f>ROUND(+Laboratory!F26,0)</f>
        <v>67330</v>
      </c>
      <c r="F31" s="7">
        <f t="shared" si="0"/>
        <v>0.02</v>
      </c>
      <c r="G31" s="6">
        <f>ROUND(+Laboratory!O126,0)</f>
        <v>2564</v>
      </c>
      <c r="H31" s="6">
        <f>ROUND(+Laboratory!F126,0)</f>
        <v>62469</v>
      </c>
      <c r="I31" s="7">
        <f t="shared" si="1"/>
        <v>0.04</v>
      </c>
      <c r="J31" s="7"/>
      <c r="K31" s="8">
        <f t="shared" si="2"/>
        <v>1</v>
      </c>
    </row>
    <row r="32" spans="2:11" ht="12">
      <c r="B32">
        <f>+Laboratory!A27</f>
        <v>58</v>
      </c>
      <c r="C32" t="str">
        <f>+Laboratory!B27</f>
        <v>YAKIMA VALLEY MEMORIAL HOSPITAL</v>
      </c>
      <c r="D32" s="6">
        <f>ROUND(+Laboratory!O27,0)</f>
        <v>26928</v>
      </c>
      <c r="E32" s="6">
        <f>ROUND(+Laboratory!F27,0)</f>
        <v>1254438</v>
      </c>
      <c r="F32" s="7">
        <f t="shared" si="0"/>
        <v>0.02</v>
      </c>
      <c r="G32" s="6">
        <f>ROUND(+Laboratory!O127,0)</f>
        <v>26199</v>
      </c>
      <c r="H32" s="6">
        <f>ROUND(+Laboratory!F127,0)</f>
        <v>1319889</v>
      </c>
      <c r="I32" s="7">
        <f t="shared" si="1"/>
        <v>0.02</v>
      </c>
      <c r="J32" s="7"/>
      <c r="K32" s="8">
        <f t="shared" si="2"/>
        <v>0</v>
      </c>
    </row>
    <row r="33" spans="2:11" ht="12">
      <c r="B33">
        <f>+Laboratory!A28</f>
        <v>63</v>
      </c>
      <c r="C33" t="str">
        <f>+Laboratory!B28</f>
        <v>GRAYS HARBOR COMMUNITY HOSPITAL</v>
      </c>
      <c r="D33" s="6">
        <f>ROUND(+Laboratory!O28,0)</f>
        <v>13831</v>
      </c>
      <c r="E33" s="6">
        <f>ROUND(+Laboratory!F28,0)</f>
        <v>0</v>
      </c>
      <c r="F33" s="7">
        <f t="shared" si="0"/>
      </c>
      <c r="G33" s="6">
        <f>ROUND(+Laboratory!O128,0)</f>
        <v>7910</v>
      </c>
      <c r="H33" s="6">
        <f>ROUND(+Laboratory!F128,0)</f>
        <v>1446132</v>
      </c>
      <c r="I33" s="7">
        <f t="shared" si="1"/>
        <v>0.01</v>
      </c>
      <c r="J33" s="7"/>
      <c r="K33" s="8">
        <f t="shared" si="2"/>
      </c>
    </row>
    <row r="34" spans="2:11" ht="12">
      <c r="B34">
        <f>+Laboratory!A29</f>
        <v>78</v>
      </c>
      <c r="C34" t="str">
        <f>+Laboratory!B29</f>
        <v>SAMARITAN HOSPITAL</v>
      </c>
      <c r="D34" s="6">
        <f>ROUND(+Laboratory!O29,0)</f>
        <v>8632</v>
      </c>
      <c r="E34" s="6">
        <f>ROUND(+Laboratory!F29,0)</f>
        <v>372035</v>
      </c>
      <c r="F34" s="7">
        <f t="shared" si="0"/>
        <v>0.02</v>
      </c>
      <c r="G34" s="6">
        <f>ROUND(+Laboratory!O129,0)</f>
        <v>15545</v>
      </c>
      <c r="H34" s="6">
        <f>ROUND(+Laboratory!F129,0)</f>
        <v>406775</v>
      </c>
      <c r="I34" s="7">
        <f t="shared" si="1"/>
        <v>0.04</v>
      </c>
      <c r="J34" s="7"/>
      <c r="K34" s="8">
        <f t="shared" si="2"/>
        <v>1</v>
      </c>
    </row>
    <row r="35" spans="2:11" ht="12">
      <c r="B35">
        <f>+Laboratory!A30</f>
        <v>79</v>
      </c>
      <c r="C35" t="str">
        <f>+Laboratory!B30</f>
        <v>OCEAN BEACH HOSPITAL</v>
      </c>
      <c r="D35" s="6">
        <f>ROUND(+Laboratory!O30,0)</f>
        <v>28486</v>
      </c>
      <c r="E35" s="6">
        <f>ROUND(+Laboratory!F30,0)</f>
        <v>0</v>
      </c>
      <c r="F35" s="7">
        <f t="shared" si="0"/>
      </c>
      <c r="G35" s="6">
        <f>ROUND(+Laboratory!O130,0)</f>
        <v>10272</v>
      </c>
      <c r="H35" s="6">
        <f>ROUND(+Laboratory!F130,0)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+Laboratory!A31</f>
        <v>80</v>
      </c>
      <c r="C36" t="str">
        <f>+Laboratory!B31</f>
        <v>ODESSA MEMORIAL HOSPITAL</v>
      </c>
      <c r="D36" s="6">
        <f>ROUND(+Laboratory!O31,0)</f>
        <v>323</v>
      </c>
      <c r="E36" s="6">
        <f>ROUND(+Laboratory!F31,0)</f>
        <v>8109</v>
      </c>
      <c r="F36" s="7">
        <f t="shared" si="0"/>
        <v>0.04</v>
      </c>
      <c r="G36" s="6">
        <f>ROUND(+Laboratory!O131,0)</f>
        <v>770</v>
      </c>
      <c r="H36" s="6">
        <f>ROUND(+Laboratory!F131,0)</f>
        <v>8685</v>
      </c>
      <c r="I36" s="7">
        <f t="shared" si="1"/>
        <v>0.09</v>
      </c>
      <c r="J36" s="7"/>
      <c r="K36" s="8">
        <f t="shared" si="2"/>
        <v>1.25</v>
      </c>
    </row>
    <row r="37" spans="2:11" ht="12">
      <c r="B37">
        <f>+Laboratory!A32</f>
        <v>81</v>
      </c>
      <c r="C37" t="str">
        <f>+Laboratory!B32</f>
        <v>GOOD SAMARITAN HOSPITAL</v>
      </c>
      <c r="D37" s="6">
        <f>ROUND(+Laboratory!O32,0)</f>
        <v>23734</v>
      </c>
      <c r="E37" s="6">
        <f>ROUND(+Laboratory!F32,0)</f>
        <v>607990</v>
      </c>
      <c r="F37" s="7">
        <f t="shared" si="0"/>
        <v>0.04</v>
      </c>
      <c r="G37" s="6">
        <f>ROUND(+Laboratory!O132,0)</f>
        <v>41169</v>
      </c>
      <c r="H37" s="6">
        <f>ROUND(+Laboratory!F132,0)</f>
        <v>620203</v>
      </c>
      <c r="I37" s="7">
        <f t="shared" si="1"/>
        <v>0.07</v>
      </c>
      <c r="J37" s="7"/>
      <c r="K37" s="8">
        <f t="shared" si="2"/>
        <v>0.75</v>
      </c>
    </row>
    <row r="38" spans="2:11" ht="12">
      <c r="B38">
        <f>+Laboratory!A33</f>
        <v>82</v>
      </c>
      <c r="C38" t="str">
        <f>+Laboratory!B33</f>
        <v>GARFIELD COUNTY MEMORIAL HOSPITAL</v>
      </c>
      <c r="D38" s="6">
        <f>ROUND(+Laboratory!O33,0)</f>
        <v>2356</v>
      </c>
      <c r="E38" s="6">
        <f>ROUND(+Laboratory!F33,0)</f>
        <v>0</v>
      </c>
      <c r="F38" s="7">
        <f t="shared" si="0"/>
      </c>
      <c r="G38" s="6">
        <f>ROUND(+Laboratory!O133,0)</f>
        <v>1587</v>
      </c>
      <c r="H38" s="6">
        <f>ROUND(+Laboratory!F133,0)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+Laboratory!A34</f>
        <v>84</v>
      </c>
      <c r="C39" t="str">
        <f>+Laboratory!B34</f>
        <v>PROVIDENCE REGIONAL MEDICAL CENTER EVERETT</v>
      </c>
      <c r="D39" s="6">
        <f>ROUND(+Laboratory!O34,0)</f>
        <v>107065</v>
      </c>
      <c r="E39" s="6">
        <f>ROUND(+Laboratory!F34,0)</f>
        <v>2293371</v>
      </c>
      <c r="F39" s="7">
        <f t="shared" si="0"/>
        <v>0.05</v>
      </c>
      <c r="G39" s="6">
        <f>ROUND(+Laboratory!O134,0)</f>
        <v>31413</v>
      </c>
      <c r="H39" s="6">
        <f>ROUND(+Laboratory!F134,0)</f>
        <v>2288980</v>
      </c>
      <c r="I39" s="7">
        <f t="shared" si="1"/>
        <v>0.01</v>
      </c>
      <c r="J39" s="7"/>
      <c r="K39" s="8">
        <f t="shared" si="2"/>
        <v>-0.8</v>
      </c>
    </row>
    <row r="40" spans="2:11" ht="12">
      <c r="B40">
        <f>+Laboratory!A35</f>
        <v>85</v>
      </c>
      <c r="C40" t="str">
        <f>+Laboratory!B35</f>
        <v>JEFFERSON HEALTHCARE HOSPITAL</v>
      </c>
      <c r="D40" s="6">
        <f>ROUND(+Laboratory!O35,0)</f>
        <v>13188</v>
      </c>
      <c r="E40" s="6">
        <f>ROUND(+Laboratory!F35,0)</f>
        <v>124112</v>
      </c>
      <c r="F40" s="7">
        <f t="shared" si="0"/>
        <v>0.11</v>
      </c>
      <c r="G40" s="6">
        <f>ROUND(+Laboratory!O135,0)</f>
        <v>24088</v>
      </c>
      <c r="H40" s="6">
        <f>ROUND(+Laboratory!F135,0)</f>
        <v>132601</v>
      </c>
      <c r="I40" s="7">
        <f t="shared" si="1"/>
        <v>0.18</v>
      </c>
      <c r="J40" s="7"/>
      <c r="K40" s="8">
        <f t="shared" si="2"/>
        <v>0.6364</v>
      </c>
    </row>
    <row r="41" spans="2:11" ht="12">
      <c r="B41">
        <f>+Laboratory!A36</f>
        <v>96</v>
      </c>
      <c r="C41" t="str">
        <f>+Laboratory!B36</f>
        <v>SKYLINE HOSPITAL</v>
      </c>
      <c r="D41" s="6">
        <f>ROUND(+Laboratory!O36,0)</f>
        <v>1137</v>
      </c>
      <c r="E41" s="6">
        <f>ROUND(+Laboratory!F36,0)</f>
        <v>739682</v>
      </c>
      <c r="F41" s="7">
        <f t="shared" si="0"/>
        <v>0</v>
      </c>
      <c r="G41" s="6">
        <f>ROUND(+Laboratory!O136,0)</f>
        <v>10169</v>
      </c>
      <c r="H41" s="6">
        <f>ROUND(+Laboratory!F136,0)</f>
        <v>755263</v>
      </c>
      <c r="I41" s="7">
        <f t="shared" si="1"/>
        <v>0.01</v>
      </c>
      <c r="J41" s="7"/>
      <c r="K41" s="8" t="e">
        <f t="shared" si="2"/>
        <v>#DIV/0!</v>
      </c>
    </row>
    <row r="42" spans="2:11" ht="12">
      <c r="B42">
        <f>+Laboratory!A37</f>
        <v>102</v>
      </c>
      <c r="C42" t="str">
        <f>+Laboratory!B37</f>
        <v>YAKIMA REGIONAL MEDICAL AND CARDIAC CENTER</v>
      </c>
      <c r="D42" s="6">
        <f>ROUND(+Laboratory!O37,0)</f>
        <v>114326</v>
      </c>
      <c r="E42" s="6">
        <f>ROUND(+Laboratory!F37,0)</f>
        <v>331326</v>
      </c>
      <c r="F42" s="7">
        <f t="shared" si="0"/>
        <v>0.35</v>
      </c>
      <c r="G42" s="6">
        <f>ROUND(+Laboratory!O137,0)</f>
        <v>98094</v>
      </c>
      <c r="H42" s="6">
        <f>ROUND(+Laboratory!F137,0)</f>
        <v>373072</v>
      </c>
      <c r="I42" s="7">
        <f t="shared" si="1"/>
        <v>0.26</v>
      </c>
      <c r="J42" s="7"/>
      <c r="K42" s="8">
        <f t="shared" si="2"/>
        <v>-0.2571</v>
      </c>
    </row>
    <row r="43" spans="2:11" ht="12">
      <c r="B43">
        <f>+Laboratory!A38</f>
        <v>104</v>
      </c>
      <c r="C43" t="str">
        <f>+Laboratory!B38</f>
        <v>VALLEY GENERAL HOSPITAL</v>
      </c>
      <c r="D43" s="6">
        <f>ROUND(+Laboratory!O38,0)</f>
        <v>6112</v>
      </c>
      <c r="E43" s="6">
        <f>ROUND(+Laboratory!F38,0)</f>
        <v>154434</v>
      </c>
      <c r="F43" s="7">
        <f t="shared" si="0"/>
        <v>0.04</v>
      </c>
      <c r="G43" s="6">
        <f>ROUND(+Laboratory!O138,0)</f>
        <v>6601</v>
      </c>
      <c r="H43" s="6">
        <f>ROUND(+Laboratory!F138,0)</f>
        <v>153882</v>
      </c>
      <c r="I43" s="7">
        <f t="shared" si="1"/>
        <v>0.04</v>
      </c>
      <c r="J43" s="7"/>
      <c r="K43" s="8">
        <f t="shared" si="2"/>
        <v>0</v>
      </c>
    </row>
    <row r="44" spans="2:11" ht="12">
      <c r="B44">
        <f>+Laboratory!A39</f>
        <v>106</v>
      </c>
      <c r="C44" t="str">
        <f>+Laboratory!B39</f>
        <v>CASCADE VALLEY HOSPITAL</v>
      </c>
      <c r="D44" s="6">
        <f>ROUND(+Laboratory!O39,0)</f>
        <v>6819</v>
      </c>
      <c r="E44" s="6">
        <f>ROUND(+Laboratory!F39,0)</f>
        <v>1399350</v>
      </c>
      <c r="F44" s="7">
        <f t="shared" si="0"/>
        <v>0</v>
      </c>
      <c r="G44" s="6">
        <f>ROUND(+Laboratory!O139,0)</f>
        <v>17227</v>
      </c>
      <c r="H44" s="6">
        <f>ROUND(+Laboratory!F139,0)</f>
        <v>1398089</v>
      </c>
      <c r="I44" s="7">
        <f t="shared" si="1"/>
        <v>0.01</v>
      </c>
      <c r="J44" s="7"/>
      <c r="K44" s="8" t="e">
        <f t="shared" si="2"/>
        <v>#DIV/0!</v>
      </c>
    </row>
    <row r="45" spans="2:11" ht="12">
      <c r="B45">
        <f>+Laboratory!A40</f>
        <v>107</v>
      </c>
      <c r="C45" t="str">
        <f>+Laboratory!B40</f>
        <v>NORTH VALLEY HOSPITAL</v>
      </c>
      <c r="D45" s="6">
        <f>ROUND(+Laboratory!O40,0)</f>
        <v>1519</v>
      </c>
      <c r="E45" s="6">
        <f>ROUND(+Laboratory!F40,0)</f>
        <v>28622</v>
      </c>
      <c r="F45" s="7">
        <f t="shared" si="0"/>
        <v>0.05</v>
      </c>
      <c r="G45" s="6">
        <f>ROUND(+Laboratory!O140,0)</f>
        <v>2314</v>
      </c>
      <c r="H45" s="6">
        <f>ROUND(+Laboratory!F140,0)</f>
        <v>28856</v>
      </c>
      <c r="I45" s="7">
        <f t="shared" si="1"/>
        <v>0.08</v>
      </c>
      <c r="J45" s="7"/>
      <c r="K45" s="8">
        <f t="shared" si="2"/>
        <v>0.6</v>
      </c>
    </row>
    <row r="46" spans="2:11" ht="12">
      <c r="B46">
        <f>+Laboratory!A41</f>
        <v>108</v>
      </c>
      <c r="C46" t="str">
        <f>+Laboratory!B41</f>
        <v>TRI-STATE MEMORIAL HOSPITAL</v>
      </c>
      <c r="D46" s="6">
        <f>ROUND(+Laboratory!O41,0)</f>
        <v>0</v>
      </c>
      <c r="E46" s="6">
        <f>ROUND(+Laboratory!F41,0)</f>
        <v>93321</v>
      </c>
      <c r="F46" s="7">
        <f t="shared" si="0"/>
      </c>
      <c r="G46" s="6">
        <f>ROUND(+Laboratory!O141,0)</f>
        <v>0</v>
      </c>
      <c r="H46" s="6">
        <f>ROUND(+Laboratory!F141,0)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+Laboratory!A42</f>
        <v>111</v>
      </c>
      <c r="C47" t="str">
        <f>+Laboratory!B42</f>
        <v>EAST ADAMS RURAL HOSPITAL</v>
      </c>
      <c r="D47" s="6">
        <f>ROUND(+Laboratory!O42,0)</f>
        <v>17415</v>
      </c>
      <c r="E47" s="6">
        <f>ROUND(+Laboratory!F42,0)</f>
        <v>53354</v>
      </c>
      <c r="F47" s="7">
        <f t="shared" si="0"/>
        <v>0.33</v>
      </c>
      <c r="G47" s="6">
        <f>ROUND(+Laboratory!O142,0)</f>
        <v>20929</v>
      </c>
      <c r="H47" s="6">
        <f>ROUND(+Laboratory!F142,0)</f>
        <v>60660</v>
      </c>
      <c r="I47" s="7">
        <f t="shared" si="1"/>
        <v>0.35</v>
      </c>
      <c r="J47" s="7"/>
      <c r="K47" s="8">
        <f t="shared" si="2"/>
        <v>0.0606</v>
      </c>
    </row>
    <row r="48" spans="2:11" ht="12">
      <c r="B48">
        <f>+Laboratory!A43</f>
        <v>125</v>
      </c>
      <c r="C48" t="str">
        <f>+Laboratory!B43</f>
        <v>OTHELLO COMMUNITY HOSPITAL</v>
      </c>
      <c r="D48" s="6">
        <f>ROUND(+Laboratory!O43,0)</f>
        <v>3578</v>
      </c>
      <c r="E48" s="6">
        <f>ROUND(+Laboratory!F43,0)</f>
        <v>35778</v>
      </c>
      <c r="F48" s="7">
        <f t="shared" si="0"/>
        <v>0.1</v>
      </c>
      <c r="G48" s="6">
        <f>ROUND(+Laboratory!O143,0)</f>
        <v>8369</v>
      </c>
      <c r="H48" s="6">
        <f>ROUND(+Laboratory!F143,0)</f>
        <v>35783</v>
      </c>
      <c r="I48" s="7">
        <f t="shared" si="1"/>
        <v>0.23</v>
      </c>
      <c r="J48" s="7"/>
      <c r="K48" s="8">
        <f t="shared" si="2"/>
        <v>1.3</v>
      </c>
    </row>
    <row r="49" spans="2:11" ht="12">
      <c r="B49">
        <f>+Laboratory!A44</f>
        <v>126</v>
      </c>
      <c r="C49" t="str">
        <f>+Laboratory!B44</f>
        <v>HIGHLINE MEDICAL CENTER</v>
      </c>
      <c r="D49" s="6">
        <f>ROUND(+Laboratory!O44,0)</f>
        <v>23744</v>
      </c>
      <c r="E49" s="6">
        <f>ROUND(+Laboratory!F44,0)</f>
        <v>853020</v>
      </c>
      <c r="F49" s="7">
        <f t="shared" si="0"/>
        <v>0.03</v>
      </c>
      <c r="G49" s="6">
        <f>ROUND(+Laboratory!O144,0)</f>
        <v>39211</v>
      </c>
      <c r="H49" s="6">
        <f>ROUND(+Laboratory!F144,0)</f>
        <v>937023</v>
      </c>
      <c r="I49" s="7">
        <f t="shared" si="1"/>
        <v>0.04</v>
      </c>
      <c r="J49" s="7"/>
      <c r="K49" s="8">
        <f t="shared" si="2"/>
        <v>0.3333</v>
      </c>
    </row>
    <row r="50" spans="2:11" ht="12">
      <c r="B50">
        <f>+Laboratory!A45</f>
        <v>128</v>
      </c>
      <c r="C50" t="str">
        <f>+Laboratory!B45</f>
        <v>UNIVERSITY OF WASHINGTON MEDICAL CENTER</v>
      </c>
      <c r="D50" s="6">
        <f>ROUND(+Laboratory!O45,0)</f>
        <v>278170</v>
      </c>
      <c r="E50" s="6">
        <f>ROUND(+Laboratory!F45,0)</f>
        <v>1951454</v>
      </c>
      <c r="F50" s="7">
        <f t="shared" si="0"/>
        <v>0.14</v>
      </c>
      <c r="G50" s="6">
        <f>ROUND(+Laboratory!O145,0)</f>
        <v>49666</v>
      </c>
      <c r="H50" s="6">
        <f>ROUND(+Laboratory!F145,0)</f>
        <v>1936869</v>
      </c>
      <c r="I50" s="7">
        <f t="shared" si="1"/>
        <v>0.03</v>
      </c>
      <c r="J50" s="7"/>
      <c r="K50" s="8">
        <f t="shared" si="2"/>
        <v>-0.7857</v>
      </c>
    </row>
    <row r="51" spans="2:11" ht="12">
      <c r="B51">
        <f>+Laboratory!A46</f>
        <v>129</v>
      </c>
      <c r="C51" t="str">
        <f>+Laboratory!B46</f>
        <v>QUINCY VALLEY MEDICAL CENTER</v>
      </c>
      <c r="D51" s="6">
        <f>ROUND(+Laboratory!O46,0)</f>
        <v>13094</v>
      </c>
      <c r="E51" s="6">
        <f>ROUND(+Laboratory!F46,0)</f>
        <v>99067</v>
      </c>
      <c r="F51" s="7">
        <f t="shared" si="0"/>
        <v>0.13</v>
      </c>
      <c r="G51" s="6">
        <f>ROUND(+Laboratory!O146,0)</f>
        <v>6738</v>
      </c>
      <c r="H51" s="6">
        <f>ROUND(+Laboratory!F146,0)</f>
        <v>104054</v>
      </c>
      <c r="I51" s="7">
        <f t="shared" si="1"/>
        <v>0.06</v>
      </c>
      <c r="J51" s="7"/>
      <c r="K51" s="8">
        <f t="shared" si="2"/>
        <v>-0.5385</v>
      </c>
    </row>
    <row r="52" spans="2:11" ht="12">
      <c r="B52">
        <f>+Laboratory!A47</f>
        <v>130</v>
      </c>
      <c r="C52" t="str">
        <f>+Laboratory!B47</f>
        <v>NORTHWEST HOSPITAL &amp; MEDICAL CENTER</v>
      </c>
      <c r="D52" s="6">
        <f>ROUND(+Laboratory!O47,0)</f>
        <v>35833</v>
      </c>
      <c r="E52" s="6">
        <f>ROUND(+Laboratory!F47,0)</f>
        <v>980008</v>
      </c>
      <c r="F52" s="7">
        <f t="shared" si="0"/>
        <v>0.04</v>
      </c>
      <c r="G52" s="6">
        <f>ROUND(+Laboratory!O147,0)</f>
        <v>13235</v>
      </c>
      <c r="H52" s="6">
        <f>ROUND(+Laboratory!F147,0)</f>
        <v>963452</v>
      </c>
      <c r="I52" s="7">
        <f t="shared" si="1"/>
        <v>0.01</v>
      </c>
      <c r="J52" s="7"/>
      <c r="K52" s="8">
        <f t="shared" si="2"/>
        <v>-0.75</v>
      </c>
    </row>
    <row r="53" spans="2:11" ht="12">
      <c r="B53">
        <f>+Laboratory!A48</f>
        <v>131</v>
      </c>
      <c r="C53" t="str">
        <f>+Laboratory!B48</f>
        <v>OVERLAKE HOSPITAL MEDICAL CENTER</v>
      </c>
      <c r="D53" s="6">
        <f>ROUND(+Laboratory!O48,0)</f>
        <v>23433</v>
      </c>
      <c r="E53" s="6">
        <f>ROUND(+Laboratory!F48,0)</f>
        <v>867925</v>
      </c>
      <c r="F53" s="7">
        <f t="shared" si="0"/>
        <v>0.03</v>
      </c>
      <c r="G53" s="6">
        <f>ROUND(+Laboratory!O148,0)</f>
        <v>13724</v>
      </c>
      <c r="H53" s="6">
        <f>ROUND(+Laboratory!F148,0)</f>
        <v>946247</v>
      </c>
      <c r="I53" s="7">
        <f t="shared" si="1"/>
        <v>0.01</v>
      </c>
      <c r="J53" s="7"/>
      <c r="K53" s="8">
        <f t="shared" si="2"/>
        <v>-0.6667</v>
      </c>
    </row>
    <row r="54" spans="2:11" ht="12">
      <c r="B54">
        <f>+Laboratory!A49</f>
        <v>132</v>
      </c>
      <c r="C54" t="str">
        <f>+Laboratory!B49</f>
        <v>SAINT CLARE HOSPITAL</v>
      </c>
      <c r="D54" s="6">
        <f>ROUND(+Laboratory!O49,0)</f>
        <v>19219</v>
      </c>
      <c r="E54" s="6">
        <f>ROUND(+Laboratory!F49,0)</f>
        <v>334087</v>
      </c>
      <c r="F54" s="7">
        <f t="shared" si="0"/>
        <v>0.06</v>
      </c>
      <c r="G54" s="6">
        <f>ROUND(+Laboratory!O149,0)</f>
        <v>27836</v>
      </c>
      <c r="H54" s="6">
        <f>ROUND(+Laboratory!F149,0)</f>
        <v>392952</v>
      </c>
      <c r="I54" s="7">
        <f t="shared" si="1"/>
        <v>0.07</v>
      </c>
      <c r="J54" s="7"/>
      <c r="K54" s="8">
        <f t="shared" si="2"/>
        <v>0.1667</v>
      </c>
    </row>
    <row r="55" spans="2:11" ht="12">
      <c r="B55">
        <f>+Laboratory!A50</f>
        <v>134</v>
      </c>
      <c r="C55" t="str">
        <f>+Laboratory!B50</f>
        <v>ISLAND HOSPITAL</v>
      </c>
      <c r="D55" s="6">
        <f>ROUND(+Laboratory!O50,0)</f>
        <v>11444</v>
      </c>
      <c r="E55" s="6">
        <f>ROUND(+Laboratory!F50,0)</f>
        <v>1844483</v>
      </c>
      <c r="F55" s="7">
        <f t="shared" si="0"/>
        <v>0.01</v>
      </c>
      <c r="G55" s="6">
        <f>ROUND(+Laboratory!O150,0)</f>
        <v>7116</v>
      </c>
      <c r="H55" s="6">
        <f>ROUND(+Laboratory!F150,0)</f>
        <v>1824744</v>
      </c>
      <c r="I55" s="7">
        <f t="shared" si="1"/>
        <v>0</v>
      </c>
      <c r="J55" s="7"/>
      <c r="K55" s="8">
        <f t="shared" si="2"/>
        <v>-1</v>
      </c>
    </row>
    <row r="56" spans="2:11" ht="12">
      <c r="B56">
        <f>+Laboratory!A51</f>
        <v>137</v>
      </c>
      <c r="C56" t="str">
        <f>+Laboratory!B51</f>
        <v>LINCOLN HOSPITAL</v>
      </c>
      <c r="D56" s="6">
        <f>ROUND(+Laboratory!O51,0)</f>
        <v>3458</v>
      </c>
      <c r="E56" s="6">
        <f>ROUND(+Laboratory!F51,0)</f>
        <v>36370</v>
      </c>
      <c r="F56" s="7">
        <f t="shared" si="0"/>
        <v>0.1</v>
      </c>
      <c r="G56" s="6">
        <f>ROUND(+Laboratory!O151,0)</f>
        <v>17236</v>
      </c>
      <c r="H56" s="6">
        <f>ROUND(+Laboratory!F151,0)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+Laboratory!A52</f>
        <v>138</v>
      </c>
      <c r="C57" t="str">
        <f>+Laboratory!B52</f>
        <v>SWEDISH EDMONDS</v>
      </c>
      <c r="D57" s="6">
        <f>ROUND(+Laboratory!O52,0)</f>
        <v>164498</v>
      </c>
      <c r="E57" s="6">
        <f>ROUND(+Laboratory!F52,0)</f>
        <v>423633</v>
      </c>
      <c r="F57" s="7">
        <f t="shared" si="0"/>
        <v>0.39</v>
      </c>
      <c r="G57" s="6">
        <f>ROUND(+Laboratory!O152,0)</f>
        <v>-79889</v>
      </c>
      <c r="H57" s="6">
        <f>ROUND(+Laboratory!F152,0)</f>
        <v>417018</v>
      </c>
      <c r="I57" s="7">
        <f t="shared" si="1"/>
        <v>-0.19</v>
      </c>
      <c r="J57" s="7"/>
      <c r="K57" s="8">
        <f t="shared" si="2"/>
        <v>-1.4872</v>
      </c>
    </row>
    <row r="58" spans="2:11" ht="12">
      <c r="B58">
        <f>+Laboratory!A53</f>
        <v>139</v>
      </c>
      <c r="C58" t="str">
        <f>+Laboratory!B53</f>
        <v>PROVIDENCE HOLY FAMILY HOSPITAL</v>
      </c>
      <c r="D58" s="6">
        <f>ROUND(+Laboratory!O53,0)</f>
        <v>6280</v>
      </c>
      <c r="E58" s="6">
        <f>ROUND(+Laboratory!F53,0)</f>
        <v>337949</v>
      </c>
      <c r="F58" s="7">
        <f t="shared" si="0"/>
        <v>0.02</v>
      </c>
      <c r="G58" s="6">
        <f>ROUND(+Laboratory!O153,0)</f>
        <v>11810</v>
      </c>
      <c r="H58" s="6">
        <f>ROUND(+Laboratory!F153,0)</f>
        <v>345799</v>
      </c>
      <c r="I58" s="7">
        <f t="shared" si="1"/>
        <v>0.03</v>
      </c>
      <c r="J58" s="7"/>
      <c r="K58" s="8">
        <f t="shared" si="2"/>
        <v>0.5</v>
      </c>
    </row>
    <row r="59" spans="2:11" ht="12">
      <c r="B59">
        <f>+Laboratory!A54</f>
        <v>140</v>
      </c>
      <c r="C59" t="str">
        <f>+Laboratory!B54</f>
        <v>KITTITAS VALLEY HOSPITAL</v>
      </c>
      <c r="D59" s="6">
        <f>ROUND(+Laboratory!O54,0)</f>
        <v>14635</v>
      </c>
      <c r="E59" s="6">
        <f>ROUND(+Laboratory!F54,0)</f>
        <v>144760</v>
      </c>
      <c r="F59" s="7">
        <f t="shared" si="0"/>
        <v>0.1</v>
      </c>
      <c r="G59" s="6">
        <f>ROUND(+Laboratory!O154,0)</f>
        <v>20554</v>
      </c>
      <c r="H59" s="6">
        <f>ROUND(+Laboratory!F154,0)</f>
        <v>150757</v>
      </c>
      <c r="I59" s="7">
        <f t="shared" si="1"/>
        <v>0.14</v>
      </c>
      <c r="J59" s="7"/>
      <c r="K59" s="8">
        <f t="shared" si="2"/>
        <v>0.4</v>
      </c>
    </row>
    <row r="60" spans="2:11" ht="12">
      <c r="B60">
        <f>+Laboratory!A55</f>
        <v>141</v>
      </c>
      <c r="C60" t="str">
        <f>+Laboratory!B55</f>
        <v>DAYTON GENERAL HOSPITAL</v>
      </c>
      <c r="D60" s="6">
        <f>ROUND(+Laboratory!O55,0)</f>
        <v>8355</v>
      </c>
      <c r="E60" s="6">
        <f>ROUND(+Laboratory!F55,0)</f>
        <v>31484</v>
      </c>
      <c r="F60" s="7">
        <f t="shared" si="0"/>
        <v>0.27</v>
      </c>
      <c r="G60" s="6">
        <f>ROUND(+Laboratory!O155,0)</f>
        <v>0</v>
      </c>
      <c r="H60" s="6">
        <f>ROUND(+Laboratory!F155,0)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+Laboratory!A56</f>
        <v>142</v>
      </c>
      <c r="C61" t="str">
        <f>+Laboratory!B56</f>
        <v>HARRISON MEDICAL CENTER</v>
      </c>
      <c r="D61" s="6">
        <f>ROUND(+Laboratory!O56,0)</f>
        <v>31833</v>
      </c>
      <c r="E61" s="6">
        <f>ROUND(+Laboratory!F56,0)</f>
        <v>655340</v>
      </c>
      <c r="F61" s="7">
        <f t="shared" si="0"/>
        <v>0.05</v>
      </c>
      <c r="G61" s="6">
        <f>ROUND(+Laboratory!O156,0)</f>
        <v>41087</v>
      </c>
      <c r="H61" s="6">
        <f>ROUND(+Laboratory!F156,0)</f>
        <v>661916</v>
      </c>
      <c r="I61" s="7">
        <f t="shared" si="1"/>
        <v>0.06</v>
      </c>
      <c r="J61" s="7"/>
      <c r="K61" s="8">
        <f t="shared" si="2"/>
        <v>0.2</v>
      </c>
    </row>
    <row r="62" spans="2:11" ht="12">
      <c r="B62">
        <f>+Laboratory!A57</f>
        <v>145</v>
      </c>
      <c r="C62" t="str">
        <f>+Laboratory!B57</f>
        <v>PEACEHEALTH SAINT JOSEPH HOSPITAL</v>
      </c>
      <c r="D62" s="6">
        <f>ROUND(+Laboratory!O57,0)</f>
        <v>252795</v>
      </c>
      <c r="E62" s="6">
        <f>ROUND(+Laboratory!F57,0)</f>
        <v>1438048</v>
      </c>
      <c r="F62" s="7">
        <f t="shared" si="0"/>
        <v>0.18</v>
      </c>
      <c r="G62" s="6">
        <f>ROUND(+Laboratory!O157,0)</f>
        <v>2837</v>
      </c>
      <c r="H62" s="6">
        <f>ROUND(+Laboratory!F157,0)</f>
        <v>728351</v>
      </c>
      <c r="I62" s="7">
        <f t="shared" si="1"/>
        <v>0</v>
      </c>
      <c r="J62" s="7"/>
      <c r="K62" s="8">
        <f t="shared" si="2"/>
        <v>-1</v>
      </c>
    </row>
    <row r="63" spans="2:11" ht="12">
      <c r="B63">
        <f>+Laboratory!A58</f>
        <v>147</v>
      </c>
      <c r="C63" t="str">
        <f>+Laboratory!B58</f>
        <v>MID VALLEY HOSPITAL</v>
      </c>
      <c r="D63" s="6">
        <f>ROUND(+Laboratory!O58,0)</f>
        <v>3539</v>
      </c>
      <c r="E63" s="6">
        <f>ROUND(+Laboratory!F58,0)</f>
        <v>78983</v>
      </c>
      <c r="F63" s="7">
        <f t="shared" si="0"/>
        <v>0.04</v>
      </c>
      <c r="G63" s="6">
        <f>ROUND(+Laboratory!O158,0)</f>
        <v>1239</v>
      </c>
      <c r="H63" s="6">
        <f>ROUND(+Laboratory!F158,0)</f>
        <v>82030</v>
      </c>
      <c r="I63" s="7">
        <f t="shared" si="1"/>
        <v>0.02</v>
      </c>
      <c r="J63" s="7"/>
      <c r="K63" s="8">
        <f t="shared" si="2"/>
        <v>-0.5</v>
      </c>
    </row>
    <row r="64" spans="2:11" ht="12">
      <c r="B64">
        <f>+Laboratory!A59</f>
        <v>148</v>
      </c>
      <c r="C64" t="str">
        <f>+Laboratory!B59</f>
        <v>KINDRED HOSPITAL - SEATTLE</v>
      </c>
      <c r="D64" s="6">
        <f>ROUND(+Laboratory!O59,0)</f>
        <v>810</v>
      </c>
      <c r="E64" s="6">
        <f>ROUND(+Laboratory!F59,0)</f>
        <v>30950</v>
      </c>
      <c r="F64" s="7">
        <f t="shared" si="0"/>
        <v>0.03</v>
      </c>
      <c r="G64" s="6">
        <f>ROUND(+Laboratory!O159,0)</f>
        <v>172</v>
      </c>
      <c r="H64" s="6">
        <f>ROUND(+Laboratory!F159,0)</f>
        <v>52507</v>
      </c>
      <c r="I64" s="7">
        <f t="shared" si="1"/>
        <v>0</v>
      </c>
      <c r="J64" s="7"/>
      <c r="K64" s="8">
        <f t="shared" si="2"/>
        <v>-1</v>
      </c>
    </row>
    <row r="65" spans="2:11" ht="12">
      <c r="B65">
        <f>+Laboratory!A60</f>
        <v>150</v>
      </c>
      <c r="C65" t="str">
        <f>+Laboratory!B60</f>
        <v>COULEE COMMUNITY HOSPITAL</v>
      </c>
      <c r="D65" s="6">
        <f>ROUND(+Laboratory!O60,0)</f>
        <v>5820</v>
      </c>
      <c r="E65" s="6">
        <f>ROUND(+Laboratory!F60,0)</f>
        <v>98482</v>
      </c>
      <c r="F65" s="7">
        <f t="shared" si="0"/>
        <v>0.06</v>
      </c>
      <c r="G65" s="6">
        <f>ROUND(+Laboratory!O160,0)</f>
        <v>1396</v>
      </c>
      <c r="H65" s="6">
        <f>ROUND(+Laboratory!F160,0)</f>
        <v>106451</v>
      </c>
      <c r="I65" s="7">
        <f t="shared" si="1"/>
        <v>0.01</v>
      </c>
      <c r="J65" s="7"/>
      <c r="K65" s="8">
        <f t="shared" si="2"/>
        <v>-0.8333</v>
      </c>
    </row>
    <row r="66" spans="2:11" ht="12">
      <c r="B66">
        <f>+Laboratory!A61</f>
        <v>152</v>
      </c>
      <c r="C66" t="str">
        <f>+Laboratory!B61</f>
        <v>MASON GENERAL HOSPITAL</v>
      </c>
      <c r="D66" s="6">
        <f>ROUND(+Laboratory!O61,0)</f>
        <v>24913</v>
      </c>
      <c r="E66" s="6">
        <f>ROUND(+Laboratory!F61,0)</f>
        <v>157538</v>
      </c>
      <c r="F66" s="7">
        <f t="shared" si="0"/>
        <v>0.16</v>
      </c>
      <c r="G66" s="6">
        <f>ROUND(+Laboratory!O161,0)</f>
        <v>22262</v>
      </c>
      <c r="H66" s="6">
        <f>ROUND(+Laboratory!F161,0)</f>
        <v>157364</v>
      </c>
      <c r="I66" s="7">
        <f t="shared" si="1"/>
        <v>0.14</v>
      </c>
      <c r="J66" s="7"/>
      <c r="K66" s="8">
        <f t="shared" si="2"/>
        <v>-0.125</v>
      </c>
    </row>
    <row r="67" spans="2:11" ht="12">
      <c r="B67">
        <f>+Laboratory!A62</f>
        <v>153</v>
      </c>
      <c r="C67" t="str">
        <f>+Laboratory!B62</f>
        <v>WHITMAN HOSPITAL AND MEDICAL CENTER</v>
      </c>
      <c r="D67" s="6">
        <f>ROUND(+Laboratory!O62,0)</f>
        <v>2153</v>
      </c>
      <c r="E67" s="6">
        <f>ROUND(+Laboratory!F62,0)</f>
        <v>788019</v>
      </c>
      <c r="F67" s="7">
        <f t="shared" si="0"/>
        <v>0</v>
      </c>
      <c r="G67" s="6">
        <f>ROUND(+Laboratory!O162,0)</f>
        <v>5287</v>
      </c>
      <c r="H67" s="6">
        <f>ROUND(+Laboratory!F162,0)</f>
        <v>813155</v>
      </c>
      <c r="I67" s="7">
        <f t="shared" si="1"/>
        <v>0.01</v>
      </c>
      <c r="J67" s="7"/>
      <c r="K67" s="8" t="e">
        <f t="shared" si="2"/>
        <v>#DIV/0!</v>
      </c>
    </row>
    <row r="68" spans="2:11" ht="12">
      <c r="B68">
        <f>+Laboratory!A63</f>
        <v>155</v>
      </c>
      <c r="C68" t="str">
        <f>+Laboratory!B63</f>
        <v>VALLEY MEDICAL CENTER</v>
      </c>
      <c r="D68" s="6">
        <f>ROUND(+Laboratory!O63,0)</f>
        <v>83487</v>
      </c>
      <c r="E68" s="6">
        <f>ROUND(+Laboratory!F63,0)</f>
        <v>737513</v>
      </c>
      <c r="F68" s="7">
        <f t="shared" si="0"/>
        <v>0.11</v>
      </c>
      <c r="G68" s="6">
        <f>ROUND(+Laboratory!O163,0)</f>
        <v>144862</v>
      </c>
      <c r="H68" s="6">
        <f>ROUND(+Laboratory!F163,0)</f>
        <v>671850</v>
      </c>
      <c r="I68" s="7">
        <f t="shared" si="1"/>
        <v>0.22</v>
      </c>
      <c r="J68" s="7"/>
      <c r="K68" s="8">
        <f t="shared" si="2"/>
        <v>1</v>
      </c>
    </row>
    <row r="69" spans="2:11" ht="12">
      <c r="B69">
        <f>+Laboratory!A64</f>
        <v>156</v>
      </c>
      <c r="C69" t="str">
        <f>+Laboratory!B64</f>
        <v>WHIDBEY GENERAL HOSPITAL</v>
      </c>
      <c r="D69" s="6">
        <f>ROUND(+Laboratory!O64,0)</f>
        <v>10005</v>
      </c>
      <c r="E69" s="6">
        <f>ROUND(+Laboratory!F64,0)</f>
        <v>298054</v>
      </c>
      <c r="F69" s="7">
        <f t="shared" si="0"/>
        <v>0.03</v>
      </c>
      <c r="G69" s="6">
        <f>ROUND(+Laboratory!O164,0)</f>
        <v>17399</v>
      </c>
      <c r="H69" s="6">
        <f>ROUND(+Laboratory!F164,0)</f>
        <v>279851</v>
      </c>
      <c r="I69" s="7">
        <f t="shared" si="1"/>
        <v>0.06</v>
      </c>
      <c r="J69" s="7"/>
      <c r="K69" s="8">
        <f t="shared" si="2"/>
        <v>1</v>
      </c>
    </row>
    <row r="70" spans="2:11" ht="12">
      <c r="B70">
        <f>+Laboratory!A65</f>
        <v>157</v>
      </c>
      <c r="C70" t="str">
        <f>+Laboratory!B65</f>
        <v>SAINT LUKES REHABILIATION INSTITUTE</v>
      </c>
      <c r="D70" s="6">
        <f>ROUND(+Laboratory!O65,0)</f>
        <v>0</v>
      </c>
      <c r="E70" s="6">
        <f>ROUND(+Laboratory!F65,0)</f>
        <v>0</v>
      </c>
      <c r="F70" s="7">
        <f t="shared" si="0"/>
      </c>
      <c r="G70" s="6">
        <f>ROUND(+Laboratory!O165,0)</f>
        <v>0</v>
      </c>
      <c r="H70" s="6">
        <f>ROUND(+Laboratory!F165,0)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+Laboratory!A66</f>
        <v>158</v>
      </c>
      <c r="C71" t="str">
        <f>+Laboratory!B66</f>
        <v>CASCADE MEDICAL CENTER</v>
      </c>
      <c r="D71" s="6">
        <f>ROUND(+Laboratory!O66,0)</f>
        <v>23952</v>
      </c>
      <c r="E71" s="6">
        <f>ROUND(+Laboratory!F66,0)</f>
        <v>26140</v>
      </c>
      <c r="F71" s="7">
        <f t="shared" si="0"/>
        <v>0.92</v>
      </c>
      <c r="G71" s="6">
        <f>ROUND(+Laboratory!O166,0)</f>
        <v>12807</v>
      </c>
      <c r="H71" s="6">
        <f>ROUND(+Laboratory!F166,0)</f>
        <v>27117</v>
      </c>
      <c r="I71" s="7">
        <f t="shared" si="1"/>
        <v>0.47</v>
      </c>
      <c r="J71" s="7"/>
      <c r="K71" s="8">
        <f t="shared" si="2"/>
        <v>-0.4891</v>
      </c>
    </row>
    <row r="72" spans="2:11" ht="12">
      <c r="B72">
        <f>+Laboratory!A67</f>
        <v>159</v>
      </c>
      <c r="C72" t="str">
        <f>+Laboratory!B67</f>
        <v>PROVIDENCE SAINT PETER HOSPITAL</v>
      </c>
      <c r="D72" s="6">
        <f>ROUND(+Laboratory!O67,0)</f>
        <v>21387</v>
      </c>
      <c r="E72" s="6">
        <f>ROUND(+Laboratory!F67,0)</f>
        <v>1334354</v>
      </c>
      <c r="F72" s="7">
        <f t="shared" si="0"/>
        <v>0.02</v>
      </c>
      <c r="G72" s="6">
        <f>ROUND(+Laboratory!O167,0)</f>
        <v>18428</v>
      </c>
      <c r="H72" s="6">
        <f>ROUND(+Laboratory!F167,0)</f>
        <v>1247333</v>
      </c>
      <c r="I72" s="7">
        <f t="shared" si="1"/>
        <v>0.01</v>
      </c>
      <c r="J72" s="7"/>
      <c r="K72" s="8">
        <f t="shared" si="2"/>
        <v>-0.5</v>
      </c>
    </row>
    <row r="73" spans="2:11" ht="12">
      <c r="B73">
        <f>+Laboratory!A68</f>
        <v>161</v>
      </c>
      <c r="C73" t="str">
        <f>+Laboratory!B68</f>
        <v>KADLEC REGIONAL MEDICAL CENTER</v>
      </c>
      <c r="D73" s="6">
        <f>ROUND(+Laboratory!O68,0)</f>
        <v>78728</v>
      </c>
      <c r="E73" s="6">
        <f>ROUND(+Laboratory!F68,0)</f>
        <v>553744</v>
      </c>
      <c r="F73" s="7">
        <f t="shared" si="0"/>
        <v>0.14</v>
      </c>
      <c r="G73" s="6">
        <f>ROUND(+Laboratory!O168,0)</f>
        <v>64806</v>
      </c>
      <c r="H73" s="6">
        <f>ROUND(+Laboratory!F168,0)</f>
        <v>679991</v>
      </c>
      <c r="I73" s="7">
        <f t="shared" si="1"/>
        <v>0.1</v>
      </c>
      <c r="J73" s="7"/>
      <c r="K73" s="8">
        <f t="shared" si="2"/>
        <v>-0.2857</v>
      </c>
    </row>
    <row r="74" spans="2:11" ht="12">
      <c r="B74">
        <f>+Laboratory!A69</f>
        <v>162</v>
      </c>
      <c r="C74" t="str">
        <f>+Laboratory!B69</f>
        <v>PROVIDENCE SACRED HEART MEDICAL CENTER</v>
      </c>
      <c r="D74" s="6">
        <f>ROUND(+Laboratory!O69,0)</f>
        <v>248850</v>
      </c>
      <c r="E74" s="6">
        <f>ROUND(+Laboratory!F69,0)</f>
        <v>1517783</v>
      </c>
      <c r="F74" s="7">
        <f t="shared" si="0"/>
        <v>0.16</v>
      </c>
      <c r="G74" s="6">
        <f>ROUND(+Laboratory!O169,0)</f>
        <v>213044</v>
      </c>
      <c r="H74" s="6">
        <f>ROUND(+Laboratory!F169,0)</f>
        <v>3896232</v>
      </c>
      <c r="I74" s="7">
        <f t="shared" si="1"/>
        <v>0.05</v>
      </c>
      <c r="J74" s="7"/>
      <c r="K74" s="8">
        <f t="shared" si="2"/>
        <v>-0.6875</v>
      </c>
    </row>
    <row r="75" spans="2:11" ht="12">
      <c r="B75">
        <f>+Laboratory!A70</f>
        <v>164</v>
      </c>
      <c r="C75" t="str">
        <f>+Laboratory!B70</f>
        <v>EVERGREEN HOSPITAL MEDICAL CENTER</v>
      </c>
      <c r="D75" s="6">
        <f>ROUND(+Laboratory!O70,0)</f>
        <v>10636</v>
      </c>
      <c r="E75" s="6">
        <f>ROUND(+Laboratory!F70,0)</f>
        <v>674226</v>
      </c>
      <c r="F75" s="7">
        <f aca="true" t="shared" si="3" ref="F75:F106">IF(D75=0,"",IF(E75=0,"",ROUND(D75/E75,2)))</f>
        <v>0.02</v>
      </c>
      <c r="G75" s="6">
        <f>ROUND(+Laboratory!O170,0)</f>
        <v>17291</v>
      </c>
      <c r="H75" s="6">
        <f>ROUND(+Laboratory!F170,0)</f>
        <v>802169</v>
      </c>
      <c r="I75" s="7">
        <f aca="true" t="shared" si="4" ref="I75:I106">IF(G75=0,"",IF(H75=0,"",ROUND(G75/H75,2)))</f>
        <v>0.02</v>
      </c>
      <c r="J75" s="7"/>
      <c r="K75" s="8">
        <f aca="true" t="shared" si="5" ref="K75:K106">IF(D75=0,"",IF(E75=0,"",IF(G75=0,"",IF(H75=0,"",ROUND(I75/F75-1,4)))))</f>
        <v>0</v>
      </c>
    </row>
    <row r="76" spans="2:11" ht="12">
      <c r="B76">
        <f>+Laboratory!A71</f>
        <v>165</v>
      </c>
      <c r="C76" t="str">
        <f>+Laboratory!B71</f>
        <v>LAKE CHELAN COMMUNITY HOSPITAL</v>
      </c>
      <c r="D76" s="6">
        <f>ROUND(+Laboratory!O71,0)</f>
        <v>13341</v>
      </c>
      <c r="E76" s="6">
        <f>ROUND(+Laboratory!F71,0)</f>
        <v>25191</v>
      </c>
      <c r="F76" s="7">
        <f t="shared" si="3"/>
        <v>0.53</v>
      </c>
      <c r="G76" s="6">
        <f>ROUND(+Laboratory!O171,0)</f>
        <v>17256</v>
      </c>
      <c r="H76" s="6">
        <f>ROUND(+Laboratory!F171,0)</f>
        <v>24428</v>
      </c>
      <c r="I76" s="7">
        <f t="shared" si="4"/>
        <v>0.71</v>
      </c>
      <c r="J76" s="7"/>
      <c r="K76" s="8">
        <f t="shared" si="5"/>
        <v>0.3396</v>
      </c>
    </row>
    <row r="77" spans="2:11" ht="12">
      <c r="B77">
        <f>+Laboratory!A72</f>
        <v>167</v>
      </c>
      <c r="C77" t="str">
        <f>+Laboratory!B72</f>
        <v>FERRY COUNTY MEMORIAL HOSPITAL</v>
      </c>
      <c r="D77" s="6">
        <f>ROUND(+Laboratory!O72,0)</f>
        <v>3673</v>
      </c>
      <c r="E77" s="6">
        <f>ROUND(+Laboratory!F72,0)</f>
        <v>32171</v>
      </c>
      <c r="F77" s="7">
        <f t="shared" si="3"/>
        <v>0.11</v>
      </c>
      <c r="G77" s="6">
        <f>ROUND(+Laboratory!O172,0)</f>
        <v>6415</v>
      </c>
      <c r="H77" s="6">
        <f>ROUND(+Laboratory!F172,0)</f>
        <v>32877</v>
      </c>
      <c r="I77" s="7">
        <f t="shared" si="4"/>
        <v>0.2</v>
      </c>
      <c r="J77" s="7"/>
      <c r="K77" s="8">
        <f t="shared" si="5"/>
        <v>0.8182</v>
      </c>
    </row>
    <row r="78" spans="2:11" ht="12">
      <c r="B78">
        <f>+Laboratory!A73</f>
        <v>168</v>
      </c>
      <c r="C78" t="str">
        <f>+Laboratory!B73</f>
        <v>CENTRAL WASHINGTON HOSPITAL</v>
      </c>
      <c r="D78" s="6">
        <f>ROUND(+Laboratory!O73,0)</f>
        <v>22726</v>
      </c>
      <c r="E78" s="6">
        <f>ROUND(+Laboratory!F73,0)</f>
        <v>5217746</v>
      </c>
      <c r="F78" s="7">
        <f t="shared" si="3"/>
        <v>0</v>
      </c>
      <c r="G78" s="6">
        <f>ROUND(+Laboratory!O173,0)</f>
        <v>28244</v>
      </c>
      <c r="H78" s="6">
        <f>ROUND(+Laboratory!F173,0)</f>
        <v>5367383</v>
      </c>
      <c r="I78" s="7">
        <f t="shared" si="4"/>
        <v>0.01</v>
      </c>
      <c r="J78" s="7"/>
      <c r="K78" s="8" t="e">
        <f t="shared" si="5"/>
        <v>#DIV/0!</v>
      </c>
    </row>
    <row r="79" spans="2:11" ht="12">
      <c r="B79">
        <f>+Laboratory!A74</f>
        <v>169</v>
      </c>
      <c r="C79" t="str">
        <f>+Laboratory!B74</f>
        <v>GROUP HEALTH EASTSIDE</v>
      </c>
      <c r="D79" s="6">
        <f>ROUND(+Laboratory!O74,0)</f>
        <v>417127</v>
      </c>
      <c r="E79" s="6">
        <f>ROUND(+Laboratory!F74,0)</f>
        <v>73765</v>
      </c>
      <c r="F79" s="7">
        <f t="shared" si="3"/>
        <v>5.65</v>
      </c>
      <c r="G79" s="6">
        <f>ROUND(+Laboratory!O174,0)</f>
        <v>0</v>
      </c>
      <c r="H79" s="6">
        <f>ROUND(+Laboratory!F174,0)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+Laboratory!A75</f>
        <v>170</v>
      </c>
      <c r="C80" t="str">
        <f>+Laboratory!B75</f>
        <v>SOUTHWEST WASHINGTON MEDICAL CENTER</v>
      </c>
      <c r="D80" s="6">
        <f>ROUND(+Laboratory!O75,0)</f>
        <v>205350</v>
      </c>
      <c r="E80" s="6">
        <f>ROUND(+Laboratory!F75,0)</f>
        <v>1372074</v>
      </c>
      <c r="F80" s="7">
        <f t="shared" si="3"/>
        <v>0.15</v>
      </c>
      <c r="G80" s="6">
        <f>ROUND(+Laboratory!O175,0)</f>
        <v>169458</v>
      </c>
      <c r="H80" s="6">
        <f>ROUND(+Laboratory!F175,0)</f>
        <v>1498154</v>
      </c>
      <c r="I80" s="7">
        <f t="shared" si="4"/>
        <v>0.11</v>
      </c>
      <c r="J80" s="7"/>
      <c r="K80" s="8">
        <f t="shared" si="5"/>
        <v>-0.2667</v>
      </c>
    </row>
    <row r="81" spans="2:11" ht="12">
      <c r="B81">
        <f>+Laboratory!A76</f>
        <v>172</v>
      </c>
      <c r="C81" t="str">
        <f>+Laboratory!B76</f>
        <v>PULLMAN REGIONAL HOSPITAL</v>
      </c>
      <c r="D81" s="6">
        <f>ROUND(+Laboratory!O76,0)</f>
        <v>15814</v>
      </c>
      <c r="E81" s="6">
        <f>ROUND(+Laboratory!F76,0)</f>
        <v>75979</v>
      </c>
      <c r="F81" s="7">
        <f t="shared" si="3"/>
        <v>0.21</v>
      </c>
      <c r="G81" s="6">
        <f>ROUND(+Laboratory!O176,0)</f>
        <v>20150</v>
      </c>
      <c r="H81" s="6">
        <f>ROUND(+Laboratory!F176,0)</f>
        <v>79707</v>
      </c>
      <c r="I81" s="7">
        <f t="shared" si="4"/>
        <v>0.25</v>
      </c>
      <c r="J81" s="7"/>
      <c r="K81" s="8">
        <f t="shared" si="5"/>
        <v>0.1905</v>
      </c>
    </row>
    <row r="82" spans="2:11" ht="12">
      <c r="B82">
        <f>+Laboratory!A77</f>
        <v>173</v>
      </c>
      <c r="C82" t="str">
        <f>+Laboratory!B77</f>
        <v>MORTON GENERAL HOSPITAL</v>
      </c>
      <c r="D82" s="6">
        <f>ROUND(+Laboratory!O77,0)</f>
        <v>4252</v>
      </c>
      <c r="E82" s="6">
        <f>ROUND(+Laboratory!F77,0)</f>
        <v>40265</v>
      </c>
      <c r="F82" s="7">
        <f t="shared" si="3"/>
        <v>0.11</v>
      </c>
      <c r="G82" s="6">
        <f>ROUND(+Laboratory!O177,0)</f>
        <v>4382</v>
      </c>
      <c r="H82" s="6">
        <f>ROUND(+Laboratory!F177,0)</f>
        <v>60993</v>
      </c>
      <c r="I82" s="7">
        <f t="shared" si="4"/>
        <v>0.07</v>
      </c>
      <c r="J82" s="7"/>
      <c r="K82" s="8">
        <f t="shared" si="5"/>
        <v>-0.3636</v>
      </c>
    </row>
    <row r="83" spans="2:11" ht="12">
      <c r="B83">
        <f>+Laboratory!A78</f>
        <v>175</v>
      </c>
      <c r="C83" t="str">
        <f>+Laboratory!B78</f>
        <v>MARY BRIDGE CHILDRENS HEALTH CENTER</v>
      </c>
      <c r="D83" s="6">
        <f>ROUND(+Laboratory!O78,0)</f>
        <v>32</v>
      </c>
      <c r="E83" s="6">
        <f>ROUND(+Laboratory!F78,0)</f>
        <v>187235</v>
      </c>
      <c r="F83" s="7">
        <f t="shared" si="3"/>
        <v>0</v>
      </c>
      <c r="G83" s="6">
        <f>ROUND(+Laboratory!O178,0)</f>
        <v>41</v>
      </c>
      <c r="H83" s="6">
        <f>ROUND(+Laboratory!F178,0)</f>
        <v>191915</v>
      </c>
      <c r="I83" s="7">
        <f t="shared" si="4"/>
        <v>0</v>
      </c>
      <c r="J83" s="7"/>
      <c r="K83" s="8" t="e">
        <f t="shared" si="5"/>
        <v>#DIV/0!</v>
      </c>
    </row>
    <row r="84" spans="2:11" ht="12">
      <c r="B84">
        <f>+Laboratory!A79</f>
        <v>176</v>
      </c>
      <c r="C84" t="str">
        <f>+Laboratory!B79</f>
        <v>TACOMA GENERAL ALLENMORE HOSPITAL</v>
      </c>
      <c r="D84" s="6">
        <f>ROUND(+Laboratory!O79,0)</f>
        <v>141935</v>
      </c>
      <c r="E84" s="6">
        <f>ROUND(+Laboratory!F79,0)</f>
        <v>2258742</v>
      </c>
      <c r="F84" s="7">
        <f t="shared" si="3"/>
        <v>0.06</v>
      </c>
      <c r="G84" s="6">
        <f>ROUND(+Laboratory!O179,0)</f>
        <v>97747</v>
      </c>
      <c r="H84" s="6">
        <f>ROUND(+Laboratory!F179,0)</f>
        <v>2301027</v>
      </c>
      <c r="I84" s="7">
        <f t="shared" si="4"/>
        <v>0.04</v>
      </c>
      <c r="J84" s="7"/>
      <c r="K84" s="8">
        <f t="shared" si="5"/>
        <v>-0.3333</v>
      </c>
    </row>
    <row r="85" spans="2:11" ht="12">
      <c r="B85">
        <f>+Laboratory!A80</f>
        <v>178</v>
      </c>
      <c r="C85" t="str">
        <f>+Laboratory!B80</f>
        <v>DEER PARK HOSPITAL</v>
      </c>
      <c r="D85" s="6">
        <f>ROUND(+Laboratory!O80,0)</f>
        <v>529</v>
      </c>
      <c r="E85" s="6">
        <f>ROUND(+Laboratory!F80,0)</f>
        <v>20258</v>
      </c>
      <c r="F85" s="7">
        <f t="shared" si="3"/>
        <v>0.03</v>
      </c>
      <c r="G85" s="6">
        <f>ROUND(+Laboratory!O180,0)</f>
        <v>0</v>
      </c>
      <c r="H85" s="6">
        <f>ROUND(+Laboratory!F180,0)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+Laboratory!A81</f>
        <v>180</v>
      </c>
      <c r="C86" t="str">
        <f>+Laboratory!B81</f>
        <v>VALLEY HOSPITAL AND MEDICAL CENTER</v>
      </c>
      <c r="D86" s="6">
        <f>ROUND(+Laboratory!O81,0)</f>
        <v>1135</v>
      </c>
      <c r="E86" s="6">
        <f>ROUND(+Laboratory!F81,0)</f>
        <v>8569</v>
      </c>
      <c r="F86" s="7">
        <f t="shared" si="3"/>
        <v>0.13</v>
      </c>
      <c r="G86" s="6">
        <f>ROUND(+Laboratory!O181,0)</f>
        <v>486</v>
      </c>
      <c r="H86" s="6">
        <f>ROUND(+Laboratory!F181,0)</f>
        <v>262532</v>
      </c>
      <c r="I86" s="7">
        <f t="shared" si="4"/>
        <v>0</v>
      </c>
      <c r="J86" s="7"/>
      <c r="K86" s="8">
        <f t="shared" si="5"/>
        <v>-1</v>
      </c>
    </row>
    <row r="87" spans="2:11" ht="12">
      <c r="B87">
        <f>+Laboratory!A82</f>
        <v>183</v>
      </c>
      <c r="C87" t="str">
        <f>+Laboratory!B82</f>
        <v>AUBURN REGIONAL MEDICAL CENTER</v>
      </c>
      <c r="D87" s="6">
        <f>ROUND(+Laboratory!O82,0)</f>
        <v>19268</v>
      </c>
      <c r="E87" s="6">
        <f>ROUND(+Laboratory!F82,0)</f>
        <v>341523</v>
      </c>
      <c r="F87" s="7">
        <f t="shared" si="3"/>
        <v>0.06</v>
      </c>
      <c r="G87" s="6">
        <f>ROUND(+Laboratory!O182,0)</f>
        <v>13645</v>
      </c>
      <c r="H87" s="6">
        <f>ROUND(+Laboratory!F182,0)</f>
        <v>358501</v>
      </c>
      <c r="I87" s="7">
        <f t="shared" si="4"/>
        <v>0.04</v>
      </c>
      <c r="J87" s="7"/>
      <c r="K87" s="8">
        <f t="shared" si="5"/>
        <v>-0.3333</v>
      </c>
    </row>
    <row r="88" spans="2:11" ht="12">
      <c r="B88">
        <f>+Laboratory!A83</f>
        <v>186</v>
      </c>
      <c r="C88" t="str">
        <f>+Laboratory!B83</f>
        <v>MARK REED HOSPITAL</v>
      </c>
      <c r="D88" s="6">
        <f>ROUND(+Laboratory!O83,0)</f>
        <v>12851</v>
      </c>
      <c r="E88" s="6">
        <f>ROUND(+Laboratory!F83,0)</f>
        <v>30023</v>
      </c>
      <c r="F88" s="7">
        <f t="shared" si="3"/>
        <v>0.43</v>
      </c>
      <c r="G88" s="6">
        <f>ROUND(+Laboratory!O183,0)</f>
        <v>9233</v>
      </c>
      <c r="H88" s="6">
        <f>ROUND(+Laboratory!F183,0)</f>
        <v>34461</v>
      </c>
      <c r="I88" s="7">
        <f t="shared" si="4"/>
        <v>0.27</v>
      </c>
      <c r="J88" s="7"/>
      <c r="K88" s="8">
        <f t="shared" si="5"/>
        <v>-0.3721</v>
      </c>
    </row>
    <row r="89" spans="2:11" ht="12">
      <c r="B89">
        <f>+Laboratory!A84</f>
        <v>191</v>
      </c>
      <c r="C89" t="str">
        <f>+Laboratory!B84</f>
        <v>PROVIDENCE CENTRALIA HOSPITAL</v>
      </c>
      <c r="D89" s="6">
        <f>ROUND(+Laboratory!O84,0)</f>
        <v>46555</v>
      </c>
      <c r="E89" s="6">
        <f>ROUND(+Laboratory!F84,0)</f>
        <v>472209</v>
      </c>
      <c r="F89" s="7">
        <f t="shared" si="3"/>
        <v>0.1</v>
      </c>
      <c r="G89" s="6">
        <f>ROUND(+Laboratory!O184,0)</f>
        <v>62435</v>
      </c>
      <c r="H89" s="6">
        <f>ROUND(+Laboratory!F184,0)</f>
        <v>508594</v>
      </c>
      <c r="I89" s="7">
        <f t="shared" si="4"/>
        <v>0.12</v>
      </c>
      <c r="J89" s="7"/>
      <c r="K89" s="8">
        <f t="shared" si="5"/>
        <v>0.2</v>
      </c>
    </row>
    <row r="90" spans="2:11" ht="12">
      <c r="B90">
        <f>+Laboratory!A85</f>
        <v>193</v>
      </c>
      <c r="C90" t="str">
        <f>+Laboratory!B85</f>
        <v>PROVIDENCE MOUNT CARMEL HOSPITAL</v>
      </c>
      <c r="D90" s="6">
        <f>ROUND(+Laboratory!O85,0)</f>
        <v>8182</v>
      </c>
      <c r="E90" s="6">
        <f>ROUND(+Laboratory!F85,0)</f>
        <v>56327</v>
      </c>
      <c r="F90" s="7">
        <f t="shared" si="3"/>
        <v>0.15</v>
      </c>
      <c r="G90" s="6">
        <f>ROUND(+Laboratory!O185,0)</f>
        <v>14097</v>
      </c>
      <c r="H90" s="6">
        <f>ROUND(+Laboratory!F185,0)</f>
        <v>66167</v>
      </c>
      <c r="I90" s="7">
        <f t="shared" si="4"/>
        <v>0.21</v>
      </c>
      <c r="J90" s="7"/>
      <c r="K90" s="8">
        <f t="shared" si="5"/>
        <v>0.4</v>
      </c>
    </row>
    <row r="91" spans="2:11" ht="12">
      <c r="B91">
        <f>+Laboratory!A86</f>
        <v>194</v>
      </c>
      <c r="C91" t="str">
        <f>+Laboratory!B86</f>
        <v>PROVIDENCE SAINT JOSEPHS HOSPITAL</v>
      </c>
      <c r="D91" s="6">
        <f>ROUND(+Laboratory!O86,0)</f>
        <v>4766</v>
      </c>
      <c r="E91" s="6">
        <f>ROUND(+Laboratory!F86,0)</f>
        <v>42170</v>
      </c>
      <c r="F91" s="7">
        <f t="shared" si="3"/>
        <v>0.11</v>
      </c>
      <c r="G91" s="6">
        <f>ROUND(+Laboratory!O186,0)</f>
        <v>7260</v>
      </c>
      <c r="H91" s="6">
        <f>ROUND(+Laboratory!F186,0)</f>
        <v>51507</v>
      </c>
      <c r="I91" s="7">
        <f t="shared" si="4"/>
        <v>0.14</v>
      </c>
      <c r="J91" s="7"/>
      <c r="K91" s="8">
        <f t="shared" si="5"/>
        <v>0.2727</v>
      </c>
    </row>
    <row r="92" spans="2:11" ht="12">
      <c r="B92">
        <f>+Laboratory!A87</f>
        <v>195</v>
      </c>
      <c r="C92" t="str">
        <f>+Laboratory!B87</f>
        <v>SNOQUALMIE VALLEY HOSPITAL</v>
      </c>
      <c r="D92" s="6">
        <f>ROUND(+Laboratory!O87,0)</f>
        <v>1830</v>
      </c>
      <c r="E92" s="6">
        <f>ROUND(+Laboratory!F87,0)</f>
        <v>33583</v>
      </c>
      <c r="F92" s="7">
        <f t="shared" si="3"/>
        <v>0.05</v>
      </c>
      <c r="G92" s="6">
        <f>ROUND(+Laboratory!O187,0)</f>
        <v>21384</v>
      </c>
      <c r="H92" s="6">
        <f>ROUND(+Laboratory!F187,0)</f>
        <v>49571</v>
      </c>
      <c r="I92" s="7">
        <f t="shared" si="4"/>
        <v>0.43</v>
      </c>
      <c r="J92" s="7"/>
      <c r="K92" s="8">
        <f t="shared" si="5"/>
        <v>7.6</v>
      </c>
    </row>
    <row r="93" spans="2:11" ht="12">
      <c r="B93">
        <f>+Laboratory!A88</f>
        <v>197</v>
      </c>
      <c r="C93" t="str">
        <f>+Laboratory!B88</f>
        <v>CAPITAL MEDICAL CENTER</v>
      </c>
      <c r="D93" s="6">
        <f>ROUND(+Laboratory!O88,0)</f>
        <v>76700</v>
      </c>
      <c r="E93" s="6">
        <f>ROUND(+Laboratory!F88,0)</f>
        <v>160397</v>
      </c>
      <c r="F93" s="7">
        <f t="shared" si="3"/>
        <v>0.48</v>
      </c>
      <c r="G93" s="6">
        <f>ROUND(+Laboratory!O188,0)</f>
        <v>82034</v>
      </c>
      <c r="H93" s="6">
        <f>ROUND(+Laboratory!F188,0)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+Laboratory!A89</f>
        <v>198</v>
      </c>
      <c r="C94" t="str">
        <f>+Laboratory!B89</f>
        <v>SUNNYSIDE COMMUNITY HOSPITAL</v>
      </c>
      <c r="D94" s="6">
        <f>ROUND(+Laboratory!O89,0)</f>
        <v>2084</v>
      </c>
      <c r="E94" s="6">
        <f>ROUND(+Laboratory!F89,0)</f>
        <v>183940</v>
      </c>
      <c r="F94" s="7">
        <f t="shared" si="3"/>
        <v>0.01</v>
      </c>
      <c r="G94" s="6">
        <f>ROUND(+Laboratory!O189,0)</f>
        <v>7990</v>
      </c>
      <c r="H94" s="6">
        <f>ROUND(+Laboratory!F189,0)</f>
        <v>201930</v>
      </c>
      <c r="I94" s="7">
        <f t="shared" si="4"/>
        <v>0.04</v>
      </c>
      <c r="J94" s="7"/>
      <c r="K94" s="8">
        <f t="shared" si="5"/>
        <v>3</v>
      </c>
    </row>
    <row r="95" spans="2:11" ht="12">
      <c r="B95">
        <f>+Laboratory!A90</f>
        <v>199</v>
      </c>
      <c r="C95" t="str">
        <f>+Laboratory!B90</f>
        <v>TOPPENISH COMMUNITY HOSPITAL</v>
      </c>
      <c r="D95" s="6">
        <f>ROUND(+Laboratory!O90,0)</f>
        <v>37883</v>
      </c>
      <c r="E95" s="6">
        <f>ROUND(+Laboratory!F90,0)</f>
        <v>83842</v>
      </c>
      <c r="F95" s="7">
        <f t="shared" si="3"/>
        <v>0.45</v>
      </c>
      <c r="G95" s="6">
        <f>ROUND(+Laboratory!O190,0)</f>
        <v>37838</v>
      </c>
      <c r="H95" s="6">
        <f>ROUND(+Laboratory!F190,0)</f>
        <v>90742</v>
      </c>
      <c r="I95" s="7">
        <f t="shared" si="4"/>
        <v>0.42</v>
      </c>
      <c r="J95" s="7"/>
      <c r="K95" s="8">
        <f t="shared" si="5"/>
        <v>-0.0667</v>
      </c>
    </row>
    <row r="96" spans="2:11" ht="12">
      <c r="B96">
        <f>+Laboratory!A91</f>
        <v>201</v>
      </c>
      <c r="C96" t="str">
        <f>+Laboratory!B91</f>
        <v>SAINT FRANCIS COMMUNITY HOSPITAL</v>
      </c>
      <c r="D96" s="6">
        <f>ROUND(+Laboratory!O91,0)</f>
        <v>20568</v>
      </c>
      <c r="E96" s="6">
        <f>ROUND(+Laboratory!F91,0)</f>
        <v>330982</v>
      </c>
      <c r="F96" s="7">
        <f t="shared" si="3"/>
        <v>0.06</v>
      </c>
      <c r="G96" s="6">
        <f>ROUND(+Laboratory!O191,0)</f>
        <v>31407</v>
      </c>
      <c r="H96" s="6">
        <f>ROUND(+Laboratory!F191,0)</f>
        <v>337040</v>
      </c>
      <c r="I96" s="7">
        <f t="shared" si="4"/>
        <v>0.09</v>
      </c>
      <c r="J96" s="7"/>
      <c r="K96" s="8">
        <f t="shared" si="5"/>
        <v>0.5</v>
      </c>
    </row>
    <row r="97" spans="2:11" ht="12">
      <c r="B97">
        <f>+Laboratory!A92</f>
        <v>202</v>
      </c>
      <c r="C97" t="str">
        <f>+Laboratory!B92</f>
        <v>REGIONAL HOSP. FOR RESP. &amp; COMPLEX CARE</v>
      </c>
      <c r="D97" s="6">
        <f>ROUND(+Laboratory!O92,0)</f>
        <v>0</v>
      </c>
      <c r="E97" s="6">
        <f>ROUND(+Laboratory!F92,0)</f>
        <v>0</v>
      </c>
      <c r="F97" s="7">
        <f t="shared" si="3"/>
      </c>
      <c r="G97" s="6">
        <f>ROUND(+Laboratory!O192,0)</f>
        <v>0</v>
      </c>
      <c r="H97" s="6">
        <f>ROUND(+Laboratory!F192,0)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+Laboratory!A93</f>
        <v>204</v>
      </c>
      <c r="C98" t="str">
        <f>+Laboratory!B93</f>
        <v>SEATTLE CANCER CARE ALLIANCE</v>
      </c>
      <c r="D98" s="6">
        <f>ROUND(+Laboratory!O93,0)</f>
        <v>366539</v>
      </c>
      <c r="E98" s="6">
        <f>ROUND(+Laboratory!F93,0)</f>
        <v>1083063</v>
      </c>
      <c r="F98" s="7">
        <f t="shared" si="3"/>
        <v>0.34</v>
      </c>
      <c r="G98" s="6">
        <f>ROUND(+Laboratory!O193,0)</f>
        <v>385581</v>
      </c>
      <c r="H98" s="6">
        <f>ROUND(+Laboratory!F193,0)</f>
        <v>1177560</v>
      </c>
      <c r="I98" s="7">
        <f t="shared" si="4"/>
        <v>0.33</v>
      </c>
      <c r="J98" s="7"/>
      <c r="K98" s="8">
        <f t="shared" si="5"/>
        <v>-0.0294</v>
      </c>
    </row>
    <row r="99" spans="2:11" ht="12">
      <c r="B99">
        <f>+Laboratory!A94</f>
        <v>205</v>
      </c>
      <c r="C99" t="str">
        <f>+Laboratory!B94</f>
        <v>WENATCHEE VALLEY MEDICAL CENTER</v>
      </c>
      <c r="D99" s="6">
        <f>ROUND(+Laboratory!O94,0)</f>
        <v>1857</v>
      </c>
      <c r="E99" s="6">
        <f>ROUND(+Laboratory!F94,0)</f>
        <v>10332</v>
      </c>
      <c r="F99" s="7">
        <f t="shared" si="3"/>
        <v>0.18</v>
      </c>
      <c r="G99" s="6">
        <f>ROUND(+Laboratory!O194,0)</f>
        <v>1661</v>
      </c>
      <c r="H99" s="6">
        <f>ROUND(+Laboratory!F194,0)</f>
        <v>38459</v>
      </c>
      <c r="I99" s="7">
        <f t="shared" si="4"/>
        <v>0.04</v>
      </c>
      <c r="J99" s="7"/>
      <c r="K99" s="8">
        <f t="shared" si="5"/>
        <v>-0.7778</v>
      </c>
    </row>
    <row r="100" spans="2:11" ht="12">
      <c r="B100">
        <f>+Laboratory!A95</f>
        <v>206</v>
      </c>
      <c r="C100" t="str">
        <f>+Laboratory!B95</f>
        <v>UNITED GENERAL HOSPITAL</v>
      </c>
      <c r="D100" s="6">
        <f>ROUND(+Laboratory!O95,0)</f>
        <v>0</v>
      </c>
      <c r="E100" s="6">
        <f>ROUND(+Laboratory!F95,0)</f>
        <v>86502</v>
      </c>
      <c r="F100" s="7">
        <f t="shared" si="3"/>
      </c>
      <c r="G100" s="6">
        <f>ROUND(+Laboratory!O195,0)</f>
        <v>0</v>
      </c>
      <c r="H100" s="6">
        <f>ROUND(+Laboratory!F195,0)</f>
        <v>87158</v>
      </c>
      <c r="I100" s="7">
        <f t="shared" si="4"/>
      </c>
      <c r="J100" s="7"/>
      <c r="K100" s="8">
        <f t="shared" si="5"/>
      </c>
    </row>
    <row r="101" spans="2:11" ht="12">
      <c r="B101">
        <f>+Laboratory!A96</f>
        <v>207</v>
      </c>
      <c r="C101" t="str">
        <f>+Laboratory!B96</f>
        <v>SKAGIT VALLEY HOSPITAL</v>
      </c>
      <c r="D101" s="6">
        <f>ROUND(+Laboratory!O96,0)</f>
        <v>0</v>
      </c>
      <c r="E101" s="6">
        <f>ROUND(+Laboratory!F96,0)</f>
        <v>0</v>
      </c>
      <c r="F101" s="7">
        <f t="shared" si="3"/>
      </c>
      <c r="G101" s="6">
        <f>ROUND(+Laboratory!O196,0)</f>
        <v>0</v>
      </c>
      <c r="H101" s="6">
        <f>ROUND(+Laboratory!F196,0)</f>
        <v>725069</v>
      </c>
      <c r="I101" s="7">
        <f t="shared" si="4"/>
      </c>
      <c r="J101" s="7"/>
      <c r="K101" s="8">
        <f t="shared" si="5"/>
      </c>
    </row>
    <row r="102" spans="2:11" ht="12">
      <c r="B102">
        <f>+Laboratory!A97</f>
        <v>208</v>
      </c>
      <c r="C102" t="str">
        <f>+Laboratory!B97</f>
        <v>LEGACY SALMON CREEK HOSPITAL</v>
      </c>
      <c r="D102" s="6">
        <f>ROUND(+Laboratory!O97,0)</f>
        <v>656925</v>
      </c>
      <c r="E102" s="6">
        <f>ROUND(+Laboratory!F97,0)</f>
        <v>238271</v>
      </c>
      <c r="F102" s="7">
        <f t="shared" si="3"/>
        <v>2.76</v>
      </c>
      <c r="G102" s="6">
        <f>ROUND(+Laboratory!O197,0)</f>
        <v>537962</v>
      </c>
      <c r="H102" s="6">
        <f>ROUND(+Laboratory!F197,0)</f>
        <v>274174</v>
      </c>
      <c r="I102" s="7">
        <f t="shared" si="4"/>
        <v>1.96</v>
      </c>
      <c r="J102" s="7"/>
      <c r="K102" s="8">
        <f t="shared" si="5"/>
        <v>-0.2899</v>
      </c>
    </row>
    <row r="103" spans="2:11" ht="12">
      <c r="B103">
        <f>+Laboratory!A98</f>
        <v>209</v>
      </c>
      <c r="C103" t="str">
        <f>+Laboratory!B98</f>
        <v>SAINT ANTHONY HOSPITAL</v>
      </c>
      <c r="D103" s="6">
        <f>ROUND(+Laboratory!O98,0)</f>
        <v>0</v>
      </c>
      <c r="E103" s="6">
        <f>ROUND(+Laboratory!F98,0)</f>
        <v>0</v>
      </c>
      <c r="F103" s="7">
        <f t="shared" si="3"/>
      </c>
      <c r="G103" s="6">
        <f>ROUND(+Laboratory!O198,0)</f>
        <v>19582</v>
      </c>
      <c r="H103" s="6">
        <f>ROUND(+Laboratory!F198,0)</f>
        <v>14024</v>
      </c>
      <c r="I103" s="7">
        <f t="shared" si="4"/>
        <v>1.4</v>
      </c>
      <c r="J103" s="7"/>
      <c r="K103" s="8">
        <f t="shared" si="5"/>
      </c>
    </row>
    <row r="104" spans="2:11" ht="12">
      <c r="B104">
        <f>+Laboratory!A99</f>
        <v>904</v>
      </c>
      <c r="C104" t="str">
        <f>+Laboratory!B99</f>
        <v>BHC FAIRFAX HOSPITAL</v>
      </c>
      <c r="D104" s="6">
        <f>ROUND(+Laboratory!O99,0)</f>
        <v>0</v>
      </c>
      <c r="E104" s="6">
        <f>ROUND(+Laboratory!F99,0)</f>
        <v>0</v>
      </c>
      <c r="F104" s="7">
        <f t="shared" si="3"/>
      </c>
      <c r="G104" s="6">
        <f>ROUND(+Laboratory!O199,0)</f>
        <v>0</v>
      </c>
      <c r="H104" s="6">
        <f>ROUND(+Laboratory!F199,0)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+Laboratory!A100</f>
        <v>915</v>
      </c>
      <c r="C105" t="str">
        <f>+Laboratory!B100</f>
        <v>LOURDES COUNSELING CENTER</v>
      </c>
      <c r="D105" s="6">
        <f>ROUND(+Laboratory!O100,0)</f>
        <v>5611</v>
      </c>
      <c r="E105" s="6">
        <f>ROUND(+Laboratory!F100,0)</f>
        <v>0</v>
      </c>
      <c r="F105" s="7">
        <f t="shared" si="3"/>
      </c>
      <c r="G105" s="6">
        <f>ROUND(+Laboratory!O200,0)</f>
        <v>0</v>
      </c>
      <c r="H105" s="6">
        <f>ROUND(+Laboratory!F200,0)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+Laboratory!A101</f>
        <v>919</v>
      </c>
      <c r="C106" t="str">
        <f>+Laboratory!B101</f>
        <v>NAVOS</v>
      </c>
      <c r="D106" s="6">
        <f>ROUND(+Laboratory!O101,0)</f>
        <v>0</v>
      </c>
      <c r="E106" s="6">
        <f>ROUND(+Laboratory!F101,0)</f>
        <v>3800</v>
      </c>
      <c r="F106" s="7">
        <f t="shared" si="3"/>
      </c>
      <c r="G106" s="6">
        <f>ROUND(+Laboratory!O201,0)</f>
        <v>0</v>
      </c>
      <c r="H106" s="6">
        <f>ROUND(+Laboratory!F201,0)</f>
        <v>4510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laboratory screens</dc:title>
  <dc:subject>2009 comparative screens - laboratory</dc:subject>
  <dc:creator>Washington State Dept of Health - EHSPHL - Hospital and Patient Data Systems</dc:creator>
  <cp:keywords/>
  <dc:description/>
  <cp:lastModifiedBy>Randy Huyck</cp:lastModifiedBy>
  <cp:lastPrinted>2000-10-11T15:49:43Z</cp:lastPrinted>
  <dcterms:created xsi:type="dcterms:W3CDTF">2000-10-11T15:04:37Z</dcterms:created>
  <dcterms:modified xsi:type="dcterms:W3CDTF">2011-09-13T14:56:53Z</dcterms:modified>
  <cp:category/>
  <cp:version/>
  <cp:contentType/>
  <cp:contentStatus/>
</cp:coreProperties>
</file>