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Reports\YearEndSummaryData\2019\"/>
    </mc:Choice>
  </mc:AlternateContent>
  <xr:revisionPtr revIDLastSave="0" documentId="13_ncr:1_{3667EE24-E682-483F-8FD5-FE469129F2B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46351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10" i="1" l="1"/>
  <c r="AK7" i="1"/>
  <c r="AK8" i="1"/>
  <c r="AK9" i="1"/>
  <c r="AK10" i="1"/>
  <c r="AK11" i="1"/>
  <c r="AK12" i="1"/>
  <c r="AK14" i="1"/>
  <c r="AK15" i="1"/>
  <c r="AK16" i="1"/>
  <c r="AK17" i="1"/>
  <c r="AK18" i="1"/>
  <c r="AK19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9" i="1"/>
  <c r="AK40" i="1"/>
  <c r="AK41" i="1"/>
  <c r="AK42" i="1"/>
  <c r="AK43" i="1"/>
  <c r="AK44" i="1"/>
  <c r="AK45" i="1"/>
  <c r="AK47" i="1"/>
  <c r="AK48" i="1"/>
  <c r="AK49" i="1"/>
  <c r="AK50" i="1"/>
  <c r="AK52" i="1"/>
  <c r="AK53" i="1"/>
  <c r="AK54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6" i="1"/>
  <c r="AK87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3" i="1"/>
  <c r="AK104" i="1"/>
  <c r="AK105" i="1"/>
  <c r="AK106" i="1"/>
  <c r="AK107" i="1"/>
  <c r="AK108" i="1"/>
  <c r="AK6" i="1"/>
  <c r="AJ7" i="1"/>
  <c r="AJ8" i="1"/>
  <c r="AJ9" i="1"/>
  <c r="AJ10" i="1"/>
  <c r="AJ11" i="1"/>
  <c r="AJ12" i="1"/>
  <c r="AJ14" i="1"/>
  <c r="AJ15" i="1"/>
  <c r="AJ16" i="1"/>
  <c r="AJ17" i="1"/>
  <c r="AJ18" i="1"/>
  <c r="AJ19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5" i="1"/>
  <c r="AJ36" i="1"/>
  <c r="AJ37" i="1"/>
  <c r="AJ39" i="1"/>
  <c r="AJ40" i="1"/>
  <c r="AJ41" i="1"/>
  <c r="AJ42" i="1"/>
  <c r="AJ43" i="1"/>
  <c r="AJ44" i="1"/>
  <c r="AJ45" i="1"/>
  <c r="AJ47" i="1"/>
  <c r="AJ48" i="1"/>
  <c r="AJ49" i="1"/>
  <c r="AJ50" i="1"/>
  <c r="AJ52" i="1"/>
  <c r="AJ53" i="1"/>
  <c r="AJ54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6" i="1"/>
  <c r="AJ87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3" i="1"/>
  <c r="AJ104" i="1"/>
  <c r="AJ105" i="1"/>
  <c r="AJ106" i="1"/>
  <c r="AJ107" i="1"/>
  <c r="AJ108" i="1"/>
  <c r="AJ6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AJ110" i="1" s="1"/>
  <c r="E110" i="1"/>
  <c r="AK110" i="1" l="1"/>
</calcChain>
</file>

<file path=xl/sharedStrings.xml><?xml version="1.0" encoding="utf-8"?>
<sst xmlns="http://schemas.openxmlformats.org/spreadsheetml/2006/main" count="417" uniqueCount="285">
  <si>
    <t>yadmisap</t>
  </si>
  <si>
    <t>yhpdys</t>
  </si>
  <si>
    <t>yadmsnf</t>
  </si>
  <si>
    <t>yspdys</t>
  </si>
  <si>
    <t>yadmatc</t>
  </si>
  <si>
    <t>yapdys</t>
  </si>
  <si>
    <t>ybirths</t>
  </si>
  <si>
    <t>ynbdys</t>
  </si>
  <si>
    <t>ycasemx</t>
  </si>
  <si>
    <t>TGR</t>
  </si>
  <si>
    <t>TIR</t>
  </si>
  <si>
    <t>TSIR</t>
  </si>
  <si>
    <t>ysnar</t>
  </si>
  <si>
    <t>yhir</t>
  </si>
  <si>
    <t>TAIR</t>
  </si>
  <si>
    <t>TCALAPD</t>
  </si>
  <si>
    <t>TCALAA</t>
  </si>
  <si>
    <t>TYACVU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</si>
  <si>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</si>
  <si>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</si>
  <si>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</si>
  <si>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</si>
  <si>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</si>
  <si>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</si>
  <si>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</si>
  <si>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</si>
  <si>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yatc</t>
  </si>
  <si>
    <t>yoth</t>
  </si>
  <si>
    <t>ytbl</t>
  </si>
  <si>
    <t>ybas</t>
  </si>
  <si>
    <t>TYBA</t>
  </si>
  <si>
    <t>SWEDISH MEDICAL CENTER - FIRST HILL</t>
  </si>
  <si>
    <t>SWEDISH MEDICAL CENTER - CHERRY HILL</t>
  </si>
  <si>
    <t>KLICKITAT VALLEY HEALTH</t>
  </si>
  <si>
    <t>VIRGINIA MASON MEDICAL CENTER</t>
  </si>
  <si>
    <t>SEATTLE CHILDRENS HOSPITAL</t>
  </si>
  <si>
    <t>KAISER PERMANENTE CENTRAL HOSPITAL</t>
  </si>
  <si>
    <t>NEWPORT HOSPITAL AND HEALTH SERVICES</t>
  </si>
  <si>
    <t>THREE RIVERS HOSPITAL</t>
  </si>
  <si>
    <t>PEACEHEALTH ST JOHN MEDICAL CENTER</t>
  </si>
  <si>
    <t>HARBORVIEW MEDICAL CENTER</t>
  </si>
  <si>
    <t>ST JOSEPH MEDICAL CENTER</t>
  </si>
  <si>
    <t>ST ELIZABETH HOSPITAL</t>
  </si>
  <si>
    <t>MULTICARE DEACONESS HOSPITAL</t>
  </si>
  <si>
    <t>TRIOS HEALTH</t>
  </si>
  <si>
    <t>SHRINERS HOSPITAL FOR CHILDREN</t>
  </si>
  <si>
    <t>COLUMBIA BASIN HOSPITAL</t>
  </si>
  <si>
    <t>PROSSER MEMORIAL HEALTH</t>
  </si>
  <si>
    <t>PROVIDENCE ST MARY MEDICAL CENTER</t>
  </si>
  <si>
    <t>FORKS COMMUNITY HOSPITAL</t>
  </si>
  <si>
    <t>WILLAPA HARBOR HOSPITAL</t>
  </si>
  <si>
    <t>VIRGINIA MASON MEMORIAL</t>
  </si>
  <si>
    <t>GRAYS HARBOR COMMUNITY HOSPITAL</t>
  </si>
  <si>
    <t>SAMARITAN HEALTHCARE</t>
  </si>
  <si>
    <t>OCEAN BEACH HOSPITAL</t>
  </si>
  <si>
    <t>ODESSA MEMORIAL HEALTHCARE CENTER</t>
  </si>
  <si>
    <t>MULTICARE GOOD SAMARITAN</t>
  </si>
  <si>
    <t>PROVIDENCE REGIONAL MEDICAL CENTER EVERETT</t>
  </si>
  <si>
    <t>JEFFERSON HEALTHCARE</t>
  </si>
  <si>
    <t>SKYLINE HOSPITAL</t>
  </si>
  <si>
    <t>EVERGREENHEALTH MONROE</t>
  </si>
  <si>
    <t>CASCADE VALLEY HOSPITAL</t>
  </si>
  <si>
    <t>NORTH VALLEY HOSPITAL</t>
  </si>
  <si>
    <t>TRI-STATE MEMORIAL HOSPITAL</t>
  </si>
  <si>
    <t>EAST ADAMS RURAL HEALTHCARE</t>
  </si>
  <si>
    <t>ST ANNE MEDICAL CENTER (formerly HIGHLINE)</t>
  </si>
  <si>
    <t>UNIVERSITY OF WASHINGTON MEDICAL CENTER</t>
  </si>
  <si>
    <t>UW MEDICINE/NORTHWEST HOSPITAL</t>
  </si>
  <si>
    <t>OVERLAKE HOSPITAL MEDICAL CENTER</t>
  </si>
  <si>
    <t>ST CLARE HOSPITAL</t>
  </si>
  <si>
    <t>ISLAND HOSPITAL</t>
  </si>
  <si>
    <t>SWEDISH EDMONDS</t>
  </si>
  <si>
    <t>PROVIDENCE HOLY FAMILY HOSPITAL</t>
  </si>
  <si>
    <t>KITTITAS VALLEY HEALTHCARE</t>
  </si>
  <si>
    <t>ST MICHAEL MEDICAL CENTER (formerly HARRISON)</t>
  </si>
  <si>
    <t>PEACEHEALTH ST JOSEPH MEDICAL CENTER</t>
  </si>
  <si>
    <t>MID VALLEY HOSPITAL</t>
  </si>
  <si>
    <t>KINDRED HOSPITAL SEATTLE - NORTHGATE</t>
  </si>
  <si>
    <t>COULEE MEDICAL CENTER</t>
  </si>
  <si>
    <t>MASON GENERAL HOSPITAL</t>
  </si>
  <si>
    <t>WHITMAN HOSPITAL AND MEDICAL CENTER</t>
  </si>
  <si>
    <t>UW MEDICINE/VALLEY MEDICAL CENTER</t>
  </si>
  <si>
    <t>WHIDBEYHEALTH MEDICAL CENTER</t>
  </si>
  <si>
    <t>ST LUKES REHABILIATION INSTITUTE</t>
  </si>
  <si>
    <t>CASCADE MEDICAL CENTER</t>
  </si>
  <si>
    <t>PROVIDENCE ST PETER HOSPITAL</t>
  </si>
  <si>
    <t>KADLEC REGIONAL MEDICAL CENTER</t>
  </si>
  <si>
    <t>PROVIDENCE SACRED HEART MEDICAL CENTER</t>
  </si>
  <si>
    <t>EVERGREENHEALTH MEDICAL CENTER</t>
  </si>
  <si>
    <t>LAKE CHELAN COMMUNITY HOSPITAL</t>
  </si>
  <si>
    <t>CENTRAL WASHINGTON HOSPITAL</t>
  </si>
  <si>
    <t>PEACEHEALTH SOUTHWEST MEDICAL CENTER</t>
  </si>
  <si>
    <t>PULLMAN REGIONAL HOSPITAL</t>
  </si>
  <si>
    <t>ARBORHEALTH (formerly MORTON GENERAL)</t>
  </si>
  <si>
    <t>MARY BRIDGE CHILDRENS HEALTH CENTER</t>
  </si>
  <si>
    <t>TACOMA GENERAL/ALLENMORE HOSPITAL</t>
  </si>
  <si>
    <t>MULTICARE VALLEY HOSPITAL</t>
  </si>
  <si>
    <t>MULTICARE AUBURN MEDICAL CENTER</t>
  </si>
  <si>
    <t>SUMMIT PACIFIC MEDICAL CENTER</t>
  </si>
  <si>
    <t>PROVIDENCE CENTRALIA HOSPITAL</t>
  </si>
  <si>
    <t>PROVIDENCE MOUNT CARMEL HOSPITAL</t>
  </si>
  <si>
    <t>PROVIDENCE ST JOSEPHS HOSPITAL</t>
  </si>
  <si>
    <t>CAPITAL MEDICAL CENTER</t>
  </si>
  <si>
    <t>ASTRIA SUNNYSIDE HOSPITAL</t>
  </si>
  <si>
    <t>ST FRANCIS COMMUNITY HOSPITAL</t>
  </si>
  <si>
    <t>REGIONAL HOSPITAL</t>
  </si>
  <si>
    <t>SEATTLE CANCER CARE ALLIANCE</t>
  </si>
  <si>
    <t>WENATCHEE VALLEY HOSPITAL</t>
  </si>
  <si>
    <t>PEACEHEALTH UNITED GENERAL MEDICAL CENTER</t>
  </si>
  <si>
    <t>SKAGIT REGIONAL HEALTH</t>
  </si>
  <si>
    <t>LEGACY SALMON CREEK HOSPITAL</t>
  </si>
  <si>
    <t>ST ANTHONY HOSPITAL</t>
  </si>
  <si>
    <t>SWEDISH MEDICAL CENTER - ISSAQUAH CAMPUS</t>
  </si>
  <si>
    <t>PEACEHEALTH PEACE ISLAND MEDICAL CENTER</t>
  </si>
  <si>
    <t>MULTICARE COVINGTON</t>
  </si>
  <si>
    <t>CHI FRANCISCAN REHABILITATION HOSPITAL</t>
  </si>
  <si>
    <t>BHC FAIRFAX HOSPITAL</t>
  </si>
  <si>
    <t>NAVOS</t>
  </si>
  <si>
    <t>CASCADE BEHAVIORAL HOSPITAL</t>
  </si>
  <si>
    <t>BHC FAIRFAX HOSPITAL NORTH</t>
  </si>
  <si>
    <t>FAIRFAX BEHAVIORAL HEALTH MONROE</t>
  </si>
  <si>
    <t>SMOKEY POINT BEHAVIORAL HOSPITAL</t>
  </si>
  <si>
    <t>INLAND NORTHWEST BEHAVIORAL HEALTH</t>
  </si>
  <si>
    <t>Lic</t>
  </si>
  <si>
    <t>#</t>
  </si>
  <si>
    <t>SNF</t>
  </si>
  <si>
    <t>CDU/ATC</t>
  </si>
  <si>
    <t>CaseMix</t>
  </si>
  <si>
    <t>Total</t>
  </si>
  <si>
    <t>Inpatient</t>
  </si>
  <si>
    <t>Ancillary</t>
  </si>
  <si>
    <t>Adjusted</t>
  </si>
  <si>
    <t>Adj Casemix</t>
  </si>
  <si>
    <t>ICU</t>
  </si>
  <si>
    <t>Semi-ICU</t>
  </si>
  <si>
    <t>Med/Surg</t>
  </si>
  <si>
    <t>Peds</t>
  </si>
  <si>
    <t>Psych</t>
  </si>
  <si>
    <t>Other</t>
  </si>
  <si>
    <t>Total Beds</t>
  </si>
  <si>
    <t>Avail</t>
  </si>
  <si>
    <t>Licensed</t>
  </si>
  <si>
    <t>Hospital Name</t>
  </si>
  <si>
    <t>City</t>
  </si>
  <si>
    <t>County</t>
  </si>
  <si>
    <t>Admissions</t>
  </si>
  <si>
    <t>Patient Days</t>
  </si>
  <si>
    <t>Births</t>
  </si>
  <si>
    <t>Days</t>
  </si>
  <si>
    <t>Index</t>
  </si>
  <si>
    <t>Revenue</t>
  </si>
  <si>
    <t>Inpatient Rev</t>
  </si>
  <si>
    <t>SNF Rev</t>
  </si>
  <si>
    <t>Value Beds</t>
  </si>
  <si>
    <t>Beds</t>
  </si>
  <si>
    <t>Avaiable</t>
  </si>
  <si>
    <t>Bassinets</t>
  </si>
  <si>
    <t>Updated 9/21/2022</t>
  </si>
  <si>
    <t>2019 Data</t>
  </si>
  <si>
    <t>Hospital</t>
  </si>
  <si>
    <t xml:space="preserve">Admissions </t>
  </si>
  <si>
    <t xml:space="preserve">Newborn </t>
  </si>
  <si>
    <t>Hospice</t>
  </si>
  <si>
    <t>Acute</t>
  </si>
  <si>
    <t>Bed</t>
  </si>
  <si>
    <t>Obstertics</t>
  </si>
  <si>
    <t>Rehab</t>
  </si>
  <si>
    <t>% Occup</t>
  </si>
  <si>
    <t>LOURDES MEDICAL CENTER</t>
  </si>
  <si>
    <t>Pasco</t>
  </si>
  <si>
    <t>Franklin</t>
  </si>
  <si>
    <t>OLYMPIC MEDICAL CENTER</t>
  </si>
  <si>
    <t>Port Angeles</t>
  </si>
  <si>
    <t>Clallam</t>
  </si>
  <si>
    <t>GARFIELD COUNTY MEMORIAL HOSPITAL</t>
  </si>
  <si>
    <t>Pomeroy</t>
  </si>
  <si>
    <t>Garfield</t>
  </si>
  <si>
    <t>ASTRIA REGIONAL MEDICAL CENTER</t>
  </si>
  <si>
    <t>Yakima</t>
  </si>
  <si>
    <t>LINCOLN HOSPITAL</t>
  </si>
  <si>
    <t>Davenport</t>
  </si>
  <si>
    <t>Lincoln</t>
  </si>
  <si>
    <t>QUINCY VALLEY MEDICAL CENTER</t>
  </si>
  <si>
    <t>Quincy</t>
  </si>
  <si>
    <t>Grant</t>
  </si>
  <si>
    <t>DAYTON GENERAL HOSPITAL</t>
  </si>
  <si>
    <t>Dayton</t>
  </si>
  <si>
    <t>Columbia</t>
  </si>
  <si>
    <t>FERRY COUNTY MEMORIAL HOSPITAL</t>
  </si>
  <si>
    <t>Republic</t>
  </si>
  <si>
    <t>Ferry</t>
  </si>
  <si>
    <t>SNOQUALMIE VALLEY HOSPITAL</t>
  </si>
  <si>
    <t>Snoqualmie</t>
  </si>
  <si>
    <t>King</t>
  </si>
  <si>
    <t>ASTRIA TOPPENISH HOSPITAL</t>
  </si>
  <si>
    <t>Toppenish</t>
  </si>
  <si>
    <t>LOURDES COUNSELING CENTER</t>
  </si>
  <si>
    <t>Richland</t>
  </si>
  <si>
    <t>Benton</t>
  </si>
  <si>
    <t>Seattle</t>
  </si>
  <si>
    <t>Goldendale</t>
  </si>
  <si>
    <t>Klickitat</t>
  </si>
  <si>
    <t>Newport</t>
  </si>
  <si>
    <t>Pend Orielle</t>
  </si>
  <si>
    <t>Brewster</t>
  </si>
  <si>
    <t>Okanogan</t>
  </si>
  <si>
    <t>Longview</t>
  </si>
  <si>
    <t>Cowlitz</t>
  </si>
  <si>
    <t>Tacoma</t>
  </si>
  <si>
    <t>Pierce</t>
  </si>
  <si>
    <t>Enumclaw</t>
  </si>
  <si>
    <t>Spokane</t>
  </si>
  <si>
    <t>Kennewick</t>
  </si>
  <si>
    <t>Ephrata</t>
  </si>
  <si>
    <t>Prosser</t>
  </si>
  <si>
    <t>Walla Walla</t>
  </si>
  <si>
    <t>Forks</t>
  </si>
  <si>
    <t>South Bend</t>
  </si>
  <si>
    <t>Pacific</t>
  </si>
  <si>
    <t>Aberdeen</t>
  </si>
  <si>
    <t>Grays Harbor</t>
  </si>
  <si>
    <t>Moses Lake</t>
  </si>
  <si>
    <t>Long Beach</t>
  </si>
  <si>
    <t>Odessa</t>
  </si>
  <si>
    <t>Puyallup</t>
  </si>
  <si>
    <t>Everett</t>
  </si>
  <si>
    <t>Snohomish</t>
  </si>
  <si>
    <t>Port Townsend</t>
  </si>
  <si>
    <t>Jefferson</t>
  </si>
  <si>
    <t>White Salmon</t>
  </si>
  <si>
    <t>Monroe</t>
  </si>
  <si>
    <t>Arlington</t>
  </si>
  <si>
    <t>Tonasket</t>
  </si>
  <si>
    <t>Clarkston</t>
  </si>
  <si>
    <t>Asotin</t>
  </si>
  <si>
    <t>Ritzville</t>
  </si>
  <si>
    <t>Adams</t>
  </si>
  <si>
    <t>Bellevue</t>
  </si>
  <si>
    <t>Lakewood</t>
  </si>
  <si>
    <t>Anacortes</t>
  </si>
  <si>
    <t>Skagit</t>
  </si>
  <si>
    <t>Edmonds</t>
  </si>
  <si>
    <t>Ellensburg</t>
  </si>
  <si>
    <t>Kittitas</t>
  </si>
  <si>
    <t>Bremerton</t>
  </si>
  <si>
    <t>Kitsap</t>
  </si>
  <si>
    <t>Bellingham</t>
  </si>
  <si>
    <t>Whatcom</t>
  </si>
  <si>
    <t>Omak</t>
  </si>
  <si>
    <t>Grand Coulee</t>
  </si>
  <si>
    <t>Shelton</t>
  </si>
  <si>
    <t>Mason</t>
  </si>
  <si>
    <t>Colfax</t>
  </si>
  <si>
    <t>Whitman</t>
  </si>
  <si>
    <t>Renton</t>
  </si>
  <si>
    <t>Oak Harbor</t>
  </si>
  <si>
    <t>Island</t>
  </si>
  <si>
    <t>Leavenworth</t>
  </si>
  <si>
    <t>Chelan</t>
  </si>
  <si>
    <t>Olympia</t>
  </si>
  <si>
    <t>Thurston</t>
  </si>
  <si>
    <t>Kirkland</t>
  </si>
  <si>
    <t>Wenatchee</t>
  </si>
  <si>
    <t>Vancouver</t>
  </si>
  <si>
    <t>Clark</t>
  </si>
  <si>
    <t>Pullman</t>
  </si>
  <si>
    <t>Morton</t>
  </si>
  <si>
    <t>Lewis</t>
  </si>
  <si>
    <t>Auburn</t>
  </si>
  <si>
    <t>Elma</t>
  </si>
  <si>
    <t>Centralia</t>
  </si>
  <si>
    <t>Coleville</t>
  </si>
  <si>
    <t>Stevens</t>
  </si>
  <si>
    <t>Chewelah</t>
  </si>
  <si>
    <t>Sunnyside</t>
  </si>
  <si>
    <t>Federal Way</t>
  </si>
  <si>
    <t>Tukwila</t>
  </si>
  <si>
    <t>Sedro Wolley</t>
  </si>
  <si>
    <t>Mount Vernon</t>
  </si>
  <si>
    <t>Gig Harbor</t>
  </si>
  <si>
    <t>Issaquah</t>
  </si>
  <si>
    <t>Friday Harbor</t>
  </si>
  <si>
    <t>San Juan</t>
  </si>
  <si>
    <t>Covington</t>
  </si>
  <si>
    <t>Smokey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</si>
</sst>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#,##0;[Red]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10" fontId="0" fillId="0" borderId="0" xfId="0" applyNumberFormat="1"/>
    <xf numFmtId="0" fontId="18" fillId="0" borderId="0" xfId="0" applyFont="1"/>
    <xf numFmtId="0" fontId="16" fillId="0" borderId="0" xfId="0" applyFont="1"/>
    <xf numFmtId="164" fontId="19" fillId="0" borderId="0" xfId="0" applyNumberFormat="1" applyFont="1" applyAlignment="1">
      <alignment horizontal="left"/>
    </xf>
    <xf numFmtId="164" fontId="20" fillId="0" borderId="0" xfId="0" applyNumberFormat="1" applyFont="1" applyAlignment="1" applyProtection="1">
      <alignment horizontal="left"/>
      <protection locked="0"/>
    </xf>
    <xf numFmtId="164" fontId="21" fillId="0" borderId="0" xfId="0" applyNumberFormat="1" applyFont="1" applyProtection="1">
      <protection locked="0"/>
    </xf>
    <xf numFmtId="165" fontId="0" fillId="0" borderId="0" xfId="0" applyNumberFormat="1"/>
    <xf numFmtId="165" fontId="18" fillId="0" borderId="0" xfId="0" applyNumberFormat="1" applyFont="1"/>
    <xf numFmtId="0" fontId="16" fillId="0" borderId="0" xfId="0" applyFont="1" applyAlignment="1">
      <alignment horizontal="center"/>
    </xf>
    <xf numFmtId="164" fontId="21" fillId="0" borderId="0" xfId="0" quotePrefix="1" applyNumberFormat="1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0"/>
  <sheetViews>
    <sheetView tabSelected="1" topLeftCell="L91" zoomScaleNormal="100" workbookViewId="0">
      <selection activeCell="AJ110" sqref="AJ110"/>
    </sheetView>
  </sheetViews>
  <sheetFormatPr defaultRowHeight="15" x14ac:dyDescent="0.25"/>
  <cols>
    <col min="2" max="2" width="45.140625" bestFit="1" customWidth="1"/>
    <col min="3" max="3" width="22.5703125" customWidth="1"/>
    <col min="4" max="4" width="12.42578125" customWidth="1"/>
    <col min="5" max="5" width="10.7109375" bestFit="1" customWidth="1"/>
    <col min="6" max="6" width="11.5703125" bestFit="1" customWidth="1"/>
    <col min="7" max="7" width="11.140625" bestFit="1" customWidth="1"/>
    <col min="8" max="8" width="11.5703125" bestFit="1" customWidth="1"/>
    <col min="9" max="9" width="10.7109375" bestFit="1" customWidth="1"/>
    <col min="10" max="10" width="11.5703125" bestFit="1" customWidth="1"/>
    <col min="11" max="11" width="8.85546875" bestFit="1" customWidth="1"/>
    <col min="12" max="12" width="9.85546875" bestFit="1" customWidth="1"/>
    <col min="13" max="13" width="8.85546875" bestFit="1" customWidth="1"/>
    <col min="14" max="15" width="15.85546875" bestFit="1" customWidth="1"/>
    <col min="16" max="16" width="12.42578125" bestFit="1" customWidth="1"/>
    <col min="17" max="17" width="8.85546875" bestFit="1" customWidth="1"/>
    <col min="18" max="18" width="12.42578125" bestFit="1" customWidth="1"/>
    <col min="19" max="19" width="11.28515625" bestFit="1" customWidth="1"/>
    <col min="20" max="20" width="11.5703125" bestFit="1" customWidth="1"/>
    <col min="21" max="21" width="11.28515625" bestFit="1" customWidth="1"/>
    <col min="22" max="22" width="11.42578125" bestFit="1" customWidth="1"/>
    <col min="23" max="26" width="8.85546875" bestFit="1" customWidth="1"/>
    <col min="27" max="27" width="9.5703125" bestFit="1" customWidth="1"/>
    <col min="28" max="32" width="8.85546875" bestFit="1" customWidth="1"/>
    <col min="33" max="34" width="9.7109375" bestFit="1" customWidth="1"/>
    <col min="35" max="35" width="8.85546875" bestFit="1" customWidth="1"/>
  </cols>
  <sheetData>
    <row r="1" spans="1:37" x14ac:dyDescent="0.25">
      <c r="Y1" t="s">
        <v>163</v>
      </c>
      <c r="Z1" t="s">
        <v>163</v>
      </c>
      <c r="AA1" t="s">
        <v>163</v>
      </c>
      <c r="AB1" t="s">
        <v>163</v>
      </c>
      <c r="AJ1" t="s">
        <v>167</v>
      </c>
      <c r="AK1" t="s">
        <v>167</v>
      </c>
    </row>
    <row r="2" spans="1:37" x14ac:dyDescent="0.25">
      <c r="A2" t="s">
        <v>123</v>
      </c>
      <c r="B2" s="9" t="s">
        <v>158</v>
      </c>
      <c r="C2" s="3" t="s">
        <v>157</v>
      </c>
      <c r="E2" t="s">
        <v>159</v>
      </c>
      <c r="F2" t="s">
        <v>159</v>
      </c>
      <c r="G2" t="s">
        <v>125</v>
      </c>
      <c r="H2" t="s">
        <v>125</v>
      </c>
      <c r="I2" t="s">
        <v>126</v>
      </c>
      <c r="J2" t="s">
        <v>126</v>
      </c>
      <c r="L2" t="s">
        <v>161</v>
      </c>
      <c r="M2" t="s">
        <v>127</v>
      </c>
      <c r="N2" t="s">
        <v>128</v>
      </c>
      <c r="O2" t="s">
        <v>129</v>
      </c>
      <c r="P2" t="s">
        <v>125</v>
      </c>
      <c r="Q2" t="s">
        <v>130</v>
      </c>
      <c r="R2" t="s">
        <v>126</v>
      </c>
      <c r="S2" t="s">
        <v>162</v>
      </c>
      <c r="T2" t="s">
        <v>131</v>
      </c>
      <c r="U2" t="s">
        <v>131</v>
      </c>
      <c r="V2" t="s">
        <v>132</v>
      </c>
      <c r="W2" t="s">
        <v>133</v>
      </c>
      <c r="X2" t="s">
        <v>134</v>
      </c>
      <c r="Y2" t="s">
        <v>135</v>
      </c>
      <c r="Z2" t="s">
        <v>136</v>
      </c>
      <c r="AA2" t="s">
        <v>165</v>
      </c>
      <c r="AB2" t="s">
        <v>166</v>
      </c>
      <c r="AC2" t="s">
        <v>137</v>
      </c>
      <c r="AD2" t="s">
        <v>125</v>
      </c>
      <c r="AE2" t="s">
        <v>126</v>
      </c>
      <c r="AF2" t="s">
        <v>138</v>
      </c>
      <c r="AG2" t="s">
        <v>139</v>
      </c>
      <c r="AH2" t="s">
        <v>139</v>
      </c>
      <c r="AJ2" t="s">
        <v>140</v>
      </c>
      <c r="AK2" t="s">
        <v>141</v>
      </c>
    </row>
    <row r="3" spans="1:37" x14ac:dyDescent="0.25">
      <c r="A3" t="s">
        <v>124</v>
      </c>
      <c r="B3" t="s">
        <v>142</v>
      </c>
      <c r="C3" t="s">
        <v>143</v>
      </c>
      <c r="D3" t="s">
        <v>144</v>
      </c>
      <c r="E3" t="s">
        <v>145</v>
      </c>
      <c r="F3" t="s">
        <v>146</v>
      </c>
      <c r="G3" t="s">
        <v>160</v>
      </c>
      <c r="H3" t="s">
        <v>146</v>
      </c>
      <c r="I3" t="s">
        <v>145</v>
      </c>
      <c r="J3" t="s">
        <v>146</v>
      </c>
      <c r="K3" t="s">
        <v>147</v>
      </c>
      <c r="L3" t="s">
        <v>148</v>
      </c>
      <c r="M3" t="s">
        <v>149</v>
      </c>
      <c r="N3" t="s">
        <v>150</v>
      </c>
      <c r="O3" t="s">
        <v>150</v>
      </c>
      <c r="P3" t="s">
        <v>151</v>
      </c>
      <c r="Q3" t="s">
        <v>152</v>
      </c>
      <c r="R3" t="s">
        <v>151</v>
      </c>
      <c r="S3" t="s">
        <v>150</v>
      </c>
      <c r="T3" t="s">
        <v>146</v>
      </c>
      <c r="U3" t="s">
        <v>145</v>
      </c>
      <c r="V3" t="s">
        <v>153</v>
      </c>
      <c r="W3" t="s">
        <v>154</v>
      </c>
      <c r="X3" t="s">
        <v>154</v>
      </c>
      <c r="Y3" t="s">
        <v>154</v>
      </c>
      <c r="Z3" t="s">
        <v>164</v>
      </c>
      <c r="AA3" t="s">
        <v>22</v>
      </c>
      <c r="AB3" t="s">
        <v>154</v>
      </c>
      <c r="AC3" t="s">
        <v>154</v>
      </c>
      <c r="AD3" t="s">
        <v>154</v>
      </c>
      <c r="AE3" t="s">
        <v>154</v>
      </c>
      <c r="AF3" t="s">
        <v>154</v>
      </c>
      <c r="AG3" t="s">
        <v>155</v>
      </c>
      <c r="AH3" t="s">
        <v>141</v>
      </c>
      <c r="AI3" t="s">
        <v>156</v>
      </c>
      <c r="AJ3" t="s">
        <v>154</v>
      </c>
      <c r="AK3" t="s">
        <v>154</v>
      </c>
    </row>
    <row r="4" spans="1:37" x14ac:dyDescent="0.25">
      <c r="E4" t="s">
        <v>0</v>
      </c>
      <c r="F4" t="s">
        <v>1</v>
      </c>
      <c r="G4" t="s">
        <v>2</v>
      </c>
      <c r="H4" t="s">
        <v>3</v>
      </c>
      <c r="I4" t="s">
        <v>4</v>
      </c>
      <c r="J4" t="s">
        <v>5</v>
      </c>
      <c r="K4" t="s">
        <v>6</v>
      </c>
      <c r="L4" t="s">
        <v>7</v>
      </c>
      <c r="M4" t="s">
        <v>8</v>
      </c>
      <c r="N4" t="s">
        <v>9</v>
      </c>
      <c r="O4" t="s">
        <v>10</v>
      </c>
      <c r="P4" t="s">
        <v>11</v>
      </c>
      <c r="Q4" t="s">
        <v>12</v>
      </c>
      <c r="R4" t="s">
        <v>14</v>
      </c>
      <c r="S4" t="s">
        <v>13</v>
      </c>
      <c r="T4" t="s">
        <v>15</v>
      </c>
      <c r="U4" t="s">
        <v>16</v>
      </c>
      <c r="V4" t="s">
        <v>17</v>
      </c>
      <c r="W4" t="s">
        <v>18</v>
      </c>
      <c r="X4" t="s">
        <v>19</v>
      </c>
      <c r="Y4" t="s">
        <v>20</v>
      </c>
      <c r="Z4" t="s">
        <v>21</v>
      </c>
      <c r="AA4" t="s">
        <v>22</v>
      </c>
      <c r="AB4" t="s">
        <v>23</v>
      </c>
      <c r="AC4" t="s">
        <v>24</v>
      </c>
      <c r="AD4" t="s">
        <v>25</v>
      </c>
      <c r="AE4" t="s">
        <v>26</v>
      </c>
      <c r="AF4" t="s">
        <v>27</v>
      </c>
      <c r="AG4" t="s">
        <v>30</v>
      </c>
      <c r="AH4" t="s">
        <v>28</v>
      </c>
      <c r="AI4" t="s">
        <v>29</v>
      </c>
    </row>
    <row r="6" spans="1:37" x14ac:dyDescent="0.25">
      <c r="A6">
        <v>1</v>
      </c>
      <c r="B6" t="s">
        <v>31</v>
      </c>
      <c r="C6" s="4" t="s">
        <v>199</v>
      </c>
      <c r="D6" s="5" t="s">
        <v>193</v>
      </c>
      <c r="E6" s="7">
        <v>34286</v>
      </c>
      <c r="F6" s="7">
        <v>169421</v>
      </c>
      <c r="G6" s="7">
        <v>0</v>
      </c>
      <c r="H6" s="7">
        <v>0</v>
      </c>
      <c r="I6" s="7">
        <v>0</v>
      </c>
      <c r="J6" s="7">
        <v>0</v>
      </c>
      <c r="K6" s="7">
        <v>8435</v>
      </c>
      <c r="L6" s="7">
        <v>12745</v>
      </c>
      <c r="M6" s="7">
        <v>0.89713600000000004</v>
      </c>
      <c r="N6" s="7">
        <v>4334369783</v>
      </c>
      <c r="O6" s="7">
        <v>2329430576</v>
      </c>
      <c r="P6" s="7">
        <v>0</v>
      </c>
      <c r="Q6" s="7">
        <v>0</v>
      </c>
      <c r="R6" s="7">
        <v>0</v>
      </c>
      <c r="S6" s="7">
        <v>0</v>
      </c>
      <c r="T6" s="7">
        <v>315242</v>
      </c>
      <c r="U6" s="7">
        <v>63796</v>
      </c>
      <c r="V6" s="7">
        <v>71314</v>
      </c>
      <c r="W6" s="7">
        <v>54</v>
      </c>
      <c r="X6" s="7">
        <v>50</v>
      </c>
      <c r="Y6" s="7">
        <v>351</v>
      </c>
      <c r="Z6" s="7">
        <v>19</v>
      </c>
      <c r="AA6" s="7">
        <v>126</v>
      </c>
      <c r="AB6" s="7">
        <v>0</v>
      </c>
      <c r="AC6" s="7">
        <v>22</v>
      </c>
      <c r="AD6" s="7">
        <v>0</v>
      </c>
      <c r="AE6" s="7">
        <v>28</v>
      </c>
      <c r="AF6" s="7">
        <v>9</v>
      </c>
      <c r="AG6" s="7">
        <v>659</v>
      </c>
      <c r="AH6" s="7">
        <v>830</v>
      </c>
      <c r="AI6" s="7">
        <v>92</v>
      </c>
      <c r="AJ6" s="1">
        <f t="shared" ref="AJ6:AJ12" si="0">+F6/((AG6-AE6-AD6)*365)</f>
        <v>0.73560558365716522</v>
      </c>
      <c r="AK6" s="1">
        <f t="shared" ref="AK6:AK12" si="1">+F6/((AH6-AE6-AD6)*365)</f>
        <v>0.57876199911180948</v>
      </c>
    </row>
    <row r="7" spans="1:37" x14ac:dyDescent="0.25">
      <c r="A7">
        <v>3</v>
      </c>
      <c r="B7" t="s">
        <v>32</v>
      </c>
      <c r="C7" s="4" t="s">
        <v>199</v>
      </c>
      <c r="D7" s="5" t="s">
        <v>193</v>
      </c>
      <c r="E7" s="7">
        <v>9520</v>
      </c>
      <c r="F7" s="7">
        <v>58005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2.0991170000000001</v>
      </c>
      <c r="N7" s="7">
        <v>1849406532</v>
      </c>
      <c r="O7" s="7">
        <v>1351568179</v>
      </c>
      <c r="P7" s="7">
        <v>0</v>
      </c>
      <c r="Q7" s="7">
        <v>0</v>
      </c>
      <c r="R7" s="7">
        <v>0</v>
      </c>
      <c r="S7" s="7">
        <v>0</v>
      </c>
      <c r="T7" s="7">
        <v>79371</v>
      </c>
      <c r="U7" s="7">
        <v>13027</v>
      </c>
      <c r="V7" s="7">
        <v>27344</v>
      </c>
      <c r="W7" s="7">
        <v>56</v>
      </c>
      <c r="X7" s="7">
        <v>108</v>
      </c>
      <c r="Y7" s="7">
        <v>0</v>
      </c>
      <c r="Z7" s="7">
        <v>0</v>
      </c>
      <c r="AA7" s="7">
        <v>0</v>
      </c>
      <c r="AB7" s="7">
        <v>36</v>
      </c>
      <c r="AC7" s="7">
        <v>10</v>
      </c>
      <c r="AD7" s="7">
        <v>0</v>
      </c>
      <c r="AE7" s="7">
        <v>0</v>
      </c>
      <c r="AF7" s="7">
        <v>17</v>
      </c>
      <c r="AG7" s="7">
        <v>227</v>
      </c>
      <c r="AH7" s="7">
        <v>385</v>
      </c>
      <c r="AI7" s="7">
        <v>0</v>
      </c>
      <c r="AJ7" s="1">
        <f t="shared" si="0"/>
        <v>0.70007845030474924</v>
      </c>
      <c r="AK7" s="1">
        <f t="shared" si="1"/>
        <v>0.41277352784202098</v>
      </c>
    </row>
    <row r="8" spans="1:37" x14ac:dyDescent="0.25">
      <c r="A8">
        <v>8</v>
      </c>
      <c r="B8" t="s">
        <v>33</v>
      </c>
      <c r="C8" s="4" t="s">
        <v>200</v>
      </c>
      <c r="D8" s="5" t="s">
        <v>201</v>
      </c>
      <c r="E8" s="7">
        <v>170</v>
      </c>
      <c r="F8" s="7">
        <v>515</v>
      </c>
      <c r="G8" s="7">
        <v>61</v>
      </c>
      <c r="H8" s="7">
        <v>808</v>
      </c>
      <c r="I8" s="7">
        <v>0</v>
      </c>
      <c r="J8" s="7">
        <v>0</v>
      </c>
      <c r="K8" s="7">
        <v>0</v>
      </c>
      <c r="L8" s="7">
        <v>0</v>
      </c>
      <c r="M8" s="7">
        <v>0.71028800000000003</v>
      </c>
      <c r="N8" s="7">
        <v>44794360</v>
      </c>
      <c r="O8" s="7">
        <v>3417356</v>
      </c>
      <c r="P8" s="7"/>
      <c r="Q8" s="7"/>
      <c r="R8" s="7"/>
      <c r="S8" s="7"/>
      <c r="T8" s="7">
        <v>6751</v>
      </c>
      <c r="U8" s="7">
        <v>2228</v>
      </c>
      <c r="V8" s="7">
        <v>1583</v>
      </c>
      <c r="W8" s="7">
        <v>0</v>
      </c>
      <c r="X8" s="7">
        <v>10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17</v>
      </c>
      <c r="AH8" s="7">
        <v>25</v>
      </c>
      <c r="AI8" s="7">
        <v>0</v>
      </c>
      <c r="AJ8" s="1">
        <f t="shared" si="0"/>
        <v>8.2997582594681707E-2</v>
      </c>
      <c r="AK8" s="1">
        <f t="shared" si="1"/>
        <v>5.6438356164383564E-2</v>
      </c>
    </row>
    <row r="9" spans="1:37" x14ac:dyDescent="0.25">
      <c r="A9">
        <v>10</v>
      </c>
      <c r="B9" t="s">
        <v>34</v>
      </c>
      <c r="C9" s="4" t="s">
        <v>199</v>
      </c>
      <c r="D9" s="5" t="s">
        <v>193</v>
      </c>
      <c r="E9" s="7">
        <v>12221</v>
      </c>
      <c r="F9" s="7">
        <v>64471</v>
      </c>
      <c r="G9" s="7">
        <v>63</v>
      </c>
      <c r="H9" s="7">
        <v>12159</v>
      </c>
      <c r="I9" s="7">
        <v>0</v>
      </c>
      <c r="J9" s="7">
        <v>0</v>
      </c>
      <c r="K9" s="7">
        <v>0</v>
      </c>
      <c r="L9" s="7">
        <v>0</v>
      </c>
      <c r="M9" s="7">
        <v>1.5434429999999999</v>
      </c>
      <c r="N9" s="7">
        <v>2649000163</v>
      </c>
      <c r="O9" s="7">
        <v>792299712</v>
      </c>
      <c r="P9" s="7">
        <v>9922622</v>
      </c>
      <c r="Q9" s="7">
        <v>0</v>
      </c>
      <c r="R9" s="7">
        <v>0</v>
      </c>
      <c r="S9" s="7">
        <v>0</v>
      </c>
      <c r="T9" s="7">
        <v>218288</v>
      </c>
      <c r="U9" s="7">
        <v>41378</v>
      </c>
      <c r="V9" s="7">
        <v>63865</v>
      </c>
      <c r="W9" s="7">
        <v>28</v>
      </c>
      <c r="X9" s="7">
        <v>0</v>
      </c>
      <c r="Y9" s="7">
        <v>192</v>
      </c>
      <c r="Z9" s="7">
        <v>0</v>
      </c>
      <c r="AA9" s="7">
        <v>0</v>
      </c>
      <c r="AB9" s="7">
        <v>0</v>
      </c>
      <c r="AC9" s="7">
        <v>0</v>
      </c>
      <c r="AD9" s="7">
        <v>35</v>
      </c>
      <c r="AE9" s="7">
        <v>0</v>
      </c>
      <c r="AF9" s="7">
        <v>0</v>
      </c>
      <c r="AG9" s="7">
        <v>255</v>
      </c>
      <c r="AH9" s="7">
        <v>371</v>
      </c>
      <c r="AI9" s="7">
        <v>0</v>
      </c>
      <c r="AJ9" s="1">
        <f t="shared" si="0"/>
        <v>0.80287671232876712</v>
      </c>
      <c r="AK9" s="1">
        <f t="shared" si="1"/>
        <v>0.52569308545335947</v>
      </c>
    </row>
    <row r="10" spans="1:37" x14ac:dyDescent="0.25">
      <c r="A10">
        <v>14</v>
      </c>
      <c r="B10" t="s">
        <v>35</v>
      </c>
      <c r="C10" s="4" t="s">
        <v>199</v>
      </c>
      <c r="D10" s="5" t="s">
        <v>193</v>
      </c>
      <c r="E10" s="7">
        <v>16032</v>
      </c>
      <c r="F10" s="7">
        <v>105432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1.3226720000000001</v>
      </c>
      <c r="N10" s="7">
        <v>2774660534</v>
      </c>
      <c r="O10" s="7">
        <v>1754258239</v>
      </c>
      <c r="P10" s="7">
        <v>0</v>
      </c>
      <c r="Q10" s="7">
        <v>0</v>
      </c>
      <c r="R10" s="7">
        <v>0</v>
      </c>
      <c r="S10" s="7">
        <v>0</v>
      </c>
      <c r="T10" s="7">
        <v>166759</v>
      </c>
      <c r="U10" s="7">
        <v>25357</v>
      </c>
      <c r="V10" s="7">
        <v>33539</v>
      </c>
      <c r="W10" s="7">
        <v>91</v>
      </c>
      <c r="X10" s="7">
        <v>0</v>
      </c>
      <c r="Y10" s="7">
        <v>217</v>
      </c>
      <c r="Z10" s="7">
        <v>0</v>
      </c>
      <c r="AA10" s="7">
        <v>0</v>
      </c>
      <c r="AB10" s="7">
        <v>12</v>
      </c>
      <c r="AC10" s="7">
        <v>41</v>
      </c>
      <c r="AD10" s="7">
        <v>0</v>
      </c>
      <c r="AE10" s="7">
        <v>0</v>
      </c>
      <c r="AF10" s="7">
        <v>0</v>
      </c>
      <c r="AG10" s="7">
        <v>361</v>
      </c>
      <c r="AH10" s="7">
        <v>407</v>
      </c>
      <c r="AI10" s="7">
        <v>0</v>
      </c>
      <c r="AJ10" s="1">
        <f t="shared" si="0"/>
        <v>0.80015178537547904</v>
      </c>
      <c r="AK10" s="1">
        <f t="shared" si="1"/>
        <v>0.70971693985392614</v>
      </c>
    </row>
    <row r="11" spans="1:37" x14ac:dyDescent="0.25">
      <c r="A11">
        <v>20</v>
      </c>
      <c r="B11" t="s">
        <v>36</v>
      </c>
      <c r="C11" s="4" t="s">
        <v>199</v>
      </c>
      <c r="D11" s="5" t="s">
        <v>193</v>
      </c>
      <c r="E11" s="7">
        <v>465</v>
      </c>
      <c r="F11" s="7">
        <v>1559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0.83099500000000004</v>
      </c>
      <c r="N11" s="7">
        <v>58140689</v>
      </c>
      <c r="O11" s="7">
        <v>5512500</v>
      </c>
      <c r="P11" s="7">
        <v>0</v>
      </c>
      <c r="Q11" s="7">
        <v>0</v>
      </c>
      <c r="R11" s="7">
        <v>0</v>
      </c>
      <c r="S11" s="7">
        <v>0</v>
      </c>
      <c r="T11" s="7">
        <v>16443</v>
      </c>
      <c r="U11" s="7">
        <v>4904</v>
      </c>
      <c r="V11" s="7">
        <v>4076</v>
      </c>
      <c r="W11" s="7">
        <v>0</v>
      </c>
      <c r="X11" s="7">
        <v>0</v>
      </c>
      <c r="Y11" s="7">
        <v>18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18</v>
      </c>
      <c r="AH11" s="7">
        <v>50</v>
      </c>
      <c r="AI11" s="7">
        <v>0</v>
      </c>
      <c r="AJ11" s="1">
        <f t="shared" si="0"/>
        <v>0.23729071537290716</v>
      </c>
      <c r="AK11" s="1">
        <f t="shared" si="1"/>
        <v>8.5424657534246579E-2</v>
      </c>
    </row>
    <row r="12" spans="1:37" x14ac:dyDescent="0.25">
      <c r="A12">
        <v>21</v>
      </c>
      <c r="B12" t="s">
        <v>37</v>
      </c>
      <c r="C12" s="4" t="s">
        <v>202</v>
      </c>
      <c r="D12" s="5" t="s">
        <v>203</v>
      </c>
      <c r="E12" s="7">
        <v>468</v>
      </c>
      <c r="F12" s="7">
        <v>1373</v>
      </c>
      <c r="G12" s="7">
        <v>112</v>
      </c>
      <c r="H12" s="7">
        <v>9111</v>
      </c>
      <c r="I12" s="7">
        <v>0</v>
      </c>
      <c r="J12" s="7">
        <v>0</v>
      </c>
      <c r="K12" s="7">
        <v>74</v>
      </c>
      <c r="L12" s="7">
        <v>115</v>
      </c>
      <c r="M12" s="7">
        <v>0.61410600000000004</v>
      </c>
      <c r="N12" s="7">
        <v>57107954</v>
      </c>
      <c r="O12" s="7">
        <v>12519723</v>
      </c>
      <c r="P12" s="7">
        <v>3889740</v>
      </c>
      <c r="Q12" s="7">
        <v>0</v>
      </c>
      <c r="R12" s="7">
        <v>0</v>
      </c>
      <c r="S12" s="7">
        <v>0</v>
      </c>
      <c r="T12" s="7">
        <v>9086</v>
      </c>
      <c r="U12" s="7">
        <v>3097</v>
      </c>
      <c r="V12" s="7">
        <v>2203</v>
      </c>
      <c r="W12" s="7">
        <v>0</v>
      </c>
      <c r="X12" s="7">
        <v>0</v>
      </c>
      <c r="Y12" s="7">
        <v>24</v>
      </c>
      <c r="Z12" s="7">
        <v>0</v>
      </c>
      <c r="AA12" s="7">
        <v>0</v>
      </c>
      <c r="AB12" s="7">
        <v>0</v>
      </c>
      <c r="AC12" s="7">
        <v>0</v>
      </c>
      <c r="AD12" s="7">
        <v>50</v>
      </c>
      <c r="AE12" s="7">
        <v>0</v>
      </c>
      <c r="AF12" s="7">
        <v>0</v>
      </c>
      <c r="AG12" s="7">
        <v>74</v>
      </c>
      <c r="AH12" s="7">
        <v>74</v>
      </c>
      <c r="AI12" s="7">
        <v>0</v>
      </c>
      <c r="AJ12" s="1">
        <f t="shared" si="0"/>
        <v>0.15673515981735159</v>
      </c>
      <c r="AK12" s="1">
        <f t="shared" si="1"/>
        <v>0.15673515981735159</v>
      </c>
    </row>
    <row r="13" spans="1:37" s="2" customFormat="1" x14ac:dyDescent="0.25">
      <c r="A13" s="6">
        <v>22</v>
      </c>
      <c r="B13" s="10" t="s">
        <v>168</v>
      </c>
      <c r="C13" s="4" t="s">
        <v>169</v>
      </c>
      <c r="D13" s="5" t="s">
        <v>170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/>
      <c r="AK13" s="1"/>
    </row>
    <row r="14" spans="1:37" x14ac:dyDescent="0.25">
      <c r="A14">
        <v>23</v>
      </c>
      <c r="B14" t="s">
        <v>38</v>
      </c>
      <c r="C14" s="4" t="s">
        <v>204</v>
      </c>
      <c r="D14" s="5" t="s">
        <v>205</v>
      </c>
      <c r="E14" s="7">
        <v>245</v>
      </c>
      <c r="F14" s="7">
        <v>632</v>
      </c>
      <c r="G14" s="7">
        <v>40</v>
      </c>
      <c r="H14" s="7">
        <v>571</v>
      </c>
      <c r="I14" s="7">
        <v>0</v>
      </c>
      <c r="J14" s="7">
        <v>0</v>
      </c>
      <c r="K14" s="7">
        <v>76</v>
      </c>
      <c r="L14" s="7">
        <v>103</v>
      </c>
      <c r="M14" s="7">
        <v>0.57232400000000005</v>
      </c>
      <c r="N14" s="7">
        <v>23481288</v>
      </c>
      <c r="O14" s="7">
        <v>6402194</v>
      </c>
      <c r="P14" s="7">
        <v>846966</v>
      </c>
      <c r="Q14" s="7">
        <v>0</v>
      </c>
      <c r="R14" s="7">
        <v>0</v>
      </c>
      <c r="S14" s="7">
        <v>0</v>
      </c>
      <c r="T14" s="7">
        <v>2671</v>
      </c>
      <c r="U14" s="7">
        <v>1036</v>
      </c>
      <c r="V14" s="7">
        <v>777</v>
      </c>
      <c r="W14" s="7">
        <v>2</v>
      </c>
      <c r="X14" s="7">
        <v>0</v>
      </c>
      <c r="Y14" s="7">
        <v>18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25</v>
      </c>
      <c r="AH14" s="7">
        <v>25</v>
      </c>
      <c r="AI14" s="7">
        <v>6</v>
      </c>
      <c r="AJ14" s="1">
        <f t="shared" ref="AJ14:AJ19" si="2">+F14/((AG14-AE14-AD14)*365)</f>
        <v>6.9260273972602746E-2</v>
      </c>
      <c r="AK14" s="1">
        <f t="shared" ref="AK14:AK19" si="3">+F14/((AH14-AE14-AD14)*365)</f>
        <v>6.9260273972602746E-2</v>
      </c>
    </row>
    <row r="15" spans="1:37" x14ac:dyDescent="0.25">
      <c r="A15">
        <v>26</v>
      </c>
      <c r="B15" t="s">
        <v>39</v>
      </c>
      <c r="C15" s="4" t="s">
        <v>206</v>
      </c>
      <c r="D15" s="5" t="s">
        <v>207</v>
      </c>
      <c r="E15" s="7">
        <v>7722</v>
      </c>
      <c r="F15" s="7">
        <v>30710</v>
      </c>
      <c r="G15" s="7">
        <v>0</v>
      </c>
      <c r="H15" s="7">
        <v>0</v>
      </c>
      <c r="I15" s="7">
        <v>0</v>
      </c>
      <c r="J15" s="7">
        <v>0</v>
      </c>
      <c r="K15" s="7">
        <v>783</v>
      </c>
      <c r="L15" s="7">
        <v>1683</v>
      </c>
      <c r="M15" s="7">
        <v>0.86480800000000002</v>
      </c>
      <c r="N15" s="7">
        <v>881197932</v>
      </c>
      <c r="O15" s="7">
        <v>337980653</v>
      </c>
      <c r="P15" s="7">
        <v>0</v>
      </c>
      <c r="Q15" s="7">
        <v>0</v>
      </c>
      <c r="R15" s="7">
        <v>0</v>
      </c>
      <c r="S15" s="7">
        <v>0</v>
      </c>
      <c r="T15" s="7">
        <v>80068</v>
      </c>
      <c r="U15" s="7">
        <v>20133</v>
      </c>
      <c r="V15" s="7">
        <v>19177</v>
      </c>
      <c r="W15" s="7">
        <v>12</v>
      </c>
      <c r="X15" s="7">
        <v>6</v>
      </c>
      <c r="Y15" s="7">
        <v>126</v>
      </c>
      <c r="Z15" s="7">
        <v>0</v>
      </c>
      <c r="AA15" s="7">
        <v>14</v>
      </c>
      <c r="AB15" s="7">
        <v>0</v>
      </c>
      <c r="AC15" s="7">
        <v>22</v>
      </c>
      <c r="AD15" s="7">
        <v>0</v>
      </c>
      <c r="AE15" s="7">
        <v>0</v>
      </c>
      <c r="AF15" s="7">
        <v>0</v>
      </c>
      <c r="AG15" s="7">
        <v>180</v>
      </c>
      <c r="AH15" s="7">
        <v>346</v>
      </c>
      <c r="AI15" s="7">
        <v>14</v>
      </c>
      <c r="AJ15" s="1">
        <f t="shared" si="2"/>
        <v>0.467427701674277</v>
      </c>
      <c r="AK15" s="1">
        <f t="shared" si="3"/>
        <v>0.24317048063979729</v>
      </c>
    </row>
    <row r="16" spans="1:37" x14ac:dyDescent="0.25">
      <c r="A16">
        <v>29</v>
      </c>
      <c r="B16" t="s">
        <v>40</v>
      </c>
      <c r="C16" s="4" t="s">
        <v>199</v>
      </c>
      <c r="D16" s="5" t="s">
        <v>193</v>
      </c>
      <c r="E16" s="7">
        <v>16073</v>
      </c>
      <c r="F16" s="7">
        <v>147649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1.64432</v>
      </c>
      <c r="N16" s="7">
        <v>2529966620</v>
      </c>
      <c r="O16" s="7">
        <v>1633682418</v>
      </c>
      <c r="P16" s="7">
        <v>0</v>
      </c>
      <c r="Q16" s="7">
        <v>0</v>
      </c>
      <c r="R16" s="7">
        <v>0</v>
      </c>
      <c r="S16" s="7">
        <v>0</v>
      </c>
      <c r="T16" s="7">
        <v>228653</v>
      </c>
      <c r="U16" s="7">
        <v>24891</v>
      </c>
      <c r="V16" s="7">
        <v>40929</v>
      </c>
      <c r="W16" s="7">
        <v>89</v>
      </c>
      <c r="X16" s="7">
        <v>231</v>
      </c>
      <c r="Y16" s="7">
        <v>0</v>
      </c>
      <c r="Z16" s="7">
        <v>0</v>
      </c>
      <c r="AA16" s="7">
        <v>0</v>
      </c>
      <c r="AB16" s="7">
        <v>24</v>
      </c>
      <c r="AC16" s="7">
        <v>68</v>
      </c>
      <c r="AD16" s="7">
        <v>0</v>
      </c>
      <c r="AE16" s="7">
        <v>0</v>
      </c>
      <c r="AF16" s="7">
        <v>0</v>
      </c>
      <c r="AG16" s="7">
        <v>412</v>
      </c>
      <c r="AH16" s="7">
        <v>413</v>
      </c>
      <c r="AI16" s="7">
        <v>0</v>
      </c>
      <c r="AJ16" s="1">
        <f t="shared" si="2"/>
        <v>0.98183934033781084</v>
      </c>
      <c r="AK16" s="1">
        <f t="shared" si="3"/>
        <v>0.97946200537331252</v>
      </c>
    </row>
    <row r="17" spans="1:37" x14ac:dyDescent="0.25">
      <c r="A17">
        <v>32</v>
      </c>
      <c r="B17" t="s">
        <v>41</v>
      </c>
      <c r="C17" s="4" t="s">
        <v>208</v>
      </c>
      <c r="D17" s="5" t="s">
        <v>209</v>
      </c>
      <c r="E17" s="7">
        <v>20309</v>
      </c>
      <c r="F17" s="7">
        <v>106940</v>
      </c>
      <c r="G17" s="7">
        <v>0</v>
      </c>
      <c r="H17" s="7">
        <v>0</v>
      </c>
      <c r="I17" s="7">
        <v>0</v>
      </c>
      <c r="J17" s="7">
        <v>0</v>
      </c>
      <c r="K17" s="7">
        <v>4361</v>
      </c>
      <c r="L17" s="7">
        <v>10866</v>
      </c>
      <c r="M17" s="7">
        <v>1.094495</v>
      </c>
      <c r="N17" s="7">
        <v>3220909840</v>
      </c>
      <c r="O17" s="7">
        <v>1849598903</v>
      </c>
      <c r="P17" s="7">
        <v>0</v>
      </c>
      <c r="Q17" s="7">
        <v>0</v>
      </c>
      <c r="R17" s="7">
        <v>0</v>
      </c>
      <c r="S17" s="7">
        <v>0</v>
      </c>
      <c r="T17" s="7">
        <v>186226</v>
      </c>
      <c r="U17" s="7">
        <v>35366</v>
      </c>
      <c r="V17" s="7">
        <v>47020</v>
      </c>
      <c r="W17" s="7">
        <v>48</v>
      </c>
      <c r="X17" s="7">
        <v>34</v>
      </c>
      <c r="Y17" s="7">
        <v>214</v>
      </c>
      <c r="Z17" s="7">
        <v>0</v>
      </c>
      <c r="AA17" s="7">
        <v>32</v>
      </c>
      <c r="AB17" s="7">
        <v>0</v>
      </c>
      <c r="AC17" s="7">
        <v>0</v>
      </c>
      <c r="AD17" s="7">
        <v>0</v>
      </c>
      <c r="AE17" s="7">
        <v>0</v>
      </c>
      <c r="AF17" s="7">
        <v>23</v>
      </c>
      <c r="AG17" s="7">
        <v>351</v>
      </c>
      <c r="AH17" s="7">
        <v>351</v>
      </c>
      <c r="AI17" s="7">
        <v>35</v>
      </c>
      <c r="AJ17" s="1">
        <f t="shared" si="2"/>
        <v>0.83471880732154702</v>
      </c>
      <c r="AK17" s="1">
        <f t="shared" si="3"/>
        <v>0.83471880732154702</v>
      </c>
    </row>
    <row r="18" spans="1:37" x14ac:dyDescent="0.25">
      <c r="A18">
        <v>35</v>
      </c>
      <c r="B18" t="s">
        <v>42</v>
      </c>
      <c r="C18" s="4" t="s">
        <v>210</v>
      </c>
      <c r="D18" s="5" t="s">
        <v>193</v>
      </c>
      <c r="E18" s="7">
        <v>1506</v>
      </c>
      <c r="F18" s="7">
        <v>5143</v>
      </c>
      <c r="G18" s="7">
        <v>0</v>
      </c>
      <c r="H18" s="7">
        <v>0</v>
      </c>
      <c r="I18" s="7">
        <v>0</v>
      </c>
      <c r="J18" s="7">
        <v>0</v>
      </c>
      <c r="K18" s="7">
        <v>357</v>
      </c>
      <c r="L18" s="7">
        <v>524</v>
      </c>
      <c r="M18" s="7">
        <v>0.663937</v>
      </c>
      <c r="N18" s="7">
        <v>248247348</v>
      </c>
      <c r="O18" s="7">
        <v>62736581</v>
      </c>
      <c r="P18" s="7">
        <v>0</v>
      </c>
      <c r="Q18" s="7">
        <v>0</v>
      </c>
      <c r="R18" s="7">
        <v>0</v>
      </c>
      <c r="S18" s="7">
        <v>0</v>
      </c>
      <c r="T18" s="7">
        <v>20351</v>
      </c>
      <c r="U18" s="7">
        <v>5959</v>
      </c>
      <c r="V18" s="7">
        <v>4894</v>
      </c>
      <c r="W18" s="7">
        <v>4</v>
      </c>
      <c r="X18" s="7">
        <v>0</v>
      </c>
      <c r="Y18" s="7">
        <v>16</v>
      </c>
      <c r="Z18" s="7">
        <v>0</v>
      </c>
      <c r="AA18" s="7">
        <v>5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25</v>
      </c>
      <c r="AH18" s="7">
        <v>38</v>
      </c>
      <c r="AI18" s="7">
        <v>8</v>
      </c>
      <c r="AJ18" s="1">
        <f t="shared" si="2"/>
        <v>0.56361643835616437</v>
      </c>
      <c r="AK18" s="1">
        <f t="shared" si="3"/>
        <v>0.37080028839221341</v>
      </c>
    </row>
    <row r="19" spans="1:37" x14ac:dyDescent="0.25">
      <c r="A19">
        <v>37</v>
      </c>
      <c r="B19" t="s">
        <v>43</v>
      </c>
      <c r="C19" s="4" t="s">
        <v>211</v>
      </c>
      <c r="D19" s="5" t="s">
        <v>211</v>
      </c>
      <c r="E19" s="7">
        <v>10111</v>
      </c>
      <c r="F19" s="7">
        <v>51194</v>
      </c>
      <c r="G19" s="7">
        <v>0</v>
      </c>
      <c r="H19" s="7">
        <v>0</v>
      </c>
      <c r="I19" s="7">
        <v>0</v>
      </c>
      <c r="J19" s="7">
        <v>0</v>
      </c>
      <c r="K19" s="7">
        <v>1384</v>
      </c>
      <c r="L19" s="7">
        <v>1968</v>
      </c>
      <c r="M19" s="7">
        <v>1.2009730000000001</v>
      </c>
      <c r="N19" s="7">
        <v>1713095609</v>
      </c>
      <c r="O19" s="7">
        <v>827854344</v>
      </c>
      <c r="P19" s="7">
        <v>0</v>
      </c>
      <c r="Q19" s="7">
        <v>0</v>
      </c>
      <c r="R19" s="7">
        <v>0</v>
      </c>
      <c r="S19" s="7">
        <v>0</v>
      </c>
      <c r="T19" s="7">
        <v>105937</v>
      </c>
      <c r="U19" s="7">
        <v>20923</v>
      </c>
      <c r="V19" s="7">
        <v>28567</v>
      </c>
      <c r="W19" s="7">
        <v>66</v>
      </c>
      <c r="X19" s="7">
        <v>85</v>
      </c>
      <c r="Y19" s="7">
        <v>30</v>
      </c>
      <c r="Z19" s="7">
        <v>0</v>
      </c>
      <c r="AA19" s="7">
        <v>34</v>
      </c>
      <c r="AB19" s="7">
        <v>0</v>
      </c>
      <c r="AC19" s="7">
        <v>0</v>
      </c>
      <c r="AD19" s="7">
        <v>0</v>
      </c>
      <c r="AE19" s="7">
        <v>0</v>
      </c>
      <c r="AF19" s="7">
        <v>64</v>
      </c>
      <c r="AG19" s="7">
        <v>279</v>
      </c>
      <c r="AH19" s="7">
        <v>388</v>
      </c>
      <c r="AI19" s="7">
        <v>26</v>
      </c>
      <c r="AJ19" s="1">
        <f t="shared" si="2"/>
        <v>0.50271517651102271</v>
      </c>
      <c r="AK19" s="1">
        <f t="shared" si="3"/>
        <v>0.3614884903262251</v>
      </c>
    </row>
    <row r="20" spans="1:37" x14ac:dyDescent="0.25">
      <c r="A20">
        <v>38</v>
      </c>
      <c r="B20" s="4" t="s">
        <v>171</v>
      </c>
      <c r="C20" s="4" t="s">
        <v>172</v>
      </c>
      <c r="D20" s="5" t="s">
        <v>173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1"/>
      <c r="AK20" s="1"/>
    </row>
    <row r="21" spans="1:37" x14ac:dyDescent="0.25">
      <c r="A21">
        <v>39</v>
      </c>
      <c r="B21" t="s">
        <v>44</v>
      </c>
      <c r="C21" s="4" t="s">
        <v>212</v>
      </c>
      <c r="D21" s="5" t="s">
        <v>198</v>
      </c>
      <c r="E21" s="7">
        <v>5215</v>
      </c>
      <c r="F21" s="7">
        <v>17953</v>
      </c>
      <c r="G21" s="7">
        <v>0</v>
      </c>
      <c r="H21" s="7">
        <v>0</v>
      </c>
      <c r="I21" s="7">
        <v>0</v>
      </c>
      <c r="J21" s="7">
        <v>0</v>
      </c>
      <c r="K21" s="7">
        <v>1397</v>
      </c>
      <c r="L21" s="7">
        <v>3325</v>
      </c>
      <c r="M21" s="7">
        <v>0.72803300000000004</v>
      </c>
      <c r="N21" s="7">
        <v>502926950</v>
      </c>
      <c r="O21" s="7">
        <v>187622517</v>
      </c>
      <c r="P21" s="7">
        <v>0</v>
      </c>
      <c r="Q21" s="7">
        <v>0</v>
      </c>
      <c r="R21" s="7">
        <v>0</v>
      </c>
      <c r="S21" s="7">
        <v>0</v>
      </c>
      <c r="T21" s="7">
        <v>48123</v>
      </c>
      <c r="U21" s="7">
        <v>13979</v>
      </c>
      <c r="V21" s="7">
        <v>12903</v>
      </c>
      <c r="W21" s="7">
        <v>14</v>
      </c>
      <c r="X21" s="7">
        <v>0</v>
      </c>
      <c r="Y21" s="7">
        <v>60</v>
      </c>
      <c r="Z21" s="7">
        <v>7</v>
      </c>
      <c r="AA21" s="7">
        <v>20</v>
      </c>
      <c r="AB21" s="7">
        <v>0</v>
      </c>
      <c r="AC21" s="7">
        <v>0</v>
      </c>
      <c r="AD21" s="7">
        <v>0</v>
      </c>
      <c r="AE21" s="7">
        <v>0</v>
      </c>
      <c r="AF21" s="7">
        <v>10</v>
      </c>
      <c r="AG21" s="7">
        <v>111</v>
      </c>
      <c r="AH21" s="7">
        <v>111</v>
      </c>
      <c r="AI21" s="7">
        <v>10</v>
      </c>
      <c r="AJ21" s="1">
        <f t="shared" ref="AJ21:AJ33" si="4">+F21/((AG21-AE21-AD21)*365)</f>
        <v>0.44311983216092804</v>
      </c>
      <c r="AK21" s="1">
        <f t="shared" ref="AK21:AK33" si="5">+F21/((AH21-AE21-AD21)*365)</f>
        <v>0.44311983216092804</v>
      </c>
    </row>
    <row r="22" spans="1:37" x14ac:dyDescent="0.25">
      <c r="A22">
        <v>42</v>
      </c>
      <c r="B22" t="s">
        <v>45</v>
      </c>
      <c r="C22" s="4" t="s">
        <v>211</v>
      </c>
      <c r="D22" s="5" t="s">
        <v>211</v>
      </c>
      <c r="E22" s="7">
        <v>204</v>
      </c>
      <c r="F22" s="7">
        <v>619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1.8872469999999999</v>
      </c>
      <c r="N22" s="7">
        <v>38317820</v>
      </c>
      <c r="O22" s="7">
        <v>12106116</v>
      </c>
      <c r="P22" s="7">
        <v>0</v>
      </c>
      <c r="Q22" s="7">
        <v>0</v>
      </c>
      <c r="R22" s="7">
        <v>0</v>
      </c>
      <c r="S22" s="7">
        <v>0</v>
      </c>
      <c r="T22" s="7">
        <v>1959</v>
      </c>
      <c r="U22" s="7">
        <v>646</v>
      </c>
      <c r="V22" s="7">
        <v>1219</v>
      </c>
      <c r="W22" s="7">
        <v>0</v>
      </c>
      <c r="X22" s="7">
        <v>0</v>
      </c>
      <c r="Y22" s="7">
        <v>0</v>
      </c>
      <c r="Z22" s="7">
        <v>30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30</v>
      </c>
      <c r="AH22" s="7">
        <v>30</v>
      </c>
      <c r="AI22" s="7">
        <v>0</v>
      </c>
      <c r="AJ22" s="1">
        <f t="shared" si="4"/>
        <v>5.6529680365296806E-2</v>
      </c>
      <c r="AK22" s="1">
        <f t="shared" si="5"/>
        <v>5.6529680365296806E-2</v>
      </c>
    </row>
    <row r="23" spans="1:37" x14ac:dyDescent="0.25">
      <c r="A23">
        <v>45</v>
      </c>
      <c r="B23" t="s">
        <v>46</v>
      </c>
      <c r="C23" s="4" t="s">
        <v>213</v>
      </c>
      <c r="D23" s="5" t="s">
        <v>184</v>
      </c>
      <c r="E23" s="7">
        <v>144</v>
      </c>
      <c r="F23" s="7">
        <v>420</v>
      </c>
      <c r="G23" s="7">
        <v>156</v>
      </c>
      <c r="H23" s="7">
        <v>18649</v>
      </c>
      <c r="I23" s="7">
        <v>0</v>
      </c>
      <c r="J23" s="7">
        <v>0</v>
      </c>
      <c r="K23" s="7">
        <v>0</v>
      </c>
      <c r="L23" s="7">
        <v>0</v>
      </c>
      <c r="M23" s="7">
        <v>0.73630899999999999</v>
      </c>
      <c r="N23" s="7">
        <v>24403024</v>
      </c>
      <c r="O23" s="7">
        <v>5969807</v>
      </c>
      <c r="P23" s="7">
        <v>3507471</v>
      </c>
      <c r="Q23" s="7">
        <v>0</v>
      </c>
      <c r="R23" s="7">
        <v>0</v>
      </c>
      <c r="S23" s="7">
        <v>0</v>
      </c>
      <c r="T23" s="7">
        <v>4162</v>
      </c>
      <c r="U23" s="7">
        <v>1427</v>
      </c>
      <c r="V23" s="7">
        <v>1051</v>
      </c>
      <c r="W23" s="7">
        <v>0</v>
      </c>
      <c r="X23" s="7">
        <v>0</v>
      </c>
      <c r="Y23" s="7">
        <v>4</v>
      </c>
      <c r="Z23" s="7">
        <v>0</v>
      </c>
      <c r="AA23" s="7">
        <v>0</v>
      </c>
      <c r="AB23" s="7">
        <v>0</v>
      </c>
      <c r="AC23" s="7">
        <v>0</v>
      </c>
      <c r="AD23" s="7">
        <v>12</v>
      </c>
      <c r="AE23" s="7">
        <v>0</v>
      </c>
      <c r="AF23" s="7">
        <v>32</v>
      </c>
      <c r="AG23" s="7">
        <v>69</v>
      </c>
      <c r="AH23" s="7">
        <v>69</v>
      </c>
      <c r="AI23" s="7">
        <v>0</v>
      </c>
      <c r="AJ23" s="1">
        <f t="shared" si="4"/>
        <v>2.0187454938716654E-2</v>
      </c>
      <c r="AK23" s="1">
        <f t="shared" si="5"/>
        <v>2.0187454938716654E-2</v>
      </c>
    </row>
    <row r="24" spans="1:37" x14ac:dyDescent="0.25">
      <c r="A24">
        <v>46</v>
      </c>
      <c r="B24" t="s">
        <v>47</v>
      </c>
      <c r="C24" s="4" t="s">
        <v>214</v>
      </c>
      <c r="D24" s="5" t="s">
        <v>198</v>
      </c>
      <c r="E24" s="7">
        <v>992</v>
      </c>
      <c r="F24" s="7">
        <v>2194</v>
      </c>
      <c r="G24" s="7">
        <v>141</v>
      </c>
      <c r="H24" s="7">
        <v>2004</v>
      </c>
      <c r="I24" s="7">
        <v>0</v>
      </c>
      <c r="J24" s="7">
        <v>0</v>
      </c>
      <c r="K24" s="7">
        <v>439</v>
      </c>
      <c r="L24" s="7">
        <v>681</v>
      </c>
      <c r="M24" s="7">
        <v>0.52331099999999997</v>
      </c>
      <c r="N24" s="7">
        <v>142067798</v>
      </c>
      <c r="O24" s="7">
        <v>32394477</v>
      </c>
      <c r="P24" s="7">
        <v>4294792</v>
      </c>
      <c r="Q24" s="7">
        <v>0</v>
      </c>
      <c r="R24" s="7">
        <v>0</v>
      </c>
      <c r="S24" s="7">
        <v>0</v>
      </c>
      <c r="T24" s="7">
        <v>11093</v>
      </c>
      <c r="U24" s="7">
        <v>5015</v>
      </c>
      <c r="V24" s="7">
        <v>3786</v>
      </c>
      <c r="W24" s="7">
        <v>0</v>
      </c>
      <c r="X24" s="7">
        <v>0</v>
      </c>
      <c r="Y24" s="7">
        <v>19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25</v>
      </c>
      <c r="AH24" s="7">
        <v>25</v>
      </c>
      <c r="AI24" s="7">
        <v>0</v>
      </c>
      <c r="AJ24" s="1">
        <f t="shared" si="4"/>
        <v>0.24043835616438355</v>
      </c>
      <c r="AK24" s="1">
        <f t="shared" si="5"/>
        <v>0.24043835616438355</v>
      </c>
    </row>
    <row r="25" spans="1:37" x14ac:dyDescent="0.25">
      <c r="A25">
        <v>50</v>
      </c>
      <c r="B25" t="s">
        <v>48</v>
      </c>
      <c r="C25" s="4" t="s">
        <v>215</v>
      </c>
      <c r="D25" s="5" t="s">
        <v>215</v>
      </c>
      <c r="E25" s="7">
        <v>5632</v>
      </c>
      <c r="F25" s="7">
        <v>21194</v>
      </c>
      <c r="G25" s="7">
        <v>0</v>
      </c>
      <c r="H25" s="7">
        <v>0</v>
      </c>
      <c r="I25" s="7">
        <v>0</v>
      </c>
      <c r="J25" s="7">
        <v>0</v>
      </c>
      <c r="K25" s="7">
        <v>691</v>
      </c>
      <c r="L25" s="7">
        <v>1614</v>
      </c>
      <c r="M25" s="7">
        <v>0.893015</v>
      </c>
      <c r="N25" s="7">
        <v>599906994</v>
      </c>
      <c r="O25" s="7">
        <v>221336363</v>
      </c>
      <c r="P25" s="7"/>
      <c r="Q25" s="7"/>
      <c r="R25" s="7"/>
      <c r="S25" s="7"/>
      <c r="T25" s="7">
        <v>57444</v>
      </c>
      <c r="U25" s="7">
        <v>15265</v>
      </c>
      <c r="V25" s="7">
        <v>15304</v>
      </c>
      <c r="W25" s="7">
        <v>14</v>
      </c>
      <c r="X25" s="7">
        <v>0</v>
      </c>
      <c r="Y25" s="7">
        <v>55</v>
      </c>
      <c r="Z25" s="7">
        <v>0</v>
      </c>
      <c r="AA25" s="7">
        <v>15</v>
      </c>
      <c r="AB25" s="7">
        <v>8</v>
      </c>
      <c r="AC25" s="7">
        <v>0</v>
      </c>
      <c r="AD25" s="7">
        <v>0</v>
      </c>
      <c r="AE25" s="7">
        <v>0</v>
      </c>
      <c r="AF25" s="7">
        <v>0</v>
      </c>
      <c r="AG25" s="7">
        <v>92</v>
      </c>
      <c r="AH25" s="7">
        <v>142</v>
      </c>
      <c r="AI25" s="7">
        <v>0</v>
      </c>
      <c r="AJ25" s="1">
        <f t="shared" si="4"/>
        <v>0.6311494937462776</v>
      </c>
      <c r="AK25" s="1">
        <f t="shared" si="5"/>
        <v>0.40891375651167278</v>
      </c>
    </row>
    <row r="26" spans="1:37" x14ac:dyDescent="0.25">
      <c r="A26">
        <v>54</v>
      </c>
      <c r="B26" t="s">
        <v>49</v>
      </c>
      <c r="C26" s="4" t="s">
        <v>216</v>
      </c>
      <c r="D26" s="5" t="s">
        <v>173</v>
      </c>
      <c r="E26" s="7">
        <v>255</v>
      </c>
      <c r="F26" s="7">
        <v>760</v>
      </c>
      <c r="G26" s="7">
        <v>184</v>
      </c>
      <c r="H26" s="7">
        <v>7961</v>
      </c>
      <c r="I26" s="7">
        <v>0</v>
      </c>
      <c r="J26" s="7">
        <v>0</v>
      </c>
      <c r="K26" s="7">
        <v>42</v>
      </c>
      <c r="L26" s="7">
        <v>69</v>
      </c>
      <c r="M26" s="7">
        <v>0.60084400000000004</v>
      </c>
      <c r="N26" s="7">
        <v>50912977</v>
      </c>
      <c r="O26" s="7">
        <v>9068699</v>
      </c>
      <c r="P26" s="7">
        <v>3217916</v>
      </c>
      <c r="Q26" s="7">
        <v>0</v>
      </c>
      <c r="R26" s="7">
        <v>0</v>
      </c>
      <c r="S26" s="7">
        <v>0</v>
      </c>
      <c r="T26" s="7">
        <v>6613</v>
      </c>
      <c r="U26" s="7">
        <v>2219</v>
      </c>
      <c r="V26" s="7">
        <v>1553</v>
      </c>
      <c r="W26" s="7">
        <v>0</v>
      </c>
      <c r="X26" s="7">
        <v>0</v>
      </c>
      <c r="Y26" s="7">
        <v>17</v>
      </c>
      <c r="Z26" s="7">
        <v>0</v>
      </c>
      <c r="AA26" s="7">
        <v>0</v>
      </c>
      <c r="AB26" s="7">
        <v>0</v>
      </c>
      <c r="AC26" s="7">
        <v>0</v>
      </c>
      <c r="AD26" s="7">
        <v>12</v>
      </c>
      <c r="AE26" s="7">
        <v>0</v>
      </c>
      <c r="AF26" s="7">
        <v>0</v>
      </c>
      <c r="AG26" s="7">
        <v>37</v>
      </c>
      <c r="AH26" s="7">
        <v>45</v>
      </c>
      <c r="AI26" s="7">
        <v>0</v>
      </c>
      <c r="AJ26" s="1">
        <f t="shared" si="4"/>
        <v>8.3287671232876712E-2</v>
      </c>
      <c r="AK26" s="1">
        <f t="shared" si="5"/>
        <v>6.3096720630967204E-2</v>
      </c>
    </row>
    <row r="27" spans="1:37" x14ac:dyDescent="0.25">
      <c r="A27">
        <v>56</v>
      </c>
      <c r="B27" t="s">
        <v>50</v>
      </c>
      <c r="C27" s="4" t="s">
        <v>217</v>
      </c>
      <c r="D27" s="5" t="s">
        <v>218</v>
      </c>
      <c r="E27" s="7">
        <v>217</v>
      </c>
      <c r="F27" s="7">
        <v>637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0.69104200000000005</v>
      </c>
      <c r="N27" s="7">
        <v>37261768</v>
      </c>
      <c r="O27" s="7">
        <v>3431271</v>
      </c>
      <c r="P27" s="7">
        <v>0</v>
      </c>
      <c r="Q27" s="7">
        <v>0</v>
      </c>
      <c r="R27" s="7">
        <v>0</v>
      </c>
      <c r="S27" s="7">
        <v>0</v>
      </c>
      <c r="T27" s="7">
        <v>6917</v>
      </c>
      <c r="U27" s="7">
        <v>2357</v>
      </c>
      <c r="V27" s="7">
        <v>1628</v>
      </c>
      <c r="W27" s="7">
        <v>0</v>
      </c>
      <c r="X27" s="7">
        <v>0</v>
      </c>
      <c r="Y27" s="7">
        <v>10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10</v>
      </c>
      <c r="AH27" s="7">
        <v>10</v>
      </c>
      <c r="AI27" s="7">
        <v>0</v>
      </c>
      <c r="AJ27" s="1">
        <f t="shared" si="4"/>
        <v>0.17452054794520547</v>
      </c>
      <c r="AK27" s="1">
        <f t="shared" si="5"/>
        <v>0.17452054794520547</v>
      </c>
    </row>
    <row r="28" spans="1:37" x14ac:dyDescent="0.25">
      <c r="A28">
        <v>58</v>
      </c>
      <c r="B28" t="s">
        <v>51</v>
      </c>
      <c r="C28" s="4" t="s">
        <v>178</v>
      </c>
      <c r="D28" s="5" t="s">
        <v>178</v>
      </c>
      <c r="E28" s="7">
        <v>11587</v>
      </c>
      <c r="F28" s="7">
        <v>48946</v>
      </c>
      <c r="G28" s="7">
        <v>0</v>
      </c>
      <c r="H28" s="7">
        <v>0</v>
      </c>
      <c r="I28" s="7">
        <v>0</v>
      </c>
      <c r="J28" s="7">
        <v>0</v>
      </c>
      <c r="K28" s="7">
        <v>2385</v>
      </c>
      <c r="L28" s="7">
        <v>3626</v>
      </c>
      <c r="M28" s="7">
        <v>0.84259300000000004</v>
      </c>
      <c r="N28" s="7">
        <v>1459296233</v>
      </c>
      <c r="O28" s="7">
        <v>429829058</v>
      </c>
      <c r="P28" s="7"/>
      <c r="Q28" s="7"/>
      <c r="R28" s="7"/>
      <c r="S28" s="7"/>
      <c r="T28" s="7">
        <v>166175</v>
      </c>
      <c r="U28" s="7">
        <v>39339</v>
      </c>
      <c r="V28" s="7">
        <v>39969</v>
      </c>
      <c r="W28" s="7">
        <v>18</v>
      </c>
      <c r="X28" s="7">
        <v>20</v>
      </c>
      <c r="Y28" s="7">
        <v>120</v>
      </c>
      <c r="Z28" s="7">
        <v>16</v>
      </c>
      <c r="AA28" s="7">
        <v>34</v>
      </c>
      <c r="AB28" s="7">
        <v>0</v>
      </c>
      <c r="AC28" s="7">
        <v>18</v>
      </c>
      <c r="AD28" s="7">
        <v>0</v>
      </c>
      <c r="AE28" s="7">
        <v>0</v>
      </c>
      <c r="AF28" s="7">
        <v>0</v>
      </c>
      <c r="AG28" s="7">
        <v>226</v>
      </c>
      <c r="AH28" s="7">
        <v>226</v>
      </c>
      <c r="AI28" s="7">
        <v>32</v>
      </c>
      <c r="AJ28" s="1">
        <f t="shared" si="4"/>
        <v>0.59335677051763847</v>
      </c>
      <c r="AK28" s="1">
        <f t="shared" si="5"/>
        <v>0.59335677051763847</v>
      </c>
    </row>
    <row r="29" spans="1:37" x14ac:dyDescent="0.25">
      <c r="A29">
        <v>63</v>
      </c>
      <c r="B29" t="s">
        <v>52</v>
      </c>
      <c r="C29" s="4" t="s">
        <v>219</v>
      </c>
      <c r="D29" s="5" t="s">
        <v>220</v>
      </c>
      <c r="E29" s="7">
        <v>2680</v>
      </c>
      <c r="F29" s="7">
        <v>10309</v>
      </c>
      <c r="G29" s="7">
        <v>0</v>
      </c>
      <c r="H29" s="7">
        <v>0</v>
      </c>
      <c r="I29" s="7">
        <v>363</v>
      </c>
      <c r="J29" s="7">
        <v>3877</v>
      </c>
      <c r="K29" s="7">
        <v>339</v>
      </c>
      <c r="L29" s="7">
        <v>646</v>
      </c>
      <c r="M29" s="7">
        <v>0.78016300000000005</v>
      </c>
      <c r="N29" s="7">
        <v>367356647</v>
      </c>
      <c r="O29" s="7">
        <v>120679746</v>
      </c>
      <c r="P29" s="7">
        <v>0</v>
      </c>
      <c r="Q29" s="7">
        <v>0</v>
      </c>
      <c r="R29" s="7">
        <v>5894561</v>
      </c>
      <c r="S29" s="7">
        <v>0</v>
      </c>
      <c r="T29" s="7">
        <v>32993</v>
      </c>
      <c r="U29" s="7">
        <v>8577</v>
      </c>
      <c r="V29" s="7">
        <v>8032</v>
      </c>
      <c r="W29" s="7">
        <v>8</v>
      </c>
      <c r="X29" s="7">
        <v>0</v>
      </c>
      <c r="Y29" s="7">
        <v>32</v>
      </c>
      <c r="Z29" s="7">
        <v>0</v>
      </c>
      <c r="AA29" s="7">
        <v>5</v>
      </c>
      <c r="AB29" s="7">
        <v>0</v>
      </c>
      <c r="AC29" s="7">
        <v>0</v>
      </c>
      <c r="AD29" s="7">
        <v>0</v>
      </c>
      <c r="AE29" s="7">
        <v>4</v>
      </c>
      <c r="AF29" s="7">
        <v>0</v>
      </c>
      <c r="AG29" s="7">
        <v>49</v>
      </c>
      <c r="AH29" s="7">
        <v>140</v>
      </c>
      <c r="AI29" s="7">
        <v>12</v>
      </c>
      <c r="AJ29" s="1">
        <f t="shared" si="4"/>
        <v>0.62764079147640794</v>
      </c>
      <c r="AK29" s="1">
        <f t="shared" si="5"/>
        <v>0.20767526188557614</v>
      </c>
    </row>
    <row r="30" spans="1:37" x14ac:dyDescent="0.25">
      <c r="A30">
        <v>78</v>
      </c>
      <c r="B30" t="s">
        <v>53</v>
      </c>
      <c r="C30" s="4" t="s">
        <v>221</v>
      </c>
      <c r="D30" s="5" t="s">
        <v>184</v>
      </c>
      <c r="E30" s="7">
        <v>3139</v>
      </c>
      <c r="F30" s="7">
        <v>9557</v>
      </c>
      <c r="G30" s="7">
        <v>0</v>
      </c>
      <c r="H30" s="7">
        <v>0</v>
      </c>
      <c r="I30" s="7">
        <v>0</v>
      </c>
      <c r="J30" s="7">
        <v>0</v>
      </c>
      <c r="K30" s="7">
        <v>997</v>
      </c>
      <c r="L30" s="7">
        <v>1632</v>
      </c>
      <c r="M30" s="7">
        <v>0.61613399999999996</v>
      </c>
      <c r="N30" s="7">
        <v>267247255</v>
      </c>
      <c r="O30" s="7">
        <v>96927482</v>
      </c>
      <c r="P30" s="7">
        <v>0</v>
      </c>
      <c r="Q30" s="7">
        <v>0</v>
      </c>
      <c r="R30" s="7">
        <v>0</v>
      </c>
      <c r="S30" s="7">
        <v>0</v>
      </c>
      <c r="T30" s="7">
        <v>26350</v>
      </c>
      <c r="U30" s="7">
        <v>8655</v>
      </c>
      <c r="V30" s="7">
        <v>7026</v>
      </c>
      <c r="W30" s="7">
        <v>0</v>
      </c>
      <c r="X30" s="7">
        <v>12</v>
      </c>
      <c r="Y30" s="7">
        <v>0</v>
      </c>
      <c r="Z30" s="7">
        <v>0</v>
      </c>
      <c r="AA30" s="7">
        <v>11</v>
      </c>
      <c r="AB30" s="7">
        <v>0</v>
      </c>
      <c r="AC30" s="7">
        <v>0</v>
      </c>
      <c r="AD30" s="7">
        <v>23</v>
      </c>
      <c r="AE30" s="7">
        <v>0</v>
      </c>
      <c r="AF30" s="7">
        <v>0</v>
      </c>
      <c r="AG30" s="7">
        <v>46</v>
      </c>
      <c r="AH30" s="7">
        <v>50</v>
      </c>
      <c r="AI30" s="7">
        <v>11</v>
      </c>
      <c r="AJ30" s="1">
        <f t="shared" si="4"/>
        <v>1.1384157236450267</v>
      </c>
      <c r="AK30" s="1">
        <f t="shared" si="5"/>
        <v>0.96976154236428214</v>
      </c>
    </row>
    <row r="31" spans="1:37" x14ac:dyDescent="0.25">
      <c r="A31">
        <v>79</v>
      </c>
      <c r="B31" t="s">
        <v>54</v>
      </c>
      <c r="C31" s="4" t="s">
        <v>222</v>
      </c>
      <c r="D31" s="5" t="s">
        <v>218</v>
      </c>
      <c r="E31" s="7">
        <v>1076</v>
      </c>
      <c r="F31" s="7">
        <v>1076</v>
      </c>
      <c r="G31" s="7">
        <v>0</v>
      </c>
      <c r="H31" s="7">
        <v>686</v>
      </c>
      <c r="I31" s="7">
        <v>0</v>
      </c>
      <c r="J31" s="7">
        <v>0</v>
      </c>
      <c r="K31" s="7">
        <v>0</v>
      </c>
      <c r="L31" s="7">
        <v>0</v>
      </c>
      <c r="M31" s="7">
        <v>0.70035999999999998</v>
      </c>
      <c r="N31" s="7">
        <v>55031310</v>
      </c>
      <c r="O31" s="7">
        <v>8359998</v>
      </c>
      <c r="P31" s="7">
        <v>1672407</v>
      </c>
      <c r="Q31" s="7">
        <v>0</v>
      </c>
      <c r="R31" s="7">
        <v>0</v>
      </c>
      <c r="S31" s="7">
        <v>0</v>
      </c>
      <c r="T31" s="7">
        <v>8854</v>
      </c>
      <c r="U31" s="7">
        <v>8854</v>
      </c>
      <c r="V31" s="7">
        <v>6201</v>
      </c>
      <c r="W31" s="7">
        <v>0</v>
      </c>
      <c r="X31" s="7">
        <v>0</v>
      </c>
      <c r="Y31" s="7">
        <v>25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25</v>
      </c>
      <c r="AH31" s="7">
        <v>25</v>
      </c>
      <c r="AI31" s="7">
        <v>0</v>
      </c>
      <c r="AJ31" s="1">
        <f t="shared" si="4"/>
        <v>0.11791780821917808</v>
      </c>
      <c r="AK31" s="1">
        <f t="shared" si="5"/>
        <v>0.11791780821917808</v>
      </c>
    </row>
    <row r="32" spans="1:37" x14ac:dyDescent="0.25">
      <c r="A32">
        <v>80</v>
      </c>
      <c r="B32" t="s">
        <v>55</v>
      </c>
      <c r="C32" s="4" t="s">
        <v>223</v>
      </c>
      <c r="D32" s="5" t="s">
        <v>181</v>
      </c>
      <c r="E32" s="7">
        <v>18</v>
      </c>
      <c r="F32" s="7">
        <v>48</v>
      </c>
      <c r="G32" s="7">
        <v>43</v>
      </c>
      <c r="H32" s="7">
        <v>10772</v>
      </c>
      <c r="I32" s="7">
        <v>0</v>
      </c>
      <c r="J32" s="7">
        <v>0</v>
      </c>
      <c r="K32" s="7">
        <v>0</v>
      </c>
      <c r="L32" s="7">
        <v>0</v>
      </c>
      <c r="M32" s="7">
        <v>0.718997</v>
      </c>
      <c r="N32" s="7">
        <v>5776116</v>
      </c>
      <c r="O32" s="7">
        <v>2648521</v>
      </c>
      <c r="P32" s="7">
        <v>2028198</v>
      </c>
      <c r="Q32" s="7">
        <v>0</v>
      </c>
      <c r="R32" s="7">
        <v>0</v>
      </c>
      <c r="S32" s="7">
        <v>0</v>
      </c>
      <c r="T32" s="7">
        <v>447</v>
      </c>
      <c r="U32" s="7">
        <v>168</v>
      </c>
      <c r="V32" s="7">
        <v>121</v>
      </c>
      <c r="W32" s="7">
        <v>0</v>
      </c>
      <c r="X32" s="7">
        <v>0</v>
      </c>
      <c r="Y32" s="7">
        <v>25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25</v>
      </c>
      <c r="AH32" s="7">
        <v>25</v>
      </c>
      <c r="AI32" s="7">
        <v>0</v>
      </c>
      <c r="AJ32" s="1">
        <f t="shared" si="4"/>
        <v>5.2602739726027399E-3</v>
      </c>
      <c r="AK32" s="1">
        <f t="shared" si="5"/>
        <v>5.2602739726027399E-3</v>
      </c>
    </row>
    <row r="33" spans="1:37" x14ac:dyDescent="0.25">
      <c r="A33">
        <v>81</v>
      </c>
      <c r="B33" t="s">
        <v>56</v>
      </c>
      <c r="C33" s="4" t="s">
        <v>224</v>
      </c>
      <c r="D33" s="5" t="s">
        <v>209</v>
      </c>
      <c r="E33" s="7">
        <v>19842</v>
      </c>
      <c r="F33" s="7">
        <v>102418</v>
      </c>
      <c r="G33" s="7">
        <v>0</v>
      </c>
      <c r="H33" s="7">
        <v>0</v>
      </c>
      <c r="I33" s="7">
        <v>0</v>
      </c>
      <c r="J33" s="7">
        <v>0</v>
      </c>
      <c r="K33" s="7">
        <v>2227</v>
      </c>
      <c r="L33" s="7">
        <v>3519</v>
      </c>
      <c r="M33" s="7">
        <v>0.87272799999999995</v>
      </c>
      <c r="N33" s="7">
        <v>2145418874</v>
      </c>
      <c r="O33" s="7">
        <v>1164341570</v>
      </c>
      <c r="P33" s="7">
        <v>0</v>
      </c>
      <c r="Q33" s="7">
        <v>0</v>
      </c>
      <c r="R33" s="7">
        <v>0</v>
      </c>
      <c r="S33" s="7">
        <v>0</v>
      </c>
      <c r="T33" s="7">
        <v>188716</v>
      </c>
      <c r="U33" s="7">
        <v>36561</v>
      </c>
      <c r="V33" s="7">
        <v>35489</v>
      </c>
      <c r="W33" s="7">
        <v>70</v>
      </c>
      <c r="X33" s="7">
        <v>104</v>
      </c>
      <c r="Y33" s="7">
        <v>60</v>
      </c>
      <c r="Z33" s="7">
        <v>0</v>
      </c>
      <c r="AA33" s="7">
        <v>32</v>
      </c>
      <c r="AB33" s="7">
        <v>48</v>
      </c>
      <c r="AC33" s="7">
        <v>0</v>
      </c>
      <c r="AD33" s="7">
        <v>0</v>
      </c>
      <c r="AE33" s="7">
        <v>0</v>
      </c>
      <c r="AF33" s="7">
        <v>47</v>
      </c>
      <c r="AG33" s="7">
        <v>361</v>
      </c>
      <c r="AH33" s="7">
        <v>375</v>
      </c>
      <c r="AI33" s="7">
        <v>17</v>
      </c>
      <c r="AJ33" s="1">
        <f t="shared" si="4"/>
        <v>0.77727772929078287</v>
      </c>
      <c r="AK33" s="1">
        <f t="shared" si="5"/>
        <v>0.74825936073059363</v>
      </c>
    </row>
    <row r="34" spans="1:37" x14ac:dyDescent="0.25">
      <c r="A34">
        <v>82</v>
      </c>
      <c r="B34" t="s">
        <v>174</v>
      </c>
      <c r="C34" s="4" t="s">
        <v>175</v>
      </c>
      <c r="D34" s="5" t="s">
        <v>176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1"/>
      <c r="AK34" s="1"/>
    </row>
    <row r="35" spans="1:37" x14ac:dyDescent="0.25">
      <c r="A35">
        <v>84</v>
      </c>
      <c r="B35" t="s">
        <v>57</v>
      </c>
      <c r="C35" s="4" t="s">
        <v>225</v>
      </c>
      <c r="D35" s="5" t="s">
        <v>226</v>
      </c>
      <c r="E35" s="7">
        <v>29446</v>
      </c>
      <c r="F35" s="7">
        <v>156832</v>
      </c>
      <c r="G35" s="7">
        <v>0</v>
      </c>
      <c r="H35" s="7">
        <v>0</v>
      </c>
      <c r="I35" s="7">
        <v>0</v>
      </c>
      <c r="J35" s="7">
        <v>0</v>
      </c>
      <c r="K35" s="7">
        <v>4604</v>
      </c>
      <c r="L35" s="7">
        <v>5961</v>
      </c>
      <c r="M35" s="7">
        <v>0.94898700000000002</v>
      </c>
      <c r="N35" s="7">
        <v>2452887044</v>
      </c>
      <c r="O35" s="7">
        <v>1491528208</v>
      </c>
      <c r="P35" s="7">
        <v>0</v>
      </c>
      <c r="Q35" s="7">
        <v>0</v>
      </c>
      <c r="R35" s="7">
        <v>0</v>
      </c>
      <c r="S35" s="7">
        <v>0</v>
      </c>
      <c r="T35" s="7">
        <v>257917</v>
      </c>
      <c r="U35" s="7">
        <v>48425</v>
      </c>
      <c r="V35" s="7">
        <v>53140</v>
      </c>
      <c r="W35" s="7">
        <v>64</v>
      </c>
      <c r="X35" s="7">
        <v>141</v>
      </c>
      <c r="Y35" s="7">
        <v>233</v>
      </c>
      <c r="Z35" s="7">
        <v>13</v>
      </c>
      <c r="AA35" s="7">
        <v>46</v>
      </c>
      <c r="AB35" s="7">
        <v>19</v>
      </c>
      <c r="AC35" s="7">
        <v>0</v>
      </c>
      <c r="AD35" s="7">
        <v>0</v>
      </c>
      <c r="AE35" s="7">
        <v>14</v>
      </c>
      <c r="AF35" s="7">
        <v>0</v>
      </c>
      <c r="AG35" s="7">
        <v>530</v>
      </c>
      <c r="AH35" s="7">
        <v>530</v>
      </c>
      <c r="AI35" s="7">
        <v>29</v>
      </c>
      <c r="AJ35" s="1">
        <f>+F35/((AG35-AE35-AD35)*365)</f>
        <v>0.83270680683869602</v>
      </c>
      <c r="AK35" s="1">
        <f>+F35/((AH35-AE35-AD35)*365)</f>
        <v>0.83270680683869602</v>
      </c>
    </row>
    <row r="36" spans="1:37" x14ac:dyDescent="0.25">
      <c r="A36">
        <v>85</v>
      </c>
      <c r="B36" t="s">
        <v>58</v>
      </c>
      <c r="C36" s="4" t="s">
        <v>227</v>
      </c>
      <c r="D36" s="5" t="s">
        <v>228</v>
      </c>
      <c r="E36" s="7">
        <v>1519</v>
      </c>
      <c r="F36" s="7">
        <v>4127</v>
      </c>
      <c r="G36" s="7">
        <v>24</v>
      </c>
      <c r="H36" s="7">
        <v>188</v>
      </c>
      <c r="I36" s="7">
        <v>0</v>
      </c>
      <c r="J36" s="7">
        <v>0</v>
      </c>
      <c r="K36" s="7">
        <v>112</v>
      </c>
      <c r="L36" s="7">
        <v>238</v>
      </c>
      <c r="M36" s="7">
        <v>0.78839599999999999</v>
      </c>
      <c r="N36" s="7">
        <v>261404232</v>
      </c>
      <c r="O36" s="7">
        <v>45443363</v>
      </c>
      <c r="P36" s="7">
        <v>390619</v>
      </c>
      <c r="Q36" s="7">
        <v>0</v>
      </c>
      <c r="R36" s="7">
        <v>0</v>
      </c>
      <c r="S36" s="7">
        <v>0</v>
      </c>
      <c r="T36" s="7">
        <v>23946</v>
      </c>
      <c r="U36" s="7">
        <v>8814</v>
      </c>
      <c r="V36" s="7">
        <v>7461</v>
      </c>
      <c r="W36" s="7">
        <v>6</v>
      </c>
      <c r="X36" s="7">
        <v>0</v>
      </c>
      <c r="Y36" s="7">
        <v>10</v>
      </c>
      <c r="Z36" s="7">
        <v>0</v>
      </c>
      <c r="AA36" s="7">
        <v>4</v>
      </c>
      <c r="AB36" s="7">
        <v>0</v>
      </c>
      <c r="AC36" s="7">
        <v>0</v>
      </c>
      <c r="AD36" s="7">
        <v>5</v>
      </c>
      <c r="AE36" s="7">
        <v>0</v>
      </c>
      <c r="AF36" s="7">
        <v>0</v>
      </c>
      <c r="AG36" s="7">
        <v>25</v>
      </c>
      <c r="AH36" s="7">
        <v>42</v>
      </c>
      <c r="AI36" s="7">
        <v>4</v>
      </c>
      <c r="AJ36" s="1">
        <f>+F36/((AG36-AE36-AD36)*365)</f>
        <v>0.56534246575342462</v>
      </c>
      <c r="AK36" s="1">
        <f>+F36/((AH36-AE36-AD36)*365)</f>
        <v>0.30559052202887821</v>
      </c>
    </row>
    <row r="37" spans="1:37" x14ac:dyDescent="0.25">
      <c r="A37">
        <v>96</v>
      </c>
      <c r="B37" t="s">
        <v>59</v>
      </c>
      <c r="C37" s="4" t="s">
        <v>229</v>
      </c>
      <c r="D37" s="5" t="s">
        <v>201</v>
      </c>
      <c r="E37" s="7">
        <v>218</v>
      </c>
      <c r="F37" s="7">
        <v>699</v>
      </c>
      <c r="G37" s="7">
        <v>112</v>
      </c>
      <c r="H37" s="7">
        <v>1514</v>
      </c>
      <c r="I37" s="7">
        <v>0</v>
      </c>
      <c r="J37" s="7">
        <v>0</v>
      </c>
      <c r="K37" s="7">
        <v>0</v>
      </c>
      <c r="L37" s="7">
        <v>0</v>
      </c>
      <c r="M37" s="7">
        <v>0.92394200000000004</v>
      </c>
      <c r="N37" s="7">
        <v>28895891</v>
      </c>
      <c r="O37" s="7">
        <v>8281412</v>
      </c>
      <c r="P37" s="7">
        <v>3212918</v>
      </c>
      <c r="Q37" s="7">
        <v>0</v>
      </c>
      <c r="R37" s="7">
        <v>0</v>
      </c>
      <c r="S37" s="7">
        <v>0</v>
      </c>
      <c r="T37" s="7">
        <v>3985</v>
      </c>
      <c r="U37" s="7">
        <v>1243</v>
      </c>
      <c r="V37" s="7">
        <v>1148</v>
      </c>
      <c r="W37" s="7">
        <v>2</v>
      </c>
      <c r="X37" s="7">
        <v>0</v>
      </c>
      <c r="Y37" s="7">
        <v>17</v>
      </c>
      <c r="Z37" s="7">
        <v>0</v>
      </c>
      <c r="AA37" s="7">
        <v>0</v>
      </c>
      <c r="AB37" s="7">
        <v>0</v>
      </c>
      <c r="AC37" s="7">
        <v>0</v>
      </c>
      <c r="AD37" s="7">
        <v>6</v>
      </c>
      <c r="AE37" s="7">
        <v>0</v>
      </c>
      <c r="AF37" s="7">
        <v>0</v>
      </c>
      <c r="AG37" s="7">
        <v>25</v>
      </c>
      <c r="AH37" s="7">
        <v>25</v>
      </c>
      <c r="AI37" s="7">
        <v>0</v>
      </c>
      <c r="AJ37" s="1">
        <f>+F37/((AG37-AE37-AD37)*365)</f>
        <v>0.10079307858687815</v>
      </c>
      <c r="AK37" s="1">
        <f>+F37/((AH37-AE37-AD37)*365)</f>
        <v>0.10079307858687815</v>
      </c>
    </row>
    <row r="38" spans="1:37" x14ac:dyDescent="0.25">
      <c r="A38">
        <v>102</v>
      </c>
      <c r="B38" t="s">
        <v>177</v>
      </c>
      <c r="C38" s="4" t="s">
        <v>178</v>
      </c>
      <c r="D38" s="5" t="s">
        <v>178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1"/>
      <c r="AK38" s="1"/>
    </row>
    <row r="39" spans="1:37" x14ac:dyDescent="0.25">
      <c r="A39">
        <v>104</v>
      </c>
      <c r="B39" t="s">
        <v>60</v>
      </c>
      <c r="C39" s="4" t="s">
        <v>230</v>
      </c>
      <c r="D39" s="5" t="s">
        <v>226</v>
      </c>
      <c r="E39" s="7">
        <v>910</v>
      </c>
      <c r="F39" s="7">
        <v>3375</v>
      </c>
      <c r="G39" s="7">
        <v>0</v>
      </c>
      <c r="H39" s="7">
        <v>0</v>
      </c>
      <c r="I39" s="7">
        <v>820</v>
      </c>
      <c r="J39" s="7">
        <v>7319</v>
      </c>
      <c r="K39" s="7">
        <v>0</v>
      </c>
      <c r="L39" s="7">
        <v>0</v>
      </c>
      <c r="M39" s="7">
        <v>0.70103300000000002</v>
      </c>
      <c r="N39" s="7">
        <v>139542699</v>
      </c>
      <c r="O39" s="7">
        <v>38497867</v>
      </c>
      <c r="P39" s="7">
        <v>0</v>
      </c>
      <c r="Q39" s="7">
        <v>0</v>
      </c>
      <c r="R39" s="7">
        <v>6880259</v>
      </c>
      <c r="S39" s="7">
        <v>0</v>
      </c>
      <c r="T39" s="7">
        <v>14895</v>
      </c>
      <c r="U39" s="7">
        <v>4016</v>
      </c>
      <c r="V39" s="7">
        <v>4396</v>
      </c>
      <c r="W39" s="7">
        <v>4</v>
      </c>
      <c r="X39" s="7">
        <v>0</v>
      </c>
      <c r="Y39" s="7">
        <v>23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34</v>
      </c>
      <c r="AF39" s="7">
        <v>0</v>
      </c>
      <c r="AG39" s="7">
        <v>61</v>
      </c>
      <c r="AH39" s="7">
        <v>112</v>
      </c>
      <c r="AI39" s="7">
        <v>0</v>
      </c>
      <c r="AJ39" s="1">
        <f t="shared" ref="AJ39:AJ45" si="6">+F39/((AG39-AE39-AD39)*365)</f>
        <v>0.34246575342465752</v>
      </c>
      <c r="AK39" s="1">
        <f t="shared" ref="AK39:AK45" si="7">+F39/((AH39-AE39-AD39)*365)</f>
        <v>0.11854583772391991</v>
      </c>
    </row>
    <row r="40" spans="1:37" x14ac:dyDescent="0.25">
      <c r="A40">
        <v>106</v>
      </c>
      <c r="B40" t="s">
        <v>61</v>
      </c>
      <c r="C40" s="4" t="s">
        <v>231</v>
      </c>
      <c r="D40" s="5" t="s">
        <v>226</v>
      </c>
      <c r="E40" s="7">
        <v>1408</v>
      </c>
      <c r="F40" s="7">
        <v>5678</v>
      </c>
      <c r="G40" s="7">
        <v>0</v>
      </c>
      <c r="H40" s="7">
        <v>0</v>
      </c>
      <c r="I40" s="7">
        <v>0</v>
      </c>
      <c r="J40" s="7">
        <v>0</v>
      </c>
      <c r="K40" s="7">
        <v>143</v>
      </c>
      <c r="L40" s="7">
        <v>282</v>
      </c>
      <c r="M40" s="7">
        <v>0.83824600000000005</v>
      </c>
      <c r="N40" s="7">
        <v>200801840</v>
      </c>
      <c r="O40" s="7">
        <v>58538362</v>
      </c>
      <c r="P40" s="7">
        <v>0</v>
      </c>
      <c r="Q40" s="7">
        <v>0</v>
      </c>
      <c r="R40" s="7">
        <v>0</v>
      </c>
      <c r="S40" s="7">
        <v>0</v>
      </c>
      <c r="T40" s="7">
        <v>19477</v>
      </c>
      <c r="U40" s="7">
        <v>4830</v>
      </c>
      <c r="V40" s="7">
        <v>4460</v>
      </c>
      <c r="W40" s="7">
        <v>6</v>
      </c>
      <c r="X40" s="7">
        <v>0</v>
      </c>
      <c r="Y40" s="7">
        <v>38</v>
      </c>
      <c r="Z40" s="7">
        <v>0</v>
      </c>
      <c r="AA40" s="7">
        <v>4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48</v>
      </c>
      <c r="AH40" s="7">
        <v>48</v>
      </c>
      <c r="AI40" s="7">
        <v>5</v>
      </c>
      <c r="AJ40" s="1">
        <f t="shared" si="6"/>
        <v>0.32408675799086756</v>
      </c>
      <c r="AK40" s="1">
        <f t="shared" si="7"/>
        <v>0.32408675799086756</v>
      </c>
    </row>
    <row r="41" spans="1:37" x14ac:dyDescent="0.25">
      <c r="A41">
        <v>107</v>
      </c>
      <c r="B41" t="s">
        <v>62</v>
      </c>
      <c r="C41" s="4" t="s">
        <v>232</v>
      </c>
      <c r="D41" s="5" t="s">
        <v>205</v>
      </c>
      <c r="E41" s="7">
        <v>272</v>
      </c>
      <c r="F41" s="7">
        <v>791</v>
      </c>
      <c r="G41" s="7">
        <v>247</v>
      </c>
      <c r="H41" s="7">
        <v>16153</v>
      </c>
      <c r="I41" s="7">
        <v>0</v>
      </c>
      <c r="J41" s="7">
        <v>0</v>
      </c>
      <c r="K41" s="7">
        <v>45</v>
      </c>
      <c r="L41" s="7">
        <v>68</v>
      </c>
      <c r="M41" s="7">
        <v>0.59347099999999997</v>
      </c>
      <c r="N41" s="7">
        <v>37433055</v>
      </c>
      <c r="O41" s="7">
        <v>10147909</v>
      </c>
      <c r="P41" s="7">
        <v>5690091</v>
      </c>
      <c r="Q41" s="7">
        <v>0</v>
      </c>
      <c r="R41" s="7">
        <v>0</v>
      </c>
      <c r="S41" s="7">
        <v>0</v>
      </c>
      <c r="T41" s="7">
        <v>6642</v>
      </c>
      <c r="U41" s="7">
        <v>2284</v>
      </c>
      <c r="V41" s="7">
        <v>1580</v>
      </c>
      <c r="W41" s="7">
        <v>0</v>
      </c>
      <c r="X41" s="7">
        <v>0</v>
      </c>
      <c r="Y41" s="7">
        <v>18</v>
      </c>
      <c r="Z41" s="7">
        <v>0</v>
      </c>
      <c r="AA41" s="7">
        <v>0</v>
      </c>
      <c r="AB41" s="7">
        <v>0</v>
      </c>
      <c r="AC41" s="7">
        <v>0</v>
      </c>
      <c r="AD41" s="7">
        <v>42</v>
      </c>
      <c r="AE41" s="7">
        <v>0</v>
      </c>
      <c r="AF41" s="7">
        <v>0</v>
      </c>
      <c r="AG41" s="7">
        <v>60</v>
      </c>
      <c r="AH41" s="7">
        <v>67</v>
      </c>
      <c r="AI41" s="7">
        <v>0</v>
      </c>
      <c r="AJ41" s="1">
        <f t="shared" si="6"/>
        <v>0.12039573820395738</v>
      </c>
      <c r="AK41" s="1">
        <f t="shared" si="7"/>
        <v>8.6684931506849319E-2</v>
      </c>
    </row>
    <row r="42" spans="1:37" x14ac:dyDescent="0.25">
      <c r="A42">
        <v>108</v>
      </c>
      <c r="B42" t="s">
        <v>63</v>
      </c>
      <c r="C42" s="4" t="s">
        <v>233</v>
      </c>
      <c r="D42" s="5" t="s">
        <v>234</v>
      </c>
      <c r="E42" s="7">
        <v>1369</v>
      </c>
      <c r="F42" s="7">
        <v>4246</v>
      </c>
      <c r="G42" s="7">
        <v>20</v>
      </c>
      <c r="H42" s="7">
        <v>99</v>
      </c>
      <c r="I42" s="7">
        <v>0</v>
      </c>
      <c r="J42" s="7">
        <v>0</v>
      </c>
      <c r="K42" s="7">
        <v>0</v>
      </c>
      <c r="L42" s="7">
        <v>0</v>
      </c>
      <c r="M42" s="7">
        <v>1.1082240000000001</v>
      </c>
      <c r="N42" s="7">
        <v>182587519</v>
      </c>
      <c r="O42" s="7">
        <v>38847793</v>
      </c>
      <c r="P42" s="7">
        <v>0</v>
      </c>
      <c r="Q42" s="7">
        <v>0</v>
      </c>
      <c r="R42" s="7">
        <v>0</v>
      </c>
      <c r="S42" s="7">
        <v>0</v>
      </c>
      <c r="T42" s="7">
        <v>19957</v>
      </c>
      <c r="U42" s="7">
        <v>6434</v>
      </c>
      <c r="V42" s="7">
        <v>7131</v>
      </c>
      <c r="W42" s="7">
        <v>4</v>
      </c>
      <c r="X42" s="7">
        <v>0</v>
      </c>
      <c r="Y42" s="7">
        <v>21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25</v>
      </c>
      <c r="AH42" s="7">
        <v>62</v>
      </c>
      <c r="AI42" s="7">
        <v>0</v>
      </c>
      <c r="AJ42" s="1">
        <f t="shared" si="6"/>
        <v>0.46531506849315069</v>
      </c>
      <c r="AK42" s="1">
        <f t="shared" si="7"/>
        <v>0.18762704374723818</v>
      </c>
    </row>
    <row r="43" spans="1:37" x14ac:dyDescent="0.25">
      <c r="A43">
        <v>111</v>
      </c>
      <c r="B43" t="s">
        <v>64</v>
      </c>
      <c r="C43" s="4" t="s">
        <v>235</v>
      </c>
      <c r="D43" s="5" t="s">
        <v>236</v>
      </c>
      <c r="E43" s="7">
        <v>18</v>
      </c>
      <c r="F43" s="7">
        <v>52</v>
      </c>
      <c r="G43" s="7">
        <v>26</v>
      </c>
      <c r="H43" s="7">
        <v>1602</v>
      </c>
      <c r="I43" s="7">
        <v>0</v>
      </c>
      <c r="J43" s="7">
        <v>0</v>
      </c>
      <c r="K43" s="7">
        <v>0</v>
      </c>
      <c r="L43" s="7">
        <v>0</v>
      </c>
      <c r="M43" s="7">
        <v>0.70406100000000005</v>
      </c>
      <c r="N43" s="7">
        <v>9920979</v>
      </c>
      <c r="O43" s="7">
        <v>1146627</v>
      </c>
      <c r="P43" s="7">
        <v>773817</v>
      </c>
      <c r="Q43" s="7">
        <v>0</v>
      </c>
      <c r="R43" s="7">
        <v>0</v>
      </c>
      <c r="S43" s="7">
        <v>0</v>
      </c>
      <c r="T43" s="7">
        <v>1384</v>
      </c>
      <c r="U43" s="7">
        <v>479</v>
      </c>
      <c r="V43" s="7">
        <v>337</v>
      </c>
      <c r="W43" s="7">
        <v>0</v>
      </c>
      <c r="X43" s="7">
        <v>0</v>
      </c>
      <c r="Y43" s="7">
        <v>12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12</v>
      </c>
      <c r="AH43" s="7">
        <v>12</v>
      </c>
      <c r="AI43" s="7">
        <v>0</v>
      </c>
      <c r="AJ43" s="1">
        <f t="shared" si="6"/>
        <v>1.1872146118721462E-2</v>
      </c>
      <c r="AK43" s="1">
        <f t="shared" si="7"/>
        <v>1.1872146118721462E-2</v>
      </c>
    </row>
    <row r="44" spans="1:37" x14ac:dyDescent="0.25">
      <c r="A44">
        <v>126</v>
      </c>
      <c r="B44" t="s">
        <v>65</v>
      </c>
      <c r="C44" s="4" t="s">
        <v>199</v>
      </c>
      <c r="D44" s="5" t="s">
        <v>193</v>
      </c>
      <c r="E44" s="7">
        <v>5899</v>
      </c>
      <c r="F44" s="7">
        <v>27923</v>
      </c>
      <c r="G44" s="7">
        <v>0</v>
      </c>
      <c r="H44" s="7">
        <v>0</v>
      </c>
      <c r="I44" s="7">
        <v>0</v>
      </c>
      <c r="J44" s="7">
        <v>0</v>
      </c>
      <c r="K44" s="7">
        <v>845</v>
      </c>
      <c r="L44" s="7">
        <v>1468</v>
      </c>
      <c r="M44" s="7">
        <v>0.89713600000000004</v>
      </c>
      <c r="N44" s="7">
        <v>1018959969</v>
      </c>
      <c r="O44" s="7">
        <v>403341854</v>
      </c>
      <c r="P44" s="7">
        <v>0</v>
      </c>
      <c r="Q44" s="7">
        <v>0</v>
      </c>
      <c r="R44" s="7">
        <v>0</v>
      </c>
      <c r="S44" s="7">
        <v>0</v>
      </c>
      <c r="T44" s="7">
        <v>70542</v>
      </c>
      <c r="U44" s="7">
        <v>14903</v>
      </c>
      <c r="V44" s="7">
        <v>15285</v>
      </c>
      <c r="W44" s="7">
        <v>10</v>
      </c>
      <c r="X44" s="7">
        <v>21</v>
      </c>
      <c r="Y44" s="7">
        <v>65</v>
      </c>
      <c r="Z44" s="7">
        <v>0</v>
      </c>
      <c r="AA44" s="7">
        <v>14</v>
      </c>
      <c r="AB44" s="7">
        <v>0</v>
      </c>
      <c r="AC44" s="7">
        <v>0</v>
      </c>
      <c r="AD44" s="7">
        <v>0</v>
      </c>
      <c r="AE44" s="7">
        <v>0</v>
      </c>
      <c r="AF44" s="7">
        <v>5</v>
      </c>
      <c r="AG44" s="7">
        <v>115</v>
      </c>
      <c r="AH44" s="7">
        <v>133</v>
      </c>
      <c r="AI44" s="7">
        <v>16</v>
      </c>
      <c r="AJ44" s="1">
        <f t="shared" si="6"/>
        <v>0.66522930315664086</v>
      </c>
      <c r="AK44" s="1">
        <f t="shared" si="7"/>
        <v>0.5751982696467195</v>
      </c>
    </row>
    <row r="45" spans="1:37" x14ac:dyDescent="0.25">
      <c r="A45">
        <v>128</v>
      </c>
      <c r="B45" t="s">
        <v>66</v>
      </c>
      <c r="C45" s="4" t="s">
        <v>199</v>
      </c>
      <c r="D45" s="5" t="s">
        <v>193</v>
      </c>
      <c r="E45" s="7">
        <v>18948</v>
      </c>
      <c r="F45" s="7">
        <v>138770</v>
      </c>
      <c r="G45" s="7">
        <v>0</v>
      </c>
      <c r="H45" s="7">
        <v>0</v>
      </c>
      <c r="I45" s="7">
        <v>0</v>
      </c>
      <c r="J45" s="7">
        <v>0</v>
      </c>
      <c r="K45" s="7">
        <v>1338</v>
      </c>
      <c r="L45" s="7">
        <v>2772</v>
      </c>
      <c r="M45" s="7">
        <v>1.6252040000000001</v>
      </c>
      <c r="N45" s="7">
        <v>3175944957</v>
      </c>
      <c r="O45" s="7">
        <v>1696776317</v>
      </c>
      <c r="P45" s="7">
        <v>0</v>
      </c>
      <c r="Q45" s="7">
        <v>0</v>
      </c>
      <c r="R45" s="7">
        <v>0</v>
      </c>
      <c r="S45" s="7">
        <v>0</v>
      </c>
      <c r="T45" s="7">
        <v>259743</v>
      </c>
      <c r="U45" s="7">
        <v>35466</v>
      </c>
      <c r="V45" s="7">
        <v>61710</v>
      </c>
      <c r="W45" s="7">
        <v>129</v>
      </c>
      <c r="X45" s="7">
        <v>265</v>
      </c>
      <c r="Y45" s="7">
        <v>28</v>
      </c>
      <c r="Z45" s="7">
        <v>0</v>
      </c>
      <c r="AA45" s="7">
        <v>41</v>
      </c>
      <c r="AB45" s="7">
        <v>18</v>
      </c>
      <c r="AC45" s="7">
        <v>16</v>
      </c>
      <c r="AD45" s="7">
        <v>0</v>
      </c>
      <c r="AE45" s="7">
        <v>0</v>
      </c>
      <c r="AF45" s="7">
        <v>3</v>
      </c>
      <c r="AG45" s="7">
        <v>500</v>
      </c>
      <c r="AH45" s="7">
        <v>529</v>
      </c>
      <c r="AI45" s="7">
        <v>18</v>
      </c>
      <c r="AJ45" s="1">
        <f t="shared" si="6"/>
        <v>0.76038356164383558</v>
      </c>
      <c r="AK45" s="1">
        <f t="shared" si="7"/>
        <v>0.7186990185669524</v>
      </c>
    </row>
    <row r="46" spans="1:37" x14ac:dyDescent="0.25">
      <c r="A46">
        <v>129</v>
      </c>
      <c r="B46" t="s">
        <v>182</v>
      </c>
      <c r="C46" s="4" t="s">
        <v>183</v>
      </c>
      <c r="D46" s="5" t="s">
        <v>184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1"/>
      <c r="AK46" s="1"/>
    </row>
    <row r="47" spans="1:37" x14ac:dyDescent="0.25">
      <c r="A47">
        <v>130</v>
      </c>
      <c r="B47" t="s">
        <v>67</v>
      </c>
      <c r="C47" s="4" t="s">
        <v>199</v>
      </c>
      <c r="D47" s="5" t="s">
        <v>193</v>
      </c>
      <c r="E47" s="7">
        <v>9767</v>
      </c>
      <c r="F47" s="7">
        <v>49970</v>
      </c>
      <c r="G47" s="7">
        <v>0</v>
      </c>
      <c r="H47" s="7">
        <v>0</v>
      </c>
      <c r="I47" s="7">
        <v>0</v>
      </c>
      <c r="J47" s="7">
        <v>0</v>
      </c>
      <c r="K47" s="7">
        <v>1049</v>
      </c>
      <c r="L47" s="7">
        <v>1729</v>
      </c>
      <c r="M47" s="7">
        <v>0.92289200000000005</v>
      </c>
      <c r="N47" s="7">
        <v>1247438479</v>
      </c>
      <c r="O47" s="7">
        <v>539081657</v>
      </c>
      <c r="P47" s="7">
        <v>0</v>
      </c>
      <c r="Q47" s="7">
        <v>0</v>
      </c>
      <c r="R47" s="7">
        <v>0</v>
      </c>
      <c r="S47" s="7">
        <v>0</v>
      </c>
      <c r="T47" s="7">
        <v>115631</v>
      </c>
      <c r="U47" s="7">
        <v>22601</v>
      </c>
      <c r="V47" s="7">
        <v>23098</v>
      </c>
      <c r="W47" s="7">
        <v>15</v>
      </c>
      <c r="X47" s="7">
        <v>17</v>
      </c>
      <c r="Y47" s="7">
        <v>129</v>
      </c>
      <c r="Z47" s="7">
        <v>18</v>
      </c>
      <c r="AA47" s="7">
        <v>0</v>
      </c>
      <c r="AB47" s="7">
        <v>0</v>
      </c>
      <c r="AC47" s="7">
        <v>27</v>
      </c>
      <c r="AD47" s="7">
        <v>0</v>
      </c>
      <c r="AE47" s="7">
        <v>0</v>
      </c>
      <c r="AF47" s="7">
        <v>0</v>
      </c>
      <c r="AG47" s="7">
        <v>206</v>
      </c>
      <c r="AH47" s="7">
        <v>281</v>
      </c>
      <c r="AI47" s="7">
        <v>6</v>
      </c>
      <c r="AJ47" s="1">
        <f>+F47/((AG47-AE47-AD47)*365)</f>
        <v>0.66458305625748104</v>
      </c>
      <c r="AK47" s="1">
        <f>+F47/((AH47-AE47-AD47)*365)</f>
        <v>0.4872032369716765</v>
      </c>
    </row>
    <row r="48" spans="1:37" x14ac:dyDescent="0.25">
      <c r="A48">
        <v>131</v>
      </c>
      <c r="B48" t="s">
        <v>68</v>
      </c>
      <c r="C48" s="4" t="s">
        <v>237</v>
      </c>
      <c r="D48" s="5" t="s">
        <v>193</v>
      </c>
      <c r="E48" s="7">
        <v>17054</v>
      </c>
      <c r="F48" s="7">
        <v>66397</v>
      </c>
      <c r="G48" s="7">
        <v>0</v>
      </c>
      <c r="H48" s="7">
        <v>0</v>
      </c>
      <c r="I48" s="7">
        <v>0</v>
      </c>
      <c r="J48" s="7">
        <v>0</v>
      </c>
      <c r="K48" s="7">
        <v>3422</v>
      </c>
      <c r="L48" s="7">
        <v>5581</v>
      </c>
      <c r="M48" s="7">
        <v>0.887374</v>
      </c>
      <c r="N48" s="7">
        <v>1680136120</v>
      </c>
      <c r="O48" s="7">
        <v>853664985</v>
      </c>
      <c r="P48" s="7">
        <v>0</v>
      </c>
      <c r="Q48" s="7">
        <v>0</v>
      </c>
      <c r="R48" s="7">
        <v>0</v>
      </c>
      <c r="S48" s="7">
        <v>0</v>
      </c>
      <c r="T48" s="7">
        <v>130679</v>
      </c>
      <c r="U48" s="7">
        <v>33565</v>
      </c>
      <c r="V48" s="7">
        <v>35761</v>
      </c>
      <c r="W48" s="7">
        <v>49</v>
      </c>
      <c r="X48" s="7">
        <v>0</v>
      </c>
      <c r="Y48" s="7">
        <v>195</v>
      </c>
      <c r="Z48" s="7">
        <v>0</v>
      </c>
      <c r="AA48" s="7">
        <v>42</v>
      </c>
      <c r="AB48" s="7">
        <v>0</v>
      </c>
      <c r="AC48" s="7">
        <v>14</v>
      </c>
      <c r="AD48" s="7">
        <v>0</v>
      </c>
      <c r="AE48" s="7">
        <v>0</v>
      </c>
      <c r="AF48" s="7">
        <v>0</v>
      </c>
      <c r="AG48" s="7">
        <v>300</v>
      </c>
      <c r="AH48" s="7">
        <v>349</v>
      </c>
      <c r="AI48" s="7">
        <v>40</v>
      </c>
      <c r="AJ48" s="1">
        <f>+F48/((AG48-AE48-AD48)*365)</f>
        <v>0.60636529680365292</v>
      </c>
      <c r="AK48" s="1">
        <f>+F48/((AH48-AE48-AD48)*365)</f>
        <v>0.52123091415786793</v>
      </c>
    </row>
    <row r="49" spans="1:37" x14ac:dyDescent="0.25">
      <c r="A49">
        <v>132</v>
      </c>
      <c r="B49" t="s">
        <v>69</v>
      </c>
      <c r="C49" s="4" t="s">
        <v>238</v>
      </c>
      <c r="D49" s="5" t="s">
        <v>209</v>
      </c>
      <c r="E49" s="7">
        <v>5319</v>
      </c>
      <c r="F49" s="7">
        <v>31580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1.035544</v>
      </c>
      <c r="N49" s="7">
        <v>977175653</v>
      </c>
      <c r="O49" s="7">
        <v>397108996</v>
      </c>
      <c r="P49" s="7">
        <v>0</v>
      </c>
      <c r="Q49" s="7">
        <v>0</v>
      </c>
      <c r="R49" s="7">
        <v>0</v>
      </c>
      <c r="S49" s="7">
        <v>0</v>
      </c>
      <c r="T49" s="7">
        <v>77710</v>
      </c>
      <c r="U49" s="7">
        <v>13089</v>
      </c>
      <c r="V49" s="7">
        <v>13554</v>
      </c>
      <c r="W49" s="7">
        <v>10</v>
      </c>
      <c r="X49" s="7">
        <v>21</v>
      </c>
      <c r="Y49" s="7">
        <v>71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102</v>
      </c>
      <c r="AH49" s="7">
        <v>106</v>
      </c>
      <c r="AI49" s="7">
        <v>0</v>
      </c>
      <c r="AJ49" s="1">
        <f>+F49/((AG49-AE49-AD49)*365)</f>
        <v>0.84824066612946547</v>
      </c>
      <c r="AK49" s="1">
        <f>+F49/((AH49-AE49-AD49)*365)</f>
        <v>0.81623158438873089</v>
      </c>
    </row>
    <row r="50" spans="1:37" x14ac:dyDescent="0.25">
      <c r="A50">
        <v>134</v>
      </c>
      <c r="B50" t="s">
        <v>70</v>
      </c>
      <c r="C50" s="4" t="s">
        <v>239</v>
      </c>
      <c r="D50" s="5" t="s">
        <v>240</v>
      </c>
      <c r="E50" s="7">
        <v>2471</v>
      </c>
      <c r="F50" s="7">
        <v>7004</v>
      </c>
      <c r="G50" s="7">
        <v>0</v>
      </c>
      <c r="H50" s="7">
        <v>0</v>
      </c>
      <c r="I50" s="7">
        <v>0</v>
      </c>
      <c r="J50" s="7">
        <v>0</v>
      </c>
      <c r="K50" s="7">
        <v>424</v>
      </c>
      <c r="L50" s="7">
        <v>673</v>
      </c>
      <c r="M50" s="7">
        <v>1.0154989999999999</v>
      </c>
      <c r="N50" s="7">
        <v>240956748</v>
      </c>
      <c r="O50" s="7">
        <v>62856840</v>
      </c>
      <c r="P50" s="7">
        <v>0</v>
      </c>
      <c r="Q50" s="7">
        <v>0</v>
      </c>
      <c r="R50" s="7">
        <v>0</v>
      </c>
      <c r="S50" s="7">
        <v>0</v>
      </c>
      <c r="T50" s="7">
        <v>26849</v>
      </c>
      <c r="U50" s="7">
        <v>9472</v>
      </c>
      <c r="V50" s="7">
        <v>11270</v>
      </c>
      <c r="W50" s="7">
        <v>6</v>
      </c>
      <c r="X50" s="7">
        <v>0</v>
      </c>
      <c r="Y50" s="7">
        <v>32</v>
      </c>
      <c r="Z50" s="7">
        <v>1</v>
      </c>
      <c r="AA50" s="7">
        <v>4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43</v>
      </c>
      <c r="AH50" s="7">
        <v>43</v>
      </c>
      <c r="AI50" s="7">
        <v>6</v>
      </c>
      <c r="AJ50" s="1">
        <f>+F50/((AG50-AE50-AD50)*365)</f>
        <v>0.44625676967187</v>
      </c>
      <c r="AK50" s="1">
        <f>+F50/((AH50-AE50-AD50)*365)</f>
        <v>0.44625676967187</v>
      </c>
    </row>
    <row r="51" spans="1:37" x14ac:dyDescent="0.25">
      <c r="A51">
        <v>137</v>
      </c>
      <c r="B51" t="s">
        <v>179</v>
      </c>
      <c r="C51" s="4" t="s">
        <v>180</v>
      </c>
      <c r="D51" s="5" t="s">
        <v>181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1"/>
      <c r="AK51" s="1"/>
    </row>
    <row r="52" spans="1:37" x14ac:dyDescent="0.25">
      <c r="A52">
        <v>138</v>
      </c>
      <c r="B52" t="s">
        <v>71</v>
      </c>
      <c r="C52" s="4" t="s">
        <v>241</v>
      </c>
      <c r="D52" s="5" t="s">
        <v>226</v>
      </c>
      <c r="E52" s="7">
        <v>9879</v>
      </c>
      <c r="F52" s="7">
        <v>48414</v>
      </c>
      <c r="G52" s="7">
        <v>0</v>
      </c>
      <c r="H52" s="7">
        <v>0</v>
      </c>
      <c r="I52" s="7">
        <v>0</v>
      </c>
      <c r="J52" s="7">
        <v>0</v>
      </c>
      <c r="K52" s="7">
        <v>1365</v>
      </c>
      <c r="L52" s="7">
        <v>2332</v>
      </c>
      <c r="M52" s="7">
        <v>0.86346299999999998</v>
      </c>
      <c r="N52" s="7">
        <v>924873583</v>
      </c>
      <c r="O52" s="7">
        <v>524823287</v>
      </c>
      <c r="P52" s="7"/>
      <c r="Q52" s="7"/>
      <c r="R52" s="7"/>
      <c r="S52" s="7"/>
      <c r="T52" s="7">
        <v>85318</v>
      </c>
      <c r="U52" s="7">
        <v>17409</v>
      </c>
      <c r="V52" s="7">
        <v>17109</v>
      </c>
      <c r="W52" s="7">
        <v>13</v>
      </c>
      <c r="X52" s="7">
        <v>44</v>
      </c>
      <c r="Y52" s="7">
        <v>60</v>
      </c>
      <c r="Z52" s="7">
        <v>0</v>
      </c>
      <c r="AA52" s="7">
        <v>13</v>
      </c>
      <c r="AB52" s="7">
        <v>0</v>
      </c>
      <c r="AC52" s="7">
        <v>25</v>
      </c>
      <c r="AD52" s="7">
        <v>0</v>
      </c>
      <c r="AE52" s="7">
        <v>0</v>
      </c>
      <c r="AF52" s="7">
        <v>31</v>
      </c>
      <c r="AG52" s="7">
        <v>186</v>
      </c>
      <c r="AH52" s="7">
        <v>217</v>
      </c>
      <c r="AI52" s="7">
        <v>18</v>
      </c>
      <c r="AJ52" s="1">
        <f>+F52/((AG52-AE52-AD52)*365)</f>
        <v>0.71312417145382234</v>
      </c>
      <c r="AK52" s="1">
        <f>+F52/((AH52-AE52-AD52)*365)</f>
        <v>0.61124928981756199</v>
      </c>
    </row>
    <row r="53" spans="1:37" x14ac:dyDescent="0.25">
      <c r="A53">
        <v>139</v>
      </c>
      <c r="B53" t="s">
        <v>72</v>
      </c>
      <c r="C53" s="4" t="s">
        <v>211</v>
      </c>
      <c r="D53" s="5" t="s">
        <v>211</v>
      </c>
      <c r="E53" s="7">
        <v>7752</v>
      </c>
      <c r="F53" s="7">
        <v>35418</v>
      </c>
      <c r="G53" s="7">
        <v>0</v>
      </c>
      <c r="H53" s="7">
        <v>0</v>
      </c>
      <c r="I53" s="7">
        <v>0</v>
      </c>
      <c r="J53" s="7">
        <v>0</v>
      </c>
      <c r="K53" s="7">
        <v>1231</v>
      </c>
      <c r="L53" s="7">
        <v>2348</v>
      </c>
      <c r="M53" s="7">
        <v>0.89584799999999998</v>
      </c>
      <c r="N53" s="7">
        <v>674123703</v>
      </c>
      <c r="O53" s="7">
        <v>313118876</v>
      </c>
      <c r="P53" s="7">
        <v>0</v>
      </c>
      <c r="Q53" s="7">
        <v>0</v>
      </c>
      <c r="R53" s="7">
        <v>0</v>
      </c>
      <c r="S53" s="7">
        <v>0</v>
      </c>
      <c r="T53" s="7">
        <v>76253</v>
      </c>
      <c r="U53" s="7">
        <v>16690</v>
      </c>
      <c r="V53" s="7">
        <v>17326</v>
      </c>
      <c r="W53" s="7">
        <v>12</v>
      </c>
      <c r="X53" s="7">
        <v>33</v>
      </c>
      <c r="Y53" s="7">
        <v>111</v>
      </c>
      <c r="Z53" s="7">
        <v>8</v>
      </c>
      <c r="AA53" s="7">
        <v>18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182</v>
      </c>
      <c r="AH53" s="7">
        <v>197</v>
      </c>
      <c r="AI53" s="7">
        <v>0</v>
      </c>
      <c r="AJ53" s="1">
        <f>+F53/((AG53-AE53-AD53)*365)</f>
        <v>0.53316272768327566</v>
      </c>
      <c r="AK53" s="1">
        <f>+F53/((AH53-AE53-AD53)*365)</f>
        <v>0.49256658090536126</v>
      </c>
    </row>
    <row r="54" spans="1:37" x14ac:dyDescent="0.25">
      <c r="A54">
        <v>140</v>
      </c>
      <c r="B54" t="s">
        <v>73</v>
      </c>
      <c r="C54" s="4" t="s">
        <v>242</v>
      </c>
      <c r="D54" s="5" t="s">
        <v>243</v>
      </c>
      <c r="E54" s="7">
        <v>1000</v>
      </c>
      <c r="F54" s="7">
        <v>2225</v>
      </c>
      <c r="G54" s="7">
        <v>6</v>
      </c>
      <c r="H54" s="7">
        <v>48</v>
      </c>
      <c r="I54" s="7">
        <v>0</v>
      </c>
      <c r="J54" s="7">
        <v>0</v>
      </c>
      <c r="K54" s="7">
        <v>309</v>
      </c>
      <c r="L54" s="7">
        <v>498</v>
      </c>
      <c r="M54" s="7">
        <v>0.58656799999999998</v>
      </c>
      <c r="N54" s="7">
        <v>152675063</v>
      </c>
      <c r="O54" s="7">
        <v>22228147</v>
      </c>
      <c r="P54" s="7">
        <v>45448</v>
      </c>
      <c r="Q54" s="7">
        <v>0</v>
      </c>
      <c r="R54" s="7">
        <v>0</v>
      </c>
      <c r="S54" s="7">
        <v>0</v>
      </c>
      <c r="T54" s="7">
        <v>15314</v>
      </c>
      <c r="U54" s="7">
        <v>6883</v>
      </c>
      <c r="V54" s="7">
        <v>5285</v>
      </c>
      <c r="W54" s="7">
        <v>6</v>
      </c>
      <c r="X54" s="7">
        <v>0</v>
      </c>
      <c r="Y54" s="7">
        <v>13</v>
      </c>
      <c r="Z54" s="7">
        <v>0</v>
      </c>
      <c r="AA54" s="7">
        <v>6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25</v>
      </c>
      <c r="AH54" s="7">
        <v>25</v>
      </c>
      <c r="AI54" s="7">
        <v>6</v>
      </c>
      <c r="AJ54" s="1">
        <f>+F54/((AG54-AE54-AD54)*365)</f>
        <v>0.24383561643835616</v>
      </c>
      <c r="AK54" s="1">
        <f>+F54/((AH54-AE54-AD54)*365)</f>
        <v>0.24383561643835616</v>
      </c>
    </row>
    <row r="55" spans="1:37" x14ac:dyDescent="0.25">
      <c r="A55">
        <v>141</v>
      </c>
      <c r="B55" t="s">
        <v>185</v>
      </c>
      <c r="C55" s="4" t="s">
        <v>186</v>
      </c>
      <c r="D55" s="5" t="s">
        <v>187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1"/>
      <c r="AK55" s="1"/>
    </row>
    <row r="56" spans="1:37" x14ac:dyDescent="0.25">
      <c r="A56">
        <v>142</v>
      </c>
      <c r="B56" t="s">
        <v>74</v>
      </c>
      <c r="C56" s="4" t="s">
        <v>244</v>
      </c>
      <c r="D56" s="5" t="s">
        <v>245</v>
      </c>
      <c r="E56" s="7">
        <v>13385</v>
      </c>
      <c r="F56" s="7">
        <v>61575</v>
      </c>
      <c r="G56" s="7">
        <v>0</v>
      </c>
      <c r="H56" s="7">
        <v>0</v>
      </c>
      <c r="I56" s="7">
        <v>0</v>
      </c>
      <c r="J56" s="7">
        <v>0</v>
      </c>
      <c r="K56" s="7">
        <v>1972</v>
      </c>
      <c r="L56" s="7">
        <v>3964</v>
      </c>
      <c r="M56" s="7">
        <v>1.040985</v>
      </c>
      <c r="N56" s="7">
        <v>2678575333</v>
      </c>
      <c r="O56" s="7">
        <v>1052674087</v>
      </c>
      <c r="P56" s="7">
        <v>0</v>
      </c>
      <c r="Q56" s="7">
        <v>0</v>
      </c>
      <c r="R56" s="7">
        <v>0</v>
      </c>
      <c r="S56" s="7">
        <v>0</v>
      </c>
      <c r="T56" s="7">
        <v>156680</v>
      </c>
      <c r="U56" s="7">
        <v>34059</v>
      </c>
      <c r="V56" s="7">
        <v>40678</v>
      </c>
      <c r="W56" s="7">
        <v>20</v>
      </c>
      <c r="X56" s="7">
        <v>56</v>
      </c>
      <c r="Y56" s="7">
        <v>192</v>
      </c>
      <c r="Z56" s="7">
        <v>0</v>
      </c>
      <c r="AA56" s="7">
        <v>20</v>
      </c>
      <c r="AB56" s="7">
        <v>0</v>
      </c>
      <c r="AC56" s="7">
        <v>0</v>
      </c>
      <c r="AD56" s="7">
        <v>0</v>
      </c>
      <c r="AE56" s="7">
        <v>0</v>
      </c>
      <c r="AF56" s="7">
        <v>10</v>
      </c>
      <c r="AG56" s="7">
        <v>298</v>
      </c>
      <c r="AH56" s="7">
        <v>336</v>
      </c>
      <c r="AI56" s="7">
        <v>22</v>
      </c>
      <c r="AJ56" s="1">
        <f t="shared" ref="AJ56:AJ71" si="8">+F56/((AG56-AE56-AD56)*365)</f>
        <v>0.56610278569458494</v>
      </c>
      <c r="AK56" s="1">
        <f t="shared" ref="AK56:AK71" si="9">+F56/((AH56-AE56-AD56)*365)</f>
        <v>0.50207925636007833</v>
      </c>
    </row>
    <row r="57" spans="1:37" x14ac:dyDescent="0.25">
      <c r="A57">
        <v>145</v>
      </c>
      <c r="B57" t="s">
        <v>75</v>
      </c>
      <c r="C57" s="4" t="s">
        <v>246</v>
      </c>
      <c r="D57" s="5" t="s">
        <v>247</v>
      </c>
      <c r="E57" s="7">
        <v>15031</v>
      </c>
      <c r="F57" s="7">
        <v>68092</v>
      </c>
      <c r="G57" s="7">
        <v>0</v>
      </c>
      <c r="H57" s="7">
        <v>0</v>
      </c>
      <c r="I57" s="7">
        <v>0</v>
      </c>
      <c r="J57" s="7">
        <v>0</v>
      </c>
      <c r="K57" s="7">
        <v>1906</v>
      </c>
      <c r="L57" s="7">
        <v>3238</v>
      </c>
      <c r="M57" s="7">
        <v>0.98884000000000005</v>
      </c>
      <c r="N57" s="7">
        <v>1630745258</v>
      </c>
      <c r="O57" s="7">
        <v>803716307</v>
      </c>
      <c r="P57" s="7">
        <v>0</v>
      </c>
      <c r="Q57" s="7">
        <v>0</v>
      </c>
      <c r="R57" s="7">
        <v>0</v>
      </c>
      <c r="S57" s="7">
        <v>0</v>
      </c>
      <c r="T57" s="7">
        <v>138159</v>
      </c>
      <c r="U57" s="7">
        <v>30498</v>
      </c>
      <c r="V57" s="7">
        <v>33982</v>
      </c>
      <c r="W57" s="7">
        <v>24</v>
      </c>
      <c r="X57" s="7">
        <v>0</v>
      </c>
      <c r="Y57" s="7">
        <v>174</v>
      </c>
      <c r="Z57" s="7">
        <v>10</v>
      </c>
      <c r="AA57" s="7">
        <v>13</v>
      </c>
      <c r="AB57" s="7">
        <v>0</v>
      </c>
      <c r="AC57" s="7">
        <v>20</v>
      </c>
      <c r="AD57" s="7">
        <v>0</v>
      </c>
      <c r="AE57" s="7">
        <v>0</v>
      </c>
      <c r="AF57" s="7">
        <v>0</v>
      </c>
      <c r="AG57" s="7">
        <v>241</v>
      </c>
      <c r="AH57" s="7">
        <v>241</v>
      </c>
      <c r="AI57" s="7">
        <v>14</v>
      </c>
      <c r="AJ57" s="1">
        <f t="shared" si="8"/>
        <v>0.77408060023873126</v>
      </c>
      <c r="AK57" s="1">
        <f t="shared" si="9"/>
        <v>0.77408060023873126</v>
      </c>
    </row>
    <row r="58" spans="1:37" x14ac:dyDescent="0.25">
      <c r="A58">
        <v>147</v>
      </c>
      <c r="B58" t="s">
        <v>76</v>
      </c>
      <c r="C58" s="4" t="s">
        <v>248</v>
      </c>
      <c r="D58" s="5" t="s">
        <v>205</v>
      </c>
      <c r="E58" s="7">
        <v>628</v>
      </c>
      <c r="F58" s="7">
        <v>1605</v>
      </c>
      <c r="G58" s="7">
        <v>0</v>
      </c>
      <c r="H58" s="7">
        <v>0</v>
      </c>
      <c r="I58" s="7">
        <v>0</v>
      </c>
      <c r="J58" s="7">
        <v>0</v>
      </c>
      <c r="K58" s="7">
        <v>232</v>
      </c>
      <c r="L58" s="7">
        <v>365</v>
      </c>
      <c r="M58" s="7">
        <v>0.51064100000000001</v>
      </c>
      <c r="N58" s="7">
        <v>75689088</v>
      </c>
      <c r="O58" s="7">
        <v>12133223</v>
      </c>
      <c r="P58" s="7">
        <v>0</v>
      </c>
      <c r="Q58" s="7">
        <v>0</v>
      </c>
      <c r="R58" s="7">
        <v>0</v>
      </c>
      <c r="S58" s="7">
        <v>0</v>
      </c>
      <c r="T58" s="7">
        <v>10012</v>
      </c>
      <c r="U58" s="7">
        <v>3918</v>
      </c>
      <c r="V58" s="7">
        <v>2739</v>
      </c>
      <c r="W58" s="7">
        <v>0</v>
      </c>
      <c r="X58" s="7">
        <v>0</v>
      </c>
      <c r="Y58" s="7">
        <v>25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25</v>
      </c>
      <c r="AH58" s="7">
        <v>44</v>
      </c>
      <c r="AI58" s="7">
        <v>0</v>
      </c>
      <c r="AJ58" s="1">
        <f t="shared" si="8"/>
        <v>0.17589041095890412</v>
      </c>
      <c r="AK58" s="1">
        <f t="shared" si="9"/>
        <v>9.9937733499377332E-2</v>
      </c>
    </row>
    <row r="59" spans="1:37" x14ac:dyDescent="0.25">
      <c r="A59">
        <v>148</v>
      </c>
      <c r="B59" t="s">
        <v>77</v>
      </c>
      <c r="C59" s="4" t="s">
        <v>199</v>
      </c>
      <c r="D59" s="5" t="s">
        <v>193</v>
      </c>
      <c r="E59" s="7">
        <v>332</v>
      </c>
      <c r="F59" s="7">
        <v>17421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2.1643349999999999</v>
      </c>
      <c r="N59" s="7">
        <v>93935504</v>
      </c>
      <c r="O59" s="7">
        <v>93935504</v>
      </c>
      <c r="P59" s="7">
        <v>0</v>
      </c>
      <c r="Q59" s="7">
        <v>0</v>
      </c>
      <c r="R59" s="7">
        <v>0</v>
      </c>
      <c r="S59" s="7">
        <v>0</v>
      </c>
      <c r="T59" s="7">
        <v>17421</v>
      </c>
      <c r="U59" s="7">
        <v>332</v>
      </c>
      <c r="V59" s="7">
        <v>719</v>
      </c>
      <c r="W59" s="7">
        <v>10</v>
      </c>
      <c r="X59" s="7">
        <v>70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80</v>
      </c>
      <c r="AH59" s="7">
        <v>80</v>
      </c>
      <c r="AI59" s="7">
        <v>0</v>
      </c>
      <c r="AJ59" s="1">
        <f t="shared" si="8"/>
        <v>0.59660958904109584</v>
      </c>
      <c r="AK59" s="1">
        <f t="shared" si="9"/>
        <v>0.59660958904109584</v>
      </c>
    </row>
    <row r="60" spans="1:37" x14ac:dyDescent="0.25">
      <c r="A60">
        <v>150</v>
      </c>
      <c r="B60" t="s">
        <v>78</v>
      </c>
      <c r="C60" s="4" t="s">
        <v>249</v>
      </c>
      <c r="D60" s="5" t="s">
        <v>184</v>
      </c>
      <c r="E60" s="7">
        <v>425</v>
      </c>
      <c r="F60" s="7">
        <v>1270</v>
      </c>
      <c r="G60" s="7">
        <v>81</v>
      </c>
      <c r="H60" s="7">
        <v>4957</v>
      </c>
      <c r="I60" s="7">
        <v>0</v>
      </c>
      <c r="J60" s="7">
        <v>0</v>
      </c>
      <c r="K60" s="7">
        <v>63</v>
      </c>
      <c r="L60" s="7">
        <v>119</v>
      </c>
      <c r="M60" s="7">
        <v>0.56183700000000003</v>
      </c>
      <c r="N60" s="7">
        <v>53036304</v>
      </c>
      <c r="O60" s="7">
        <v>18032106</v>
      </c>
      <c r="P60" s="7"/>
      <c r="Q60" s="7"/>
      <c r="R60" s="7"/>
      <c r="S60" s="7"/>
      <c r="T60" s="7">
        <v>3735</v>
      </c>
      <c r="U60" s="7">
        <v>1250</v>
      </c>
      <c r="V60" s="7">
        <v>806</v>
      </c>
      <c r="W60" s="7">
        <v>0</v>
      </c>
      <c r="X60" s="7">
        <v>0</v>
      </c>
      <c r="Y60" s="7">
        <v>16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25</v>
      </c>
      <c r="AH60" s="7">
        <v>25</v>
      </c>
      <c r="AI60" s="7">
        <v>0</v>
      </c>
      <c r="AJ60" s="1">
        <f t="shared" si="8"/>
        <v>0.13917808219178082</v>
      </c>
      <c r="AK60" s="1">
        <f t="shared" si="9"/>
        <v>0.13917808219178082</v>
      </c>
    </row>
    <row r="61" spans="1:37" x14ac:dyDescent="0.25">
      <c r="A61">
        <v>152</v>
      </c>
      <c r="B61" t="s">
        <v>79</v>
      </c>
      <c r="C61" s="4" t="s">
        <v>250</v>
      </c>
      <c r="D61" s="5" t="s">
        <v>251</v>
      </c>
      <c r="E61" s="7">
        <v>1448</v>
      </c>
      <c r="F61" s="7">
        <v>4530</v>
      </c>
      <c r="G61" s="7">
        <v>0</v>
      </c>
      <c r="H61" s="7">
        <v>0</v>
      </c>
      <c r="I61" s="7">
        <v>0</v>
      </c>
      <c r="J61" s="7">
        <v>0</v>
      </c>
      <c r="K61" s="7">
        <v>300</v>
      </c>
      <c r="L61" s="7">
        <v>648</v>
      </c>
      <c r="M61" s="7">
        <v>0.65690599999999999</v>
      </c>
      <c r="N61" s="7">
        <v>263528572</v>
      </c>
      <c r="O61" s="7">
        <v>56132907</v>
      </c>
      <c r="P61" s="7">
        <v>0</v>
      </c>
      <c r="Q61" s="7">
        <v>0</v>
      </c>
      <c r="R61" s="7">
        <v>0</v>
      </c>
      <c r="S61" s="7">
        <v>0</v>
      </c>
      <c r="T61" s="7">
        <v>21267</v>
      </c>
      <c r="U61" s="7">
        <v>6798</v>
      </c>
      <c r="V61" s="7">
        <v>5391</v>
      </c>
      <c r="W61" s="7">
        <v>7</v>
      </c>
      <c r="X61" s="7">
        <v>0</v>
      </c>
      <c r="Y61" s="7">
        <v>16</v>
      </c>
      <c r="Z61" s="7">
        <v>0</v>
      </c>
      <c r="AA61" s="7">
        <v>2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25</v>
      </c>
      <c r="AH61" s="7">
        <v>68</v>
      </c>
      <c r="AI61" s="7">
        <v>6</v>
      </c>
      <c r="AJ61" s="1">
        <f t="shared" si="8"/>
        <v>0.49643835616438359</v>
      </c>
      <c r="AK61" s="1">
        <f t="shared" si="9"/>
        <v>0.18251410153102338</v>
      </c>
    </row>
    <row r="62" spans="1:37" x14ac:dyDescent="0.25">
      <c r="A62">
        <v>153</v>
      </c>
      <c r="B62" t="s">
        <v>80</v>
      </c>
      <c r="C62" s="4" t="s">
        <v>252</v>
      </c>
      <c r="D62" s="5" t="s">
        <v>253</v>
      </c>
      <c r="E62" s="7">
        <v>471</v>
      </c>
      <c r="F62" s="7">
        <v>1513</v>
      </c>
      <c r="G62" s="7">
        <v>91</v>
      </c>
      <c r="H62" s="7">
        <v>742</v>
      </c>
      <c r="I62" s="7">
        <v>0</v>
      </c>
      <c r="J62" s="7">
        <v>0</v>
      </c>
      <c r="K62" s="7">
        <v>43</v>
      </c>
      <c r="L62" s="7">
        <v>60</v>
      </c>
      <c r="M62" s="7">
        <v>0.78820400000000002</v>
      </c>
      <c r="N62" s="7">
        <v>48014916</v>
      </c>
      <c r="O62" s="7">
        <v>11421207</v>
      </c>
      <c r="P62" s="7">
        <v>478587</v>
      </c>
      <c r="Q62" s="7">
        <v>0</v>
      </c>
      <c r="R62" s="7">
        <v>0</v>
      </c>
      <c r="S62" s="7">
        <v>0</v>
      </c>
      <c r="T62" s="7">
        <v>6639</v>
      </c>
      <c r="U62" s="7">
        <v>2067</v>
      </c>
      <c r="V62" s="7">
        <v>1778</v>
      </c>
      <c r="W62" s="7">
        <v>0</v>
      </c>
      <c r="X62" s="7">
        <v>0</v>
      </c>
      <c r="Y62" s="7">
        <v>25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25</v>
      </c>
      <c r="AH62" s="7">
        <v>25</v>
      </c>
      <c r="AI62" s="7">
        <v>5</v>
      </c>
      <c r="AJ62" s="1">
        <f t="shared" si="8"/>
        <v>0.16580821917808219</v>
      </c>
      <c r="AK62" s="1">
        <f t="shared" si="9"/>
        <v>0.16580821917808219</v>
      </c>
    </row>
    <row r="63" spans="1:37" x14ac:dyDescent="0.25">
      <c r="A63">
        <v>155</v>
      </c>
      <c r="B63" t="s">
        <v>81</v>
      </c>
      <c r="C63" s="4" t="s">
        <v>254</v>
      </c>
      <c r="D63" s="5" t="s">
        <v>193</v>
      </c>
      <c r="E63" s="7">
        <v>18271</v>
      </c>
      <c r="F63" s="7">
        <v>75824</v>
      </c>
      <c r="G63" s="7">
        <v>0</v>
      </c>
      <c r="H63" s="7">
        <v>0</v>
      </c>
      <c r="I63" s="7">
        <v>0</v>
      </c>
      <c r="J63" s="7">
        <v>0</v>
      </c>
      <c r="K63" s="7">
        <v>3180</v>
      </c>
      <c r="L63" s="7">
        <v>4838</v>
      </c>
      <c r="M63" s="7">
        <v>0.91182799999999997</v>
      </c>
      <c r="N63" s="7">
        <v>2155890591</v>
      </c>
      <c r="O63" s="7">
        <v>895108836</v>
      </c>
      <c r="P63" s="7">
        <v>0</v>
      </c>
      <c r="Q63" s="7">
        <v>0</v>
      </c>
      <c r="R63" s="7">
        <v>0</v>
      </c>
      <c r="S63" s="7">
        <v>0</v>
      </c>
      <c r="T63" s="7">
        <v>182624</v>
      </c>
      <c r="U63" s="7">
        <v>44006</v>
      </c>
      <c r="V63" s="7">
        <v>47110</v>
      </c>
      <c r="W63" s="7">
        <v>50</v>
      </c>
      <c r="X63" s="7">
        <v>0</v>
      </c>
      <c r="Y63" s="7">
        <v>211</v>
      </c>
      <c r="Z63" s="7">
        <v>14</v>
      </c>
      <c r="AA63" s="7">
        <v>36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311</v>
      </c>
      <c r="AH63" s="7">
        <v>321</v>
      </c>
      <c r="AI63" s="7">
        <v>0</v>
      </c>
      <c r="AJ63" s="1">
        <f t="shared" si="8"/>
        <v>0.66796458617803811</v>
      </c>
      <c r="AK63" s="1">
        <f t="shared" si="9"/>
        <v>0.64715572056501514</v>
      </c>
    </row>
    <row r="64" spans="1:37" x14ac:dyDescent="0.25">
      <c r="A64">
        <v>156</v>
      </c>
      <c r="B64" t="s">
        <v>82</v>
      </c>
      <c r="C64" s="4" t="s">
        <v>255</v>
      </c>
      <c r="D64" s="5" t="s">
        <v>256</v>
      </c>
      <c r="E64" s="7">
        <v>1368</v>
      </c>
      <c r="F64" s="7">
        <v>4416</v>
      </c>
      <c r="G64" s="7">
        <v>0</v>
      </c>
      <c r="H64" s="7">
        <v>0</v>
      </c>
      <c r="I64" s="7">
        <v>0</v>
      </c>
      <c r="J64" s="7">
        <v>0</v>
      </c>
      <c r="K64" s="7">
        <v>251</v>
      </c>
      <c r="L64" s="7">
        <v>507</v>
      </c>
      <c r="M64" s="7">
        <v>0.75698699999999997</v>
      </c>
      <c r="N64" s="7">
        <v>247500846</v>
      </c>
      <c r="O64" s="7">
        <v>34634516</v>
      </c>
      <c r="P64" s="7">
        <v>0</v>
      </c>
      <c r="Q64" s="7">
        <v>0</v>
      </c>
      <c r="R64" s="7">
        <v>0</v>
      </c>
      <c r="S64" s="7">
        <v>0</v>
      </c>
      <c r="T64" s="7">
        <v>31557</v>
      </c>
      <c r="U64" s="7">
        <v>9776</v>
      </c>
      <c r="V64" s="7">
        <v>8758</v>
      </c>
      <c r="W64" s="7">
        <v>6</v>
      </c>
      <c r="X64" s="7">
        <v>0</v>
      </c>
      <c r="Y64" s="7">
        <v>19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17</v>
      </c>
      <c r="AG64" s="7">
        <v>42</v>
      </c>
      <c r="AH64" s="7">
        <v>42</v>
      </c>
      <c r="AI64" s="7">
        <v>10</v>
      </c>
      <c r="AJ64" s="1">
        <f t="shared" si="8"/>
        <v>0.28806262230919766</v>
      </c>
      <c r="AK64" s="1">
        <f t="shared" si="9"/>
        <v>0.28806262230919766</v>
      </c>
    </row>
    <row r="65" spans="1:37" x14ac:dyDescent="0.25">
      <c r="A65">
        <v>157</v>
      </c>
      <c r="B65" t="s">
        <v>83</v>
      </c>
      <c r="C65" s="4" t="s">
        <v>211</v>
      </c>
      <c r="D65" s="5" t="s">
        <v>211</v>
      </c>
      <c r="E65" s="7">
        <v>1471</v>
      </c>
      <c r="F65" s="7">
        <v>19848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1.1789229999999999</v>
      </c>
      <c r="N65" s="7">
        <v>116287797</v>
      </c>
      <c r="O65" s="7">
        <v>75227608</v>
      </c>
      <c r="P65" s="7">
        <v>0</v>
      </c>
      <c r="Q65" s="7">
        <v>0</v>
      </c>
      <c r="R65" s="7">
        <v>0</v>
      </c>
      <c r="S65" s="7">
        <v>0</v>
      </c>
      <c r="T65" s="7">
        <v>30681</v>
      </c>
      <c r="U65" s="7">
        <v>2274</v>
      </c>
      <c r="V65" s="7">
        <v>2681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72</v>
      </c>
      <c r="AC65" s="7">
        <v>0</v>
      </c>
      <c r="AD65" s="7">
        <v>0</v>
      </c>
      <c r="AE65" s="7">
        <v>0</v>
      </c>
      <c r="AF65" s="7">
        <v>0</v>
      </c>
      <c r="AG65" s="7">
        <v>72</v>
      </c>
      <c r="AH65" s="7">
        <v>102</v>
      </c>
      <c r="AI65" s="7">
        <v>0</v>
      </c>
      <c r="AJ65" s="1">
        <f t="shared" si="8"/>
        <v>0.75525114155251138</v>
      </c>
      <c r="AK65" s="1">
        <f t="shared" si="9"/>
        <v>0.53311845286059634</v>
      </c>
    </row>
    <row r="66" spans="1:37" x14ac:dyDescent="0.25">
      <c r="A66">
        <v>158</v>
      </c>
      <c r="B66" t="s">
        <v>84</v>
      </c>
      <c r="C66" s="4" t="s">
        <v>257</v>
      </c>
      <c r="D66" s="5" t="s">
        <v>258</v>
      </c>
      <c r="E66" s="7">
        <v>66</v>
      </c>
      <c r="F66" s="7">
        <v>181</v>
      </c>
      <c r="G66" s="7">
        <v>73</v>
      </c>
      <c r="H66" s="7">
        <v>1277</v>
      </c>
      <c r="I66" s="7">
        <v>0</v>
      </c>
      <c r="J66" s="7">
        <v>0</v>
      </c>
      <c r="K66" s="7">
        <v>0</v>
      </c>
      <c r="L66" s="7">
        <v>0</v>
      </c>
      <c r="M66" s="7">
        <v>0.66226099999999999</v>
      </c>
      <c r="N66" s="7">
        <v>25871187</v>
      </c>
      <c r="O66" s="7">
        <v>4430605</v>
      </c>
      <c r="P66" s="7">
        <v>2540800</v>
      </c>
      <c r="Q66" s="7">
        <v>0</v>
      </c>
      <c r="R66" s="7">
        <v>0</v>
      </c>
      <c r="S66" s="7">
        <v>0</v>
      </c>
      <c r="T66" s="7">
        <v>2478</v>
      </c>
      <c r="U66" s="7">
        <v>904</v>
      </c>
      <c r="V66" s="7">
        <v>598</v>
      </c>
      <c r="W66" s="7">
        <v>0</v>
      </c>
      <c r="X66" s="7">
        <v>0</v>
      </c>
      <c r="Y66" s="7">
        <v>3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9</v>
      </c>
      <c r="AH66" s="7">
        <v>12</v>
      </c>
      <c r="AI66" s="7">
        <v>0</v>
      </c>
      <c r="AJ66" s="1">
        <f t="shared" si="8"/>
        <v>5.5098934550989347E-2</v>
      </c>
      <c r="AK66" s="1">
        <f t="shared" si="9"/>
        <v>4.1324200913242008E-2</v>
      </c>
    </row>
    <row r="67" spans="1:37" x14ac:dyDescent="0.25">
      <c r="A67">
        <v>159</v>
      </c>
      <c r="B67" t="s">
        <v>85</v>
      </c>
      <c r="C67" s="4" t="s">
        <v>259</v>
      </c>
      <c r="D67" s="5" t="s">
        <v>260</v>
      </c>
      <c r="E67" s="7">
        <v>19567</v>
      </c>
      <c r="F67" s="7">
        <v>104578</v>
      </c>
      <c r="G67" s="7">
        <v>0</v>
      </c>
      <c r="H67" s="7">
        <v>0</v>
      </c>
      <c r="I67" s="7">
        <v>0</v>
      </c>
      <c r="J67" s="7">
        <v>0</v>
      </c>
      <c r="K67" s="7">
        <v>2198</v>
      </c>
      <c r="L67" s="7">
        <v>5260</v>
      </c>
      <c r="M67" s="7">
        <v>1.1066959999999999</v>
      </c>
      <c r="N67" s="7">
        <v>2131918459</v>
      </c>
      <c r="O67" s="7">
        <v>1370295777</v>
      </c>
      <c r="P67" s="7">
        <v>0</v>
      </c>
      <c r="Q67" s="7">
        <v>0</v>
      </c>
      <c r="R67" s="7">
        <v>0</v>
      </c>
      <c r="S67" s="7">
        <v>0</v>
      </c>
      <c r="T67" s="7">
        <v>162703</v>
      </c>
      <c r="U67" s="7">
        <v>30443</v>
      </c>
      <c r="V67" s="7">
        <v>37475</v>
      </c>
      <c r="W67" s="7">
        <v>42</v>
      </c>
      <c r="X67" s="7">
        <v>57</v>
      </c>
      <c r="Y67" s="7">
        <v>167</v>
      </c>
      <c r="Z67" s="7">
        <v>9</v>
      </c>
      <c r="AA67" s="7">
        <v>37</v>
      </c>
      <c r="AB67" s="7">
        <v>0</v>
      </c>
      <c r="AC67" s="7">
        <v>18</v>
      </c>
      <c r="AD67" s="7">
        <v>0</v>
      </c>
      <c r="AE67" s="7">
        <v>0</v>
      </c>
      <c r="AF67" s="7">
        <v>0</v>
      </c>
      <c r="AG67" s="7">
        <v>330</v>
      </c>
      <c r="AH67" s="7">
        <v>390</v>
      </c>
      <c r="AI67" s="7">
        <v>36</v>
      </c>
      <c r="AJ67" s="1">
        <f t="shared" si="8"/>
        <v>0.86822748028227481</v>
      </c>
      <c r="AK67" s="1">
        <f t="shared" si="9"/>
        <v>0.73465402177730943</v>
      </c>
    </row>
    <row r="68" spans="1:37" x14ac:dyDescent="0.25">
      <c r="A68">
        <v>161</v>
      </c>
      <c r="B68" t="s">
        <v>86</v>
      </c>
      <c r="C68" s="4" t="s">
        <v>197</v>
      </c>
      <c r="D68" s="5" t="s">
        <v>198</v>
      </c>
      <c r="E68" s="7">
        <v>16492</v>
      </c>
      <c r="F68" s="7">
        <v>76489</v>
      </c>
      <c r="G68" s="7">
        <v>0</v>
      </c>
      <c r="H68" s="7">
        <v>0</v>
      </c>
      <c r="I68" s="7">
        <v>0</v>
      </c>
      <c r="J68" s="7">
        <v>0</v>
      </c>
      <c r="K68" s="7">
        <v>2832</v>
      </c>
      <c r="L68" s="7">
        <v>6613</v>
      </c>
      <c r="M68" s="7">
        <v>1.005862</v>
      </c>
      <c r="N68" s="7">
        <v>2021338026</v>
      </c>
      <c r="O68" s="7">
        <v>847060289</v>
      </c>
      <c r="P68" s="7"/>
      <c r="Q68" s="7"/>
      <c r="R68" s="7"/>
      <c r="S68" s="7"/>
      <c r="T68" s="7">
        <v>182526</v>
      </c>
      <c r="U68" s="7">
        <v>39355</v>
      </c>
      <c r="V68" s="7">
        <v>46383</v>
      </c>
      <c r="W68" s="7">
        <v>47</v>
      </c>
      <c r="X68" s="7">
        <v>0</v>
      </c>
      <c r="Y68" s="7">
        <v>142</v>
      </c>
      <c r="Z68" s="7">
        <v>20</v>
      </c>
      <c r="AA68" s="7">
        <v>33</v>
      </c>
      <c r="AB68" s="7">
        <v>12</v>
      </c>
      <c r="AC68" s="7">
        <v>0</v>
      </c>
      <c r="AD68" s="7">
        <v>0</v>
      </c>
      <c r="AE68" s="7">
        <v>0</v>
      </c>
      <c r="AF68" s="7">
        <v>0</v>
      </c>
      <c r="AG68" s="7">
        <v>254</v>
      </c>
      <c r="AH68" s="7">
        <v>337</v>
      </c>
      <c r="AI68" s="7">
        <v>29</v>
      </c>
      <c r="AJ68" s="1">
        <f t="shared" si="8"/>
        <v>0.82503505554956313</v>
      </c>
      <c r="AK68" s="1">
        <f t="shared" si="9"/>
        <v>0.6218365107109467</v>
      </c>
    </row>
    <row r="69" spans="1:37" x14ac:dyDescent="0.25">
      <c r="A69">
        <v>162</v>
      </c>
      <c r="B69" t="s">
        <v>87</v>
      </c>
      <c r="C69" s="4" t="s">
        <v>211</v>
      </c>
      <c r="D69" s="5" t="s">
        <v>211</v>
      </c>
      <c r="E69" s="7">
        <v>29259</v>
      </c>
      <c r="F69" s="7">
        <v>168056</v>
      </c>
      <c r="G69" s="7">
        <v>0</v>
      </c>
      <c r="H69" s="7">
        <v>0</v>
      </c>
      <c r="I69" s="7">
        <v>0</v>
      </c>
      <c r="J69" s="7">
        <v>0</v>
      </c>
      <c r="K69" s="7">
        <v>3202</v>
      </c>
      <c r="L69" s="7">
        <v>4317</v>
      </c>
      <c r="M69" s="7">
        <v>1.306279</v>
      </c>
      <c r="N69" s="7">
        <v>2680401648</v>
      </c>
      <c r="O69" s="7">
        <v>1814428882</v>
      </c>
      <c r="P69" s="7">
        <v>0</v>
      </c>
      <c r="Q69" s="7">
        <v>0</v>
      </c>
      <c r="R69" s="7">
        <v>0</v>
      </c>
      <c r="S69" s="7">
        <v>0</v>
      </c>
      <c r="T69" s="7">
        <v>248264</v>
      </c>
      <c r="U69" s="7">
        <v>43223</v>
      </c>
      <c r="V69" s="7">
        <v>62641</v>
      </c>
      <c r="W69" s="7">
        <v>135</v>
      </c>
      <c r="X69" s="7">
        <v>0</v>
      </c>
      <c r="Y69" s="7">
        <v>374</v>
      </c>
      <c r="Z69" s="7">
        <v>55</v>
      </c>
      <c r="AA69" s="7">
        <v>48</v>
      </c>
      <c r="AB69" s="7">
        <v>0</v>
      </c>
      <c r="AC69" s="7">
        <v>72</v>
      </c>
      <c r="AD69" s="7">
        <v>0</v>
      </c>
      <c r="AE69" s="7">
        <v>0</v>
      </c>
      <c r="AF69" s="7">
        <v>0</v>
      </c>
      <c r="AG69" s="7">
        <v>684</v>
      </c>
      <c r="AH69" s="7">
        <v>691</v>
      </c>
      <c r="AI69" s="7">
        <v>61</v>
      </c>
      <c r="AJ69" s="1">
        <f t="shared" si="8"/>
        <v>0.67313946967876315</v>
      </c>
      <c r="AK69" s="1">
        <f t="shared" si="9"/>
        <v>0.66632040124496961</v>
      </c>
    </row>
    <row r="70" spans="1:37" x14ac:dyDescent="0.25">
      <c r="A70">
        <v>164</v>
      </c>
      <c r="B70" t="s">
        <v>88</v>
      </c>
      <c r="C70" s="4" t="s">
        <v>261</v>
      </c>
      <c r="D70" s="5" t="s">
        <v>193</v>
      </c>
      <c r="E70" s="7">
        <v>15200</v>
      </c>
      <c r="F70" s="7">
        <v>72588</v>
      </c>
      <c r="G70" s="7">
        <v>0</v>
      </c>
      <c r="H70" s="7">
        <v>0</v>
      </c>
      <c r="I70" s="7">
        <v>0</v>
      </c>
      <c r="J70" s="7">
        <v>0</v>
      </c>
      <c r="K70" s="7">
        <v>4755</v>
      </c>
      <c r="L70" s="7">
        <v>0</v>
      </c>
      <c r="M70" s="7">
        <v>0.77866100000000005</v>
      </c>
      <c r="N70" s="7">
        <v>2017928130</v>
      </c>
      <c r="O70" s="7">
        <v>836871818</v>
      </c>
      <c r="P70" s="7">
        <v>0</v>
      </c>
      <c r="Q70" s="7">
        <v>0</v>
      </c>
      <c r="R70" s="7">
        <v>0</v>
      </c>
      <c r="S70" s="7">
        <v>6491360</v>
      </c>
      <c r="T70" s="7">
        <v>176398</v>
      </c>
      <c r="U70" s="7">
        <v>36938</v>
      </c>
      <c r="V70" s="7">
        <v>37760</v>
      </c>
      <c r="W70" s="7">
        <v>20</v>
      </c>
      <c r="X70" s="7">
        <v>31</v>
      </c>
      <c r="Y70" s="7">
        <v>141</v>
      </c>
      <c r="Z70" s="7">
        <v>1</v>
      </c>
      <c r="AA70" s="7">
        <v>45</v>
      </c>
      <c r="AB70" s="7">
        <v>14</v>
      </c>
      <c r="AC70" s="7">
        <v>0</v>
      </c>
      <c r="AD70" s="7">
        <v>0</v>
      </c>
      <c r="AE70" s="7">
        <v>0</v>
      </c>
      <c r="AF70" s="7">
        <v>42</v>
      </c>
      <c r="AG70" s="7">
        <v>294</v>
      </c>
      <c r="AH70" s="7">
        <v>318</v>
      </c>
      <c r="AI70" s="7">
        <v>0</v>
      </c>
      <c r="AJ70" s="1">
        <f t="shared" si="8"/>
        <v>0.67643276488677662</v>
      </c>
      <c r="AK70" s="1">
        <f t="shared" si="9"/>
        <v>0.62538123546135949</v>
      </c>
    </row>
    <row r="71" spans="1:37" x14ac:dyDescent="0.25">
      <c r="A71">
        <v>165</v>
      </c>
      <c r="B71" t="s">
        <v>89</v>
      </c>
      <c r="C71" s="4" t="s">
        <v>258</v>
      </c>
      <c r="D71" s="5" t="s">
        <v>258</v>
      </c>
      <c r="E71" s="7">
        <v>195</v>
      </c>
      <c r="F71" s="7">
        <v>659</v>
      </c>
      <c r="G71" s="7">
        <v>205</v>
      </c>
      <c r="H71" s="7">
        <v>3983</v>
      </c>
      <c r="I71" s="7">
        <v>147</v>
      </c>
      <c r="J71" s="7">
        <v>438</v>
      </c>
      <c r="K71" s="7">
        <v>83</v>
      </c>
      <c r="L71" s="7">
        <v>133</v>
      </c>
      <c r="M71" s="7">
        <v>0.45911099999999999</v>
      </c>
      <c r="N71" s="7">
        <v>44518412</v>
      </c>
      <c r="O71" s="7">
        <v>10943433</v>
      </c>
      <c r="P71" s="7">
        <v>4216791</v>
      </c>
      <c r="Q71" s="7">
        <v>0</v>
      </c>
      <c r="R71" s="7">
        <v>596033</v>
      </c>
      <c r="S71" s="7">
        <v>0</v>
      </c>
      <c r="T71" s="7">
        <v>4785</v>
      </c>
      <c r="U71" s="7">
        <v>1416</v>
      </c>
      <c r="V71" s="7">
        <v>1291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14</v>
      </c>
      <c r="AF71" s="7">
        <v>0</v>
      </c>
      <c r="AG71" s="7">
        <v>25</v>
      </c>
      <c r="AH71" s="7">
        <v>25</v>
      </c>
      <c r="AI71" s="7">
        <v>5</v>
      </c>
      <c r="AJ71" s="1">
        <f t="shared" si="8"/>
        <v>0.16413449564134497</v>
      </c>
      <c r="AK71" s="1">
        <f t="shared" si="9"/>
        <v>0.16413449564134497</v>
      </c>
    </row>
    <row r="72" spans="1:37" x14ac:dyDescent="0.25">
      <c r="A72">
        <v>167</v>
      </c>
      <c r="B72" t="s">
        <v>188</v>
      </c>
      <c r="C72" s="4" t="s">
        <v>189</v>
      </c>
      <c r="D72" s="5" t="s">
        <v>190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1"/>
      <c r="AK72" s="1"/>
    </row>
    <row r="73" spans="1:37" x14ac:dyDescent="0.25">
      <c r="A73">
        <v>168</v>
      </c>
      <c r="B73" t="s">
        <v>90</v>
      </c>
      <c r="C73" s="4" t="s">
        <v>262</v>
      </c>
      <c r="D73" s="5" t="s">
        <v>258</v>
      </c>
      <c r="E73" s="7">
        <v>11279</v>
      </c>
      <c r="F73" s="7">
        <v>45190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1.017117</v>
      </c>
      <c r="N73" s="7">
        <v>1034643932</v>
      </c>
      <c r="O73" s="7">
        <v>453752525</v>
      </c>
      <c r="P73" s="7">
        <v>-430</v>
      </c>
      <c r="Q73" s="7">
        <v>0</v>
      </c>
      <c r="R73" s="7">
        <v>0</v>
      </c>
      <c r="S73" s="7">
        <v>0</v>
      </c>
      <c r="T73" s="7">
        <v>103042</v>
      </c>
      <c r="U73" s="7">
        <v>25718</v>
      </c>
      <c r="V73" s="7">
        <v>26159</v>
      </c>
      <c r="W73" s="7">
        <v>26</v>
      </c>
      <c r="X73" s="7">
        <v>22</v>
      </c>
      <c r="Y73" s="7">
        <v>108</v>
      </c>
      <c r="Z73" s="7">
        <v>0</v>
      </c>
      <c r="AA73" s="7">
        <v>20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176</v>
      </c>
      <c r="AH73" s="7">
        <v>176</v>
      </c>
      <c r="AI73" s="7">
        <v>0</v>
      </c>
      <c r="AJ73" s="1">
        <f t="shared" ref="AJ73:AJ84" si="10">+F73/((AG73-AE73-AD73)*365)</f>
        <v>0.70345579078455789</v>
      </c>
      <c r="AK73" s="1">
        <f t="shared" ref="AK73:AK84" si="11">+F73/((AH73-AE73-AD73)*365)</f>
        <v>0.70345579078455789</v>
      </c>
    </row>
    <row r="74" spans="1:37" x14ac:dyDescent="0.25">
      <c r="A74">
        <v>170</v>
      </c>
      <c r="B74" t="s">
        <v>91</v>
      </c>
      <c r="C74" s="4" t="s">
        <v>263</v>
      </c>
      <c r="D74" s="5" t="s">
        <v>264</v>
      </c>
      <c r="E74" s="7">
        <v>19955</v>
      </c>
      <c r="F74" s="7">
        <v>89784</v>
      </c>
      <c r="G74" s="7">
        <v>0</v>
      </c>
      <c r="H74" s="7">
        <v>0</v>
      </c>
      <c r="I74" s="7">
        <v>0</v>
      </c>
      <c r="J74" s="7">
        <v>0</v>
      </c>
      <c r="K74" s="7">
        <v>1925</v>
      </c>
      <c r="L74" s="7">
        <v>3290</v>
      </c>
      <c r="M74" s="7">
        <v>1.159038</v>
      </c>
      <c r="N74" s="7">
        <v>1975066452</v>
      </c>
      <c r="O74" s="7">
        <v>1053380477</v>
      </c>
      <c r="P74" s="7">
        <v>0</v>
      </c>
      <c r="Q74" s="7">
        <v>0</v>
      </c>
      <c r="R74" s="7">
        <v>0</v>
      </c>
      <c r="S74" s="7">
        <v>0</v>
      </c>
      <c r="T74" s="7">
        <v>168343</v>
      </c>
      <c r="U74" s="7">
        <v>37415</v>
      </c>
      <c r="V74" s="7">
        <v>47549</v>
      </c>
      <c r="W74" s="7">
        <v>74</v>
      </c>
      <c r="X74" s="7">
        <v>34</v>
      </c>
      <c r="Y74" s="7">
        <v>242</v>
      </c>
      <c r="Z74" s="7">
        <v>8</v>
      </c>
      <c r="AA74" s="7">
        <v>40</v>
      </c>
      <c r="AB74" s="7">
        <v>14</v>
      </c>
      <c r="AC74" s="7">
        <v>5</v>
      </c>
      <c r="AD74" s="7">
        <v>0</v>
      </c>
      <c r="AE74" s="7">
        <v>0</v>
      </c>
      <c r="AF74" s="7">
        <v>0</v>
      </c>
      <c r="AG74" s="7">
        <v>417</v>
      </c>
      <c r="AH74" s="7">
        <v>450</v>
      </c>
      <c r="AI74" s="7">
        <v>40</v>
      </c>
      <c r="AJ74" s="1">
        <f t="shared" si="10"/>
        <v>0.58988863703557703</v>
      </c>
      <c r="AK74" s="1">
        <f t="shared" si="11"/>
        <v>0.54663013698630136</v>
      </c>
    </row>
    <row r="75" spans="1:37" x14ac:dyDescent="0.25">
      <c r="A75">
        <v>172</v>
      </c>
      <c r="B75" t="s">
        <v>92</v>
      </c>
      <c r="C75" s="4" t="s">
        <v>265</v>
      </c>
      <c r="D75" s="5" t="s">
        <v>253</v>
      </c>
      <c r="E75" s="7">
        <v>1278</v>
      </c>
      <c r="F75" s="7">
        <v>3451</v>
      </c>
      <c r="G75" s="7">
        <v>24</v>
      </c>
      <c r="H75" s="7">
        <v>181</v>
      </c>
      <c r="I75" s="7">
        <v>0</v>
      </c>
      <c r="J75" s="7">
        <v>0</v>
      </c>
      <c r="K75" s="7">
        <v>358</v>
      </c>
      <c r="L75" s="7">
        <v>711</v>
      </c>
      <c r="M75" s="7">
        <v>0.69204900000000003</v>
      </c>
      <c r="N75" s="7">
        <v>132569203</v>
      </c>
      <c r="O75" s="7">
        <v>32157772</v>
      </c>
      <c r="P75" s="7">
        <v>221681</v>
      </c>
      <c r="Q75" s="7">
        <v>0</v>
      </c>
      <c r="R75" s="7">
        <v>0</v>
      </c>
      <c r="S75" s="7">
        <v>0</v>
      </c>
      <c r="T75" s="7">
        <v>14325</v>
      </c>
      <c r="U75" s="7">
        <v>5305</v>
      </c>
      <c r="V75" s="7">
        <v>4700</v>
      </c>
      <c r="W75" s="7">
        <v>2</v>
      </c>
      <c r="X75" s="7">
        <v>0</v>
      </c>
      <c r="Y75" s="7">
        <v>13</v>
      </c>
      <c r="Z75" s="7">
        <v>0</v>
      </c>
      <c r="AA75" s="7">
        <v>8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25</v>
      </c>
      <c r="AH75" s="7">
        <v>42</v>
      </c>
      <c r="AI75" s="7">
        <v>8</v>
      </c>
      <c r="AJ75" s="1">
        <f t="shared" si="10"/>
        <v>0.37819178082191779</v>
      </c>
      <c r="AK75" s="1">
        <f t="shared" si="11"/>
        <v>0.22511415525114156</v>
      </c>
    </row>
    <row r="76" spans="1:37" x14ac:dyDescent="0.25">
      <c r="A76">
        <v>173</v>
      </c>
      <c r="B76" t="s">
        <v>93</v>
      </c>
      <c r="C76" s="4" t="s">
        <v>266</v>
      </c>
      <c r="D76" s="5" t="s">
        <v>267</v>
      </c>
      <c r="E76" s="7">
        <v>190</v>
      </c>
      <c r="F76" s="7">
        <v>631</v>
      </c>
      <c r="G76" s="7">
        <v>96</v>
      </c>
      <c r="H76" s="7">
        <v>4089</v>
      </c>
      <c r="I76" s="7">
        <v>0</v>
      </c>
      <c r="J76" s="7">
        <v>0</v>
      </c>
      <c r="K76" s="7">
        <v>0</v>
      </c>
      <c r="L76" s="7">
        <v>0</v>
      </c>
      <c r="M76" s="7">
        <v>0.67018699999999998</v>
      </c>
      <c r="N76" s="7">
        <v>45139645</v>
      </c>
      <c r="O76" s="7">
        <v>10068927</v>
      </c>
      <c r="P76" s="7">
        <v>2414946</v>
      </c>
      <c r="Q76" s="7">
        <v>0</v>
      </c>
      <c r="R76" s="7">
        <v>0</v>
      </c>
      <c r="S76" s="7">
        <v>0</v>
      </c>
      <c r="T76" s="7">
        <v>3721</v>
      </c>
      <c r="U76" s="7">
        <v>1121</v>
      </c>
      <c r="V76" s="7">
        <v>751</v>
      </c>
      <c r="W76" s="7">
        <v>0</v>
      </c>
      <c r="X76" s="7">
        <v>0</v>
      </c>
      <c r="Y76" s="7">
        <v>10</v>
      </c>
      <c r="Z76" s="7">
        <v>0</v>
      </c>
      <c r="AA76" s="7">
        <v>0</v>
      </c>
      <c r="AB76" s="7">
        <v>0</v>
      </c>
      <c r="AC76" s="7">
        <v>0</v>
      </c>
      <c r="AD76" s="7">
        <v>15</v>
      </c>
      <c r="AE76" s="7">
        <v>0</v>
      </c>
      <c r="AF76" s="7">
        <v>0</v>
      </c>
      <c r="AG76" s="7">
        <v>25</v>
      </c>
      <c r="AH76" s="7">
        <v>25</v>
      </c>
      <c r="AI76" s="7">
        <v>0</v>
      </c>
      <c r="AJ76" s="1">
        <f t="shared" si="10"/>
        <v>0.17287671232876711</v>
      </c>
      <c r="AK76" s="1">
        <f t="shared" si="11"/>
        <v>0.17287671232876711</v>
      </c>
    </row>
    <row r="77" spans="1:37" x14ac:dyDescent="0.25">
      <c r="A77">
        <v>175</v>
      </c>
      <c r="B77" t="s">
        <v>94</v>
      </c>
      <c r="C77" s="4" t="s">
        <v>208</v>
      </c>
      <c r="D77" s="5" t="s">
        <v>209</v>
      </c>
      <c r="E77" s="7">
        <v>4316</v>
      </c>
      <c r="F77" s="7">
        <v>15871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0.93991599999999997</v>
      </c>
      <c r="N77" s="7">
        <v>937464635</v>
      </c>
      <c r="O77" s="7">
        <v>303260623</v>
      </c>
      <c r="P77" s="7">
        <v>0</v>
      </c>
      <c r="Q77" s="7">
        <v>0</v>
      </c>
      <c r="R77" s="7">
        <v>0</v>
      </c>
      <c r="S77" s="7">
        <v>0</v>
      </c>
      <c r="T77" s="7">
        <v>49062</v>
      </c>
      <c r="U77" s="7">
        <v>13342</v>
      </c>
      <c r="V77" s="7">
        <v>12540</v>
      </c>
      <c r="W77" s="7">
        <v>22</v>
      </c>
      <c r="X77" s="7">
        <v>0</v>
      </c>
      <c r="Y77" s="7">
        <v>60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82</v>
      </c>
      <c r="AH77" s="7">
        <v>82</v>
      </c>
      <c r="AI77" s="7">
        <v>0</v>
      </c>
      <c r="AJ77" s="1">
        <f t="shared" si="10"/>
        <v>0.530270631473438</v>
      </c>
      <c r="AK77" s="1">
        <f t="shared" si="11"/>
        <v>0.530270631473438</v>
      </c>
    </row>
    <row r="78" spans="1:37" x14ac:dyDescent="0.25">
      <c r="A78">
        <v>176</v>
      </c>
      <c r="B78" t="s">
        <v>95</v>
      </c>
      <c r="C78" s="4" t="s">
        <v>208</v>
      </c>
      <c r="D78" s="5" t="s">
        <v>209</v>
      </c>
      <c r="E78" s="7">
        <v>22266</v>
      </c>
      <c r="F78" s="7">
        <v>125531</v>
      </c>
      <c r="G78" s="7">
        <v>0</v>
      </c>
      <c r="H78" s="7">
        <v>0</v>
      </c>
      <c r="I78" s="7">
        <v>0</v>
      </c>
      <c r="J78" s="7">
        <v>0</v>
      </c>
      <c r="K78" s="7">
        <v>2340</v>
      </c>
      <c r="L78" s="7">
        <v>4481</v>
      </c>
      <c r="M78" s="7">
        <v>1.1144229999999999</v>
      </c>
      <c r="N78" s="7">
        <v>3617232958</v>
      </c>
      <c r="O78" s="7">
        <v>1748596114</v>
      </c>
      <c r="P78" s="7">
        <v>0</v>
      </c>
      <c r="Q78" s="7">
        <v>0</v>
      </c>
      <c r="R78" s="7">
        <v>0</v>
      </c>
      <c r="S78" s="7">
        <v>0</v>
      </c>
      <c r="T78" s="7">
        <v>259680</v>
      </c>
      <c r="U78" s="7">
        <v>46061</v>
      </c>
      <c r="V78" s="7">
        <v>56725</v>
      </c>
      <c r="W78" s="7">
        <v>157</v>
      </c>
      <c r="X78" s="7">
        <v>65</v>
      </c>
      <c r="Y78" s="7">
        <v>99</v>
      </c>
      <c r="Z78" s="7">
        <v>0</v>
      </c>
      <c r="AA78" s="7">
        <v>56</v>
      </c>
      <c r="AB78" s="7">
        <v>0</v>
      </c>
      <c r="AC78" s="7">
        <v>27</v>
      </c>
      <c r="AD78" s="7">
        <v>0</v>
      </c>
      <c r="AE78" s="7">
        <v>0</v>
      </c>
      <c r="AF78" s="7">
        <v>44</v>
      </c>
      <c r="AG78" s="7">
        <v>448</v>
      </c>
      <c r="AH78" s="7">
        <v>581</v>
      </c>
      <c r="AI78" s="7">
        <v>44</v>
      </c>
      <c r="AJ78" s="1">
        <f t="shared" si="10"/>
        <v>0.76767979452054791</v>
      </c>
      <c r="AK78" s="1">
        <f t="shared" si="11"/>
        <v>0.59194586565439844</v>
      </c>
    </row>
    <row r="79" spans="1:37" x14ac:dyDescent="0.25">
      <c r="A79">
        <v>180</v>
      </c>
      <c r="B79" t="s">
        <v>96</v>
      </c>
      <c r="C79" s="4" t="s">
        <v>211</v>
      </c>
      <c r="D79" s="5" t="s">
        <v>211</v>
      </c>
      <c r="E79" s="7">
        <v>5152</v>
      </c>
      <c r="F79" s="7">
        <v>19412</v>
      </c>
      <c r="G79" s="7">
        <v>0</v>
      </c>
      <c r="H79" s="7">
        <v>0</v>
      </c>
      <c r="I79" s="7">
        <v>0</v>
      </c>
      <c r="J79" s="7">
        <v>0</v>
      </c>
      <c r="K79" s="7">
        <v>604</v>
      </c>
      <c r="L79" s="7">
        <v>1016</v>
      </c>
      <c r="M79" s="7">
        <v>0.87794499999999998</v>
      </c>
      <c r="N79" s="7">
        <v>748531327</v>
      </c>
      <c r="O79" s="7">
        <v>274252144</v>
      </c>
      <c r="P79" s="7">
        <v>0</v>
      </c>
      <c r="Q79" s="7">
        <v>0</v>
      </c>
      <c r="R79" s="7">
        <v>0</v>
      </c>
      <c r="S79" s="7">
        <v>0</v>
      </c>
      <c r="T79" s="7">
        <v>52982</v>
      </c>
      <c r="U79" s="7">
        <v>14062</v>
      </c>
      <c r="V79" s="7">
        <v>13793</v>
      </c>
      <c r="W79" s="7">
        <v>10</v>
      </c>
      <c r="X79" s="7">
        <v>76</v>
      </c>
      <c r="Y79" s="7">
        <v>0</v>
      </c>
      <c r="Z79" s="7">
        <v>0</v>
      </c>
      <c r="AA79" s="7">
        <v>21</v>
      </c>
      <c r="AB79" s="7">
        <v>0</v>
      </c>
      <c r="AC79" s="7">
        <v>0</v>
      </c>
      <c r="AD79" s="7">
        <v>0</v>
      </c>
      <c r="AE79" s="7">
        <v>0</v>
      </c>
      <c r="AF79" s="7">
        <v>16</v>
      </c>
      <c r="AG79" s="7">
        <v>123</v>
      </c>
      <c r="AH79" s="7">
        <v>123</v>
      </c>
      <c r="AI79" s="7">
        <v>10</v>
      </c>
      <c r="AJ79" s="1">
        <f t="shared" si="10"/>
        <v>0.43238668003118386</v>
      </c>
      <c r="AK79" s="1">
        <f t="shared" si="11"/>
        <v>0.43238668003118386</v>
      </c>
    </row>
    <row r="80" spans="1:37" x14ac:dyDescent="0.25">
      <c r="A80">
        <v>183</v>
      </c>
      <c r="B80" t="s">
        <v>97</v>
      </c>
      <c r="C80" s="4" t="s">
        <v>268</v>
      </c>
      <c r="D80" s="5" t="s">
        <v>193</v>
      </c>
      <c r="E80" s="7">
        <v>7121</v>
      </c>
      <c r="F80" s="7">
        <v>43718</v>
      </c>
      <c r="G80" s="7">
        <v>0</v>
      </c>
      <c r="H80" s="7">
        <v>0</v>
      </c>
      <c r="I80" s="7">
        <v>0</v>
      </c>
      <c r="J80" s="7">
        <v>0</v>
      </c>
      <c r="K80" s="7">
        <v>1108</v>
      </c>
      <c r="L80" s="7">
        <v>1738</v>
      </c>
      <c r="M80" s="7">
        <v>0.83552599999999999</v>
      </c>
      <c r="N80" s="7">
        <v>852214962</v>
      </c>
      <c r="O80" s="7">
        <v>440226299</v>
      </c>
      <c r="P80" s="7">
        <v>0</v>
      </c>
      <c r="Q80" s="7">
        <v>0</v>
      </c>
      <c r="R80" s="7">
        <v>0</v>
      </c>
      <c r="S80" s="7">
        <v>0</v>
      </c>
      <c r="T80" s="7">
        <v>84632</v>
      </c>
      <c r="U80" s="7">
        <v>13785</v>
      </c>
      <c r="V80" s="7">
        <v>13310</v>
      </c>
      <c r="W80" s="7">
        <v>22</v>
      </c>
      <c r="X80" s="7">
        <v>19</v>
      </c>
      <c r="Y80" s="7">
        <v>32</v>
      </c>
      <c r="Z80" s="7">
        <v>0</v>
      </c>
      <c r="AA80" s="7">
        <v>32</v>
      </c>
      <c r="AB80" s="7">
        <v>0</v>
      </c>
      <c r="AC80" s="7">
        <v>58</v>
      </c>
      <c r="AD80" s="7">
        <v>0</v>
      </c>
      <c r="AE80" s="7">
        <v>0</v>
      </c>
      <c r="AF80" s="7">
        <v>0</v>
      </c>
      <c r="AG80" s="7">
        <v>163</v>
      </c>
      <c r="AH80" s="7">
        <v>195</v>
      </c>
      <c r="AI80" s="7">
        <v>25</v>
      </c>
      <c r="AJ80" s="1">
        <f t="shared" si="10"/>
        <v>0.73481805193713756</v>
      </c>
      <c r="AK80" s="1">
        <f t="shared" si="11"/>
        <v>0.61423252546540219</v>
      </c>
    </row>
    <row r="81" spans="1:37" x14ac:dyDescent="0.25">
      <c r="A81">
        <v>186</v>
      </c>
      <c r="B81" t="s">
        <v>98</v>
      </c>
      <c r="C81" s="4" t="s">
        <v>269</v>
      </c>
      <c r="D81" s="5" t="s">
        <v>220</v>
      </c>
      <c r="E81" s="7">
        <v>341</v>
      </c>
      <c r="F81" s="7">
        <v>1109</v>
      </c>
      <c r="G81" s="7">
        <v>23</v>
      </c>
      <c r="H81" s="7">
        <v>477</v>
      </c>
      <c r="I81" s="7">
        <v>0</v>
      </c>
      <c r="J81" s="7">
        <v>0</v>
      </c>
      <c r="K81" s="7">
        <v>0</v>
      </c>
      <c r="L81" s="7">
        <v>0</v>
      </c>
      <c r="M81" s="7">
        <v>0.61932100000000001</v>
      </c>
      <c r="N81" s="7">
        <v>100226234</v>
      </c>
      <c r="O81" s="7">
        <v>9331286</v>
      </c>
      <c r="P81" s="7">
        <v>1660493</v>
      </c>
      <c r="Q81" s="7">
        <v>0</v>
      </c>
      <c r="R81" s="7">
        <v>0</v>
      </c>
      <c r="S81" s="7">
        <v>0</v>
      </c>
      <c r="T81" s="7">
        <v>14490</v>
      </c>
      <c r="U81" s="7">
        <v>4455</v>
      </c>
      <c r="V81" s="7">
        <v>2759</v>
      </c>
      <c r="W81" s="7">
        <v>0</v>
      </c>
      <c r="X81" s="7">
        <v>0</v>
      </c>
      <c r="Y81" s="7">
        <v>10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10</v>
      </c>
      <c r="AH81" s="7">
        <v>24</v>
      </c>
      <c r="AI81" s="7">
        <v>0</v>
      </c>
      <c r="AJ81" s="1">
        <f t="shared" si="10"/>
        <v>0.30383561643835616</v>
      </c>
      <c r="AK81" s="1">
        <f t="shared" si="11"/>
        <v>0.12659817351598174</v>
      </c>
    </row>
    <row r="82" spans="1:37" x14ac:dyDescent="0.25">
      <c r="A82">
        <v>191</v>
      </c>
      <c r="B82" t="s">
        <v>99</v>
      </c>
      <c r="C82" s="4" t="s">
        <v>270</v>
      </c>
      <c r="D82" s="5" t="s">
        <v>267</v>
      </c>
      <c r="E82" s="7">
        <v>4381</v>
      </c>
      <c r="F82" s="7">
        <v>20197</v>
      </c>
      <c r="G82" s="7">
        <v>0</v>
      </c>
      <c r="H82" s="7">
        <v>0</v>
      </c>
      <c r="I82" s="7">
        <v>0</v>
      </c>
      <c r="J82" s="7">
        <v>0</v>
      </c>
      <c r="K82" s="7">
        <v>642</v>
      </c>
      <c r="L82" s="7">
        <v>1068</v>
      </c>
      <c r="M82" s="7">
        <v>0.79112000000000005</v>
      </c>
      <c r="N82" s="7">
        <v>831107340</v>
      </c>
      <c r="O82" s="7">
        <v>222957634</v>
      </c>
      <c r="P82" s="7"/>
      <c r="Q82" s="7"/>
      <c r="R82" s="7"/>
      <c r="S82" s="7"/>
      <c r="T82" s="7">
        <v>75287</v>
      </c>
      <c r="U82" s="7">
        <v>16331</v>
      </c>
      <c r="V82" s="7">
        <v>14813</v>
      </c>
      <c r="W82" s="7">
        <v>6</v>
      </c>
      <c r="X82" s="7">
        <v>27</v>
      </c>
      <c r="Y82" s="7">
        <v>58</v>
      </c>
      <c r="Z82" s="7">
        <v>0</v>
      </c>
      <c r="AA82" s="7">
        <v>10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101</v>
      </c>
      <c r="AH82" s="7">
        <v>128</v>
      </c>
      <c r="AI82" s="7">
        <v>11</v>
      </c>
      <c r="AJ82" s="1">
        <f t="shared" si="10"/>
        <v>0.54786382747863827</v>
      </c>
      <c r="AK82" s="1">
        <f t="shared" si="11"/>
        <v>0.43229880136986304</v>
      </c>
    </row>
    <row r="83" spans="1:37" x14ac:dyDescent="0.25">
      <c r="A83">
        <v>193</v>
      </c>
      <c r="B83" t="s">
        <v>100</v>
      </c>
      <c r="C83" s="4" t="s">
        <v>271</v>
      </c>
      <c r="D83" s="5" t="s">
        <v>272</v>
      </c>
      <c r="E83" s="7">
        <v>1054</v>
      </c>
      <c r="F83" s="7">
        <v>4517</v>
      </c>
      <c r="G83" s="7">
        <v>0</v>
      </c>
      <c r="H83" s="7">
        <v>0</v>
      </c>
      <c r="I83" s="7">
        <v>0</v>
      </c>
      <c r="J83" s="7">
        <v>0</v>
      </c>
      <c r="K83" s="7">
        <v>201</v>
      </c>
      <c r="L83" s="7">
        <v>342</v>
      </c>
      <c r="M83" s="7">
        <v>0.66938399999999998</v>
      </c>
      <c r="N83" s="7">
        <v>116521670</v>
      </c>
      <c r="O83" s="7">
        <v>21510597</v>
      </c>
      <c r="P83" s="7">
        <v>0</v>
      </c>
      <c r="Q83" s="7">
        <v>0</v>
      </c>
      <c r="R83" s="7">
        <v>0</v>
      </c>
      <c r="S83" s="7">
        <v>0</v>
      </c>
      <c r="T83" s="7">
        <v>24468</v>
      </c>
      <c r="U83" s="7">
        <v>5709</v>
      </c>
      <c r="V83" s="7">
        <v>4551</v>
      </c>
      <c r="W83" s="7">
        <v>4</v>
      </c>
      <c r="X83" s="7">
        <v>0</v>
      </c>
      <c r="Y83" s="7">
        <v>21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25</v>
      </c>
      <c r="AH83" s="7">
        <v>55</v>
      </c>
      <c r="AI83" s="7">
        <v>5</v>
      </c>
      <c r="AJ83" s="1">
        <f t="shared" si="10"/>
        <v>0.495013698630137</v>
      </c>
      <c r="AK83" s="1">
        <f t="shared" si="11"/>
        <v>0.22500622665006226</v>
      </c>
    </row>
    <row r="84" spans="1:37" x14ac:dyDescent="0.25">
      <c r="A84">
        <v>194</v>
      </c>
      <c r="B84" t="s">
        <v>101</v>
      </c>
      <c r="C84" s="4" t="s">
        <v>273</v>
      </c>
      <c r="D84" s="5" t="s">
        <v>272</v>
      </c>
      <c r="E84" s="7">
        <v>325</v>
      </c>
      <c r="F84" s="7">
        <v>2334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0.677207</v>
      </c>
      <c r="N84" s="7">
        <v>36809233</v>
      </c>
      <c r="O84" s="7">
        <v>7258369</v>
      </c>
      <c r="P84" s="7">
        <v>1157462</v>
      </c>
      <c r="Q84" s="7">
        <v>0</v>
      </c>
      <c r="R84" s="7">
        <v>0</v>
      </c>
      <c r="S84" s="7">
        <v>0</v>
      </c>
      <c r="T84" s="7">
        <v>14082</v>
      </c>
      <c r="U84" s="7">
        <v>1961</v>
      </c>
      <c r="V84" s="7">
        <v>1328</v>
      </c>
      <c r="W84" s="7">
        <v>0</v>
      </c>
      <c r="X84" s="7">
        <v>0</v>
      </c>
      <c r="Y84" s="7">
        <v>15</v>
      </c>
      <c r="Z84" s="7">
        <v>0</v>
      </c>
      <c r="AA84" s="7">
        <v>0</v>
      </c>
      <c r="AB84" s="7">
        <v>0</v>
      </c>
      <c r="AC84" s="7">
        <v>0</v>
      </c>
      <c r="AD84" s="7">
        <v>40</v>
      </c>
      <c r="AE84" s="7">
        <v>0</v>
      </c>
      <c r="AF84" s="7">
        <v>0</v>
      </c>
      <c r="AG84" s="7">
        <v>55</v>
      </c>
      <c r="AH84" s="7">
        <v>65</v>
      </c>
      <c r="AI84" s="7">
        <v>0</v>
      </c>
      <c r="AJ84" s="1">
        <f t="shared" si="10"/>
        <v>0.4263013698630137</v>
      </c>
      <c r="AK84" s="1">
        <f t="shared" si="11"/>
        <v>0.25578082191780821</v>
      </c>
    </row>
    <row r="85" spans="1:37" x14ac:dyDescent="0.25">
      <c r="A85">
        <v>195</v>
      </c>
      <c r="B85" t="s">
        <v>191</v>
      </c>
      <c r="C85" s="4" t="s">
        <v>192</v>
      </c>
      <c r="D85" s="5" t="s">
        <v>193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1"/>
      <c r="AK85" s="1"/>
    </row>
    <row r="86" spans="1:37" x14ac:dyDescent="0.25">
      <c r="A86">
        <v>197</v>
      </c>
      <c r="B86" t="s">
        <v>102</v>
      </c>
      <c r="C86" s="4" t="s">
        <v>259</v>
      </c>
      <c r="D86" s="5" t="s">
        <v>260</v>
      </c>
      <c r="E86" s="7">
        <v>5030</v>
      </c>
      <c r="F86" s="7">
        <v>17788</v>
      </c>
      <c r="G86" s="7">
        <v>0</v>
      </c>
      <c r="H86" s="7">
        <v>0</v>
      </c>
      <c r="I86" s="7">
        <v>0</v>
      </c>
      <c r="J86" s="7">
        <v>0</v>
      </c>
      <c r="K86" s="7">
        <v>637</v>
      </c>
      <c r="L86" s="7">
        <v>1029</v>
      </c>
      <c r="M86" s="7">
        <v>1.026311</v>
      </c>
      <c r="N86" s="7">
        <v>663162048</v>
      </c>
      <c r="O86" s="7">
        <v>323420473</v>
      </c>
      <c r="P86" s="7">
        <v>0</v>
      </c>
      <c r="Q86" s="7">
        <v>0</v>
      </c>
      <c r="R86" s="7">
        <v>0</v>
      </c>
      <c r="S86" s="7">
        <v>0</v>
      </c>
      <c r="T86" s="7">
        <v>36474</v>
      </c>
      <c r="U86" s="7">
        <v>10314</v>
      </c>
      <c r="V86" s="7">
        <v>11926</v>
      </c>
      <c r="W86" s="7">
        <v>10</v>
      </c>
      <c r="X86" s="7">
        <v>20</v>
      </c>
      <c r="Y86" s="7">
        <v>39</v>
      </c>
      <c r="Z86" s="7">
        <v>0</v>
      </c>
      <c r="AA86" s="7">
        <v>15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84</v>
      </c>
      <c r="AH86" s="7">
        <v>107</v>
      </c>
      <c r="AI86" s="7">
        <v>8</v>
      </c>
      <c r="AJ86" s="1">
        <f>+F86/((AG86-AE86-AD86)*365)</f>
        <v>0.58016960208741031</v>
      </c>
      <c r="AK86" s="1">
        <f>+F86/((AH86-AE86-AD86)*365)</f>
        <v>0.45546024836768662</v>
      </c>
    </row>
    <row r="87" spans="1:37" x14ac:dyDescent="0.25">
      <c r="A87">
        <v>198</v>
      </c>
      <c r="B87" t="s">
        <v>103</v>
      </c>
      <c r="C87" s="4" t="s">
        <v>274</v>
      </c>
      <c r="D87" s="5" t="s">
        <v>178</v>
      </c>
      <c r="E87" s="7">
        <v>2351</v>
      </c>
      <c r="F87" s="7">
        <v>5693</v>
      </c>
      <c r="G87" s="7">
        <v>2</v>
      </c>
      <c r="H87" s="7">
        <v>21</v>
      </c>
      <c r="I87" s="7">
        <v>0</v>
      </c>
      <c r="J87" s="7">
        <v>0</v>
      </c>
      <c r="K87" s="7">
        <v>438</v>
      </c>
      <c r="L87" s="7">
        <v>682</v>
      </c>
      <c r="M87" s="7">
        <v>0.55854000000000004</v>
      </c>
      <c r="N87" s="7">
        <v>318267538</v>
      </c>
      <c r="O87" s="7">
        <v>76430582</v>
      </c>
      <c r="P87" s="7">
        <v>0</v>
      </c>
      <c r="Q87" s="7">
        <v>0</v>
      </c>
      <c r="R87" s="7">
        <v>0</v>
      </c>
      <c r="S87" s="7">
        <v>0</v>
      </c>
      <c r="T87" s="7">
        <v>23706</v>
      </c>
      <c r="U87" s="7">
        <v>9790</v>
      </c>
      <c r="V87" s="7">
        <v>6487</v>
      </c>
      <c r="W87" s="7">
        <v>7</v>
      </c>
      <c r="X87" s="7">
        <v>0</v>
      </c>
      <c r="Y87" s="7">
        <v>14</v>
      </c>
      <c r="Z87" s="7">
        <v>0</v>
      </c>
      <c r="AA87" s="7">
        <v>4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25</v>
      </c>
      <c r="AH87" s="7">
        <v>38</v>
      </c>
      <c r="AI87" s="7">
        <v>6</v>
      </c>
      <c r="AJ87" s="1">
        <f>+F87/((AG87-AE87-AD87)*365)</f>
        <v>0.62389041095890407</v>
      </c>
      <c r="AK87" s="1">
        <f>+F87/((AH87-AE87-AD87)*365)</f>
        <v>0.41045421773612112</v>
      </c>
    </row>
    <row r="88" spans="1:37" x14ac:dyDescent="0.25">
      <c r="A88">
        <v>199</v>
      </c>
      <c r="B88" t="s">
        <v>194</v>
      </c>
      <c r="C88" s="4" t="s">
        <v>195</v>
      </c>
      <c r="D88" s="5" t="s">
        <v>178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1"/>
      <c r="AK88" s="1"/>
    </row>
    <row r="89" spans="1:37" x14ac:dyDescent="0.25">
      <c r="A89">
        <v>201</v>
      </c>
      <c r="B89" t="s">
        <v>104</v>
      </c>
      <c r="C89" s="4" t="s">
        <v>275</v>
      </c>
      <c r="D89" s="5" t="s">
        <v>193</v>
      </c>
      <c r="E89" s="7">
        <v>7805</v>
      </c>
      <c r="F89" s="7">
        <v>32492</v>
      </c>
      <c r="G89" s="7">
        <v>0</v>
      </c>
      <c r="H89" s="7">
        <v>0</v>
      </c>
      <c r="I89" s="7">
        <v>0</v>
      </c>
      <c r="J89" s="7">
        <v>0</v>
      </c>
      <c r="K89" s="7">
        <v>1288</v>
      </c>
      <c r="L89" s="7">
        <v>2112</v>
      </c>
      <c r="M89" s="7">
        <v>0.96033599999999997</v>
      </c>
      <c r="N89" s="7">
        <v>1413260165</v>
      </c>
      <c r="O89" s="7">
        <v>578085548</v>
      </c>
      <c r="P89" s="7">
        <v>0</v>
      </c>
      <c r="Q89" s="7">
        <v>0</v>
      </c>
      <c r="R89" s="7">
        <v>0</v>
      </c>
      <c r="S89" s="7">
        <v>0</v>
      </c>
      <c r="T89" s="7">
        <v>79434</v>
      </c>
      <c r="U89" s="7">
        <v>19081</v>
      </c>
      <c r="V89" s="7">
        <v>21348</v>
      </c>
      <c r="W89" s="7">
        <v>14</v>
      </c>
      <c r="X89" s="7">
        <v>16</v>
      </c>
      <c r="Y89" s="7">
        <v>72</v>
      </c>
      <c r="Z89" s="7">
        <v>0</v>
      </c>
      <c r="AA89" s="7">
        <v>16</v>
      </c>
      <c r="AB89" s="7">
        <v>0</v>
      </c>
      <c r="AC89" s="7">
        <v>0</v>
      </c>
      <c r="AD89" s="7">
        <v>0</v>
      </c>
      <c r="AE89" s="7">
        <v>0</v>
      </c>
      <c r="AF89" s="7">
        <v>6</v>
      </c>
      <c r="AG89" s="7">
        <v>124</v>
      </c>
      <c r="AH89" s="7">
        <v>124</v>
      </c>
      <c r="AI89" s="7">
        <v>18</v>
      </c>
      <c r="AJ89" s="1">
        <f t="shared" ref="AJ89:AJ101" si="12">+F89/((AG89-AE89-AD89)*365)</f>
        <v>0.71789659743703049</v>
      </c>
      <c r="AK89" s="1">
        <f t="shared" ref="AK89:AK101" si="13">+F89/((AH89-AE89-AD89)*365)</f>
        <v>0.71789659743703049</v>
      </c>
    </row>
    <row r="90" spans="1:37" x14ac:dyDescent="0.25">
      <c r="A90">
        <v>202</v>
      </c>
      <c r="B90" t="s">
        <v>105</v>
      </c>
      <c r="C90" s="4" t="s">
        <v>276</v>
      </c>
      <c r="D90" s="5" t="s">
        <v>193</v>
      </c>
      <c r="E90" s="7">
        <v>187</v>
      </c>
      <c r="F90" s="7">
        <v>5709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3.6627800000000001</v>
      </c>
      <c r="N90" s="7">
        <v>43100478</v>
      </c>
      <c r="O90" s="7">
        <v>43100478</v>
      </c>
      <c r="P90" s="7">
        <v>0</v>
      </c>
      <c r="Q90" s="7">
        <v>0</v>
      </c>
      <c r="R90" s="7">
        <v>0</v>
      </c>
      <c r="S90" s="7">
        <v>0</v>
      </c>
      <c r="T90" s="7">
        <v>5709</v>
      </c>
      <c r="U90" s="7">
        <v>187</v>
      </c>
      <c r="V90" s="7">
        <v>685</v>
      </c>
      <c r="W90" s="7">
        <v>0</v>
      </c>
      <c r="X90" s="7">
        <v>0</v>
      </c>
      <c r="Y90" s="7">
        <v>26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26</v>
      </c>
      <c r="AH90" s="7">
        <v>26</v>
      </c>
      <c r="AI90" s="7">
        <v>0</v>
      </c>
      <c r="AJ90" s="1">
        <f t="shared" si="12"/>
        <v>0.60158061116965222</v>
      </c>
      <c r="AK90" s="1">
        <f t="shared" si="13"/>
        <v>0.60158061116965222</v>
      </c>
    </row>
    <row r="91" spans="1:37" x14ac:dyDescent="0.25">
      <c r="A91">
        <v>204</v>
      </c>
      <c r="B91" t="s">
        <v>106</v>
      </c>
      <c r="C91" s="4" t="s">
        <v>199</v>
      </c>
      <c r="D91" s="5" t="s">
        <v>193</v>
      </c>
      <c r="E91" s="7">
        <v>564</v>
      </c>
      <c r="F91" s="7">
        <v>6519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3.3567659999999999</v>
      </c>
      <c r="N91" s="7">
        <v>1298538505</v>
      </c>
      <c r="O91" s="7">
        <v>102445905</v>
      </c>
      <c r="P91" s="7">
        <v>0</v>
      </c>
      <c r="Q91" s="7">
        <v>0</v>
      </c>
      <c r="R91" s="7">
        <v>0</v>
      </c>
      <c r="S91" s="7">
        <v>0</v>
      </c>
      <c r="T91" s="7">
        <v>82631</v>
      </c>
      <c r="U91" s="7">
        <v>7149</v>
      </c>
      <c r="V91" s="7">
        <v>23997</v>
      </c>
      <c r="W91" s="7">
        <v>0</v>
      </c>
      <c r="X91" s="7">
        <v>0</v>
      </c>
      <c r="Y91" s="7">
        <v>20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20</v>
      </c>
      <c r="AH91" s="7">
        <v>20</v>
      </c>
      <c r="AI91" s="7">
        <v>0</v>
      </c>
      <c r="AJ91" s="1">
        <f t="shared" si="12"/>
        <v>0.89301369863013702</v>
      </c>
      <c r="AK91" s="1">
        <f t="shared" si="13"/>
        <v>0.89301369863013702</v>
      </c>
    </row>
    <row r="92" spans="1:37" x14ac:dyDescent="0.25">
      <c r="A92">
        <v>205</v>
      </c>
      <c r="B92" t="s">
        <v>107</v>
      </c>
      <c r="C92" s="4" t="s">
        <v>262</v>
      </c>
      <c r="D92" s="5" t="s">
        <v>258</v>
      </c>
      <c r="E92" s="7">
        <v>516</v>
      </c>
      <c r="F92" s="7">
        <v>2305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1.25512</v>
      </c>
      <c r="N92" s="7">
        <v>557843529</v>
      </c>
      <c r="O92" s="7">
        <v>22866970</v>
      </c>
      <c r="P92" s="7">
        <v>0</v>
      </c>
      <c r="Q92" s="7">
        <v>0</v>
      </c>
      <c r="R92" s="7">
        <v>0</v>
      </c>
      <c r="S92" s="7">
        <v>0</v>
      </c>
      <c r="T92" s="7">
        <v>56231</v>
      </c>
      <c r="U92" s="7">
        <v>12588</v>
      </c>
      <c r="V92" s="7">
        <v>15799</v>
      </c>
      <c r="W92" s="7">
        <v>0</v>
      </c>
      <c r="X92" s="7">
        <v>0</v>
      </c>
      <c r="Y92" s="7">
        <v>11</v>
      </c>
      <c r="Z92" s="7">
        <v>0</v>
      </c>
      <c r="AA92" s="7">
        <v>0</v>
      </c>
      <c r="AB92" s="7">
        <v>9</v>
      </c>
      <c r="AC92" s="7">
        <v>0</v>
      </c>
      <c r="AD92" s="7">
        <v>0</v>
      </c>
      <c r="AE92" s="7">
        <v>0</v>
      </c>
      <c r="AF92" s="7">
        <v>0</v>
      </c>
      <c r="AG92" s="7">
        <v>20</v>
      </c>
      <c r="AH92" s="7">
        <v>20</v>
      </c>
      <c r="AI92" s="7">
        <v>0</v>
      </c>
      <c r="AJ92" s="1">
        <f t="shared" si="12"/>
        <v>0.31575342465753425</v>
      </c>
      <c r="AK92" s="1">
        <f t="shared" si="13"/>
        <v>0.31575342465753425</v>
      </c>
    </row>
    <row r="93" spans="1:37" x14ac:dyDescent="0.25">
      <c r="A93">
        <v>206</v>
      </c>
      <c r="B93" t="s">
        <v>108</v>
      </c>
      <c r="C93" s="4" t="s">
        <v>277</v>
      </c>
      <c r="D93" s="5" t="s">
        <v>240</v>
      </c>
      <c r="E93" s="7">
        <v>535</v>
      </c>
      <c r="F93" s="7">
        <v>1632</v>
      </c>
      <c r="G93" s="7">
        <v>90</v>
      </c>
      <c r="H93" s="7">
        <v>1503</v>
      </c>
      <c r="I93" s="7">
        <v>0</v>
      </c>
      <c r="J93" s="7">
        <v>0</v>
      </c>
      <c r="K93" s="7">
        <v>0</v>
      </c>
      <c r="L93" s="7">
        <v>0</v>
      </c>
      <c r="M93" s="7">
        <v>0.81310199999999999</v>
      </c>
      <c r="N93" s="7">
        <v>135115901</v>
      </c>
      <c r="O93" s="7">
        <v>15822216</v>
      </c>
      <c r="P93" s="7">
        <v>1512696</v>
      </c>
      <c r="Q93" s="7">
        <v>0</v>
      </c>
      <c r="R93" s="7">
        <v>0</v>
      </c>
      <c r="S93" s="7">
        <v>0</v>
      </c>
      <c r="T93" s="7">
        <v>15410</v>
      </c>
      <c r="U93" s="7">
        <v>5052</v>
      </c>
      <c r="V93" s="7">
        <v>4108</v>
      </c>
      <c r="W93" s="7">
        <v>0</v>
      </c>
      <c r="X93" s="7">
        <v>0</v>
      </c>
      <c r="Y93" s="7">
        <v>25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25</v>
      </c>
      <c r="AH93" s="7">
        <v>25</v>
      </c>
      <c r="AI93" s="7">
        <v>0</v>
      </c>
      <c r="AJ93" s="1">
        <f t="shared" si="12"/>
        <v>0.17884931506849316</v>
      </c>
      <c r="AK93" s="1">
        <f t="shared" si="13"/>
        <v>0.17884931506849316</v>
      </c>
    </row>
    <row r="94" spans="1:37" x14ac:dyDescent="0.25">
      <c r="A94">
        <v>207</v>
      </c>
      <c r="B94" t="s">
        <v>109</v>
      </c>
      <c r="C94" s="4" t="s">
        <v>278</v>
      </c>
      <c r="D94" s="5" t="s">
        <v>240</v>
      </c>
      <c r="E94" s="7">
        <v>8028</v>
      </c>
      <c r="F94" s="7">
        <v>34916</v>
      </c>
      <c r="G94" s="7">
        <v>0</v>
      </c>
      <c r="H94" s="7">
        <v>0</v>
      </c>
      <c r="I94" s="7">
        <v>0</v>
      </c>
      <c r="J94" s="7">
        <v>0</v>
      </c>
      <c r="K94" s="7">
        <v>864</v>
      </c>
      <c r="L94" s="7">
        <v>1978</v>
      </c>
      <c r="M94" s="7">
        <v>0.86407199999999995</v>
      </c>
      <c r="N94" s="7">
        <v>1275775923</v>
      </c>
      <c r="O94" s="7">
        <v>422116303</v>
      </c>
      <c r="P94" s="7">
        <v>0</v>
      </c>
      <c r="Q94" s="7">
        <v>0</v>
      </c>
      <c r="R94" s="7">
        <v>0</v>
      </c>
      <c r="S94" s="7">
        <v>0</v>
      </c>
      <c r="T94" s="7">
        <v>105528</v>
      </c>
      <c r="U94" s="7">
        <v>24263</v>
      </c>
      <c r="V94" s="7">
        <v>23222</v>
      </c>
      <c r="W94" s="7">
        <v>12</v>
      </c>
      <c r="X94" s="7">
        <v>0</v>
      </c>
      <c r="Y94" s="7">
        <v>89</v>
      </c>
      <c r="Z94" s="7">
        <v>0</v>
      </c>
      <c r="AA94" s="7">
        <v>21</v>
      </c>
      <c r="AB94" s="7">
        <v>0</v>
      </c>
      <c r="AC94" s="7">
        <v>15</v>
      </c>
      <c r="AD94" s="7">
        <v>0</v>
      </c>
      <c r="AE94" s="7">
        <v>0</v>
      </c>
      <c r="AF94" s="7">
        <v>0</v>
      </c>
      <c r="AG94" s="7">
        <v>137</v>
      </c>
      <c r="AH94" s="7">
        <v>137</v>
      </c>
      <c r="AI94" s="7">
        <v>21</v>
      </c>
      <c r="AJ94" s="1">
        <f t="shared" si="12"/>
        <v>0.69825017498250175</v>
      </c>
      <c r="AK94" s="1">
        <f t="shared" si="13"/>
        <v>0.69825017498250175</v>
      </c>
    </row>
    <row r="95" spans="1:37" x14ac:dyDescent="0.25">
      <c r="A95">
        <v>208</v>
      </c>
      <c r="B95" t="s">
        <v>110</v>
      </c>
      <c r="C95" s="4" t="s">
        <v>263</v>
      </c>
      <c r="D95" s="5" t="s">
        <v>264</v>
      </c>
      <c r="E95" s="7">
        <v>15285</v>
      </c>
      <c r="F95" s="7">
        <v>57745</v>
      </c>
      <c r="G95" s="7">
        <v>0</v>
      </c>
      <c r="H95" s="7">
        <v>0</v>
      </c>
      <c r="I95" s="7">
        <v>0</v>
      </c>
      <c r="J95" s="7">
        <v>0</v>
      </c>
      <c r="K95" s="7">
        <v>3517</v>
      </c>
      <c r="L95" s="7">
        <v>5852</v>
      </c>
      <c r="M95" s="7">
        <v>0.76588800000000001</v>
      </c>
      <c r="N95" s="7">
        <v>1101530728</v>
      </c>
      <c r="O95" s="7">
        <v>529873383</v>
      </c>
      <c r="P95" s="7">
        <v>0</v>
      </c>
      <c r="Q95" s="7">
        <v>0</v>
      </c>
      <c r="R95" s="7">
        <v>0</v>
      </c>
      <c r="S95" s="7">
        <v>0</v>
      </c>
      <c r="T95" s="7">
        <v>120044</v>
      </c>
      <c r="U95" s="7">
        <v>31775</v>
      </c>
      <c r="V95" s="7">
        <v>29936</v>
      </c>
      <c r="W95" s="7">
        <v>54</v>
      </c>
      <c r="X95" s="7">
        <v>0</v>
      </c>
      <c r="Y95" s="7">
        <v>112</v>
      </c>
      <c r="Z95" s="7">
        <v>0</v>
      </c>
      <c r="AA95" s="7">
        <v>44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210</v>
      </c>
      <c r="AH95" s="7">
        <v>220</v>
      </c>
      <c r="AI95" s="7">
        <v>0</v>
      </c>
      <c r="AJ95" s="1">
        <f t="shared" si="12"/>
        <v>0.75335942596216565</v>
      </c>
      <c r="AK95" s="1">
        <f t="shared" si="13"/>
        <v>0.71911581569115812</v>
      </c>
    </row>
    <row r="96" spans="1:37" x14ac:dyDescent="0.25">
      <c r="A96">
        <v>209</v>
      </c>
      <c r="B96" t="s">
        <v>111</v>
      </c>
      <c r="C96" s="4" t="s">
        <v>279</v>
      </c>
      <c r="D96" s="5" t="s">
        <v>209</v>
      </c>
      <c r="E96" s="7">
        <v>5254</v>
      </c>
      <c r="F96" s="7">
        <v>25207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1.016321</v>
      </c>
      <c r="N96" s="7">
        <v>883555068</v>
      </c>
      <c r="O96" s="7">
        <v>368866363</v>
      </c>
      <c r="P96" s="7">
        <v>0</v>
      </c>
      <c r="Q96" s="7">
        <v>0</v>
      </c>
      <c r="R96" s="7">
        <v>0</v>
      </c>
      <c r="S96" s="7">
        <v>0</v>
      </c>
      <c r="T96" s="7">
        <v>60379</v>
      </c>
      <c r="U96" s="7">
        <v>12585</v>
      </c>
      <c r="V96" s="7">
        <v>12790</v>
      </c>
      <c r="W96" s="7">
        <v>16</v>
      </c>
      <c r="X96" s="7">
        <v>0</v>
      </c>
      <c r="Y96" s="7">
        <v>96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112</v>
      </c>
      <c r="AH96" s="7">
        <v>112</v>
      </c>
      <c r="AI96" s="7">
        <v>0</v>
      </c>
      <c r="AJ96" s="1">
        <f t="shared" si="12"/>
        <v>0.61660958904109586</v>
      </c>
      <c r="AK96" s="1">
        <f t="shared" si="13"/>
        <v>0.61660958904109586</v>
      </c>
    </row>
    <row r="97" spans="1:37" x14ac:dyDescent="0.25">
      <c r="A97">
        <v>210</v>
      </c>
      <c r="B97" t="s">
        <v>112</v>
      </c>
      <c r="C97" s="4" t="s">
        <v>280</v>
      </c>
      <c r="D97" s="5" t="s">
        <v>209</v>
      </c>
      <c r="E97" s="7">
        <v>6607</v>
      </c>
      <c r="F97" s="7">
        <v>21070</v>
      </c>
      <c r="G97" s="7">
        <v>0</v>
      </c>
      <c r="H97" s="7">
        <v>0</v>
      </c>
      <c r="I97" s="7">
        <v>0</v>
      </c>
      <c r="J97" s="7">
        <v>0</v>
      </c>
      <c r="K97" s="7">
        <v>1601</v>
      </c>
      <c r="L97" s="7">
        <v>2252</v>
      </c>
      <c r="M97" s="7">
        <v>0.77057699999999996</v>
      </c>
      <c r="N97" s="7">
        <v>721666519</v>
      </c>
      <c r="O97" s="7">
        <v>304514998</v>
      </c>
      <c r="P97" s="7">
        <v>0</v>
      </c>
      <c r="Q97" s="7">
        <v>0</v>
      </c>
      <c r="R97" s="7">
        <v>0</v>
      </c>
      <c r="S97" s="7">
        <v>0</v>
      </c>
      <c r="T97" s="7">
        <v>49934</v>
      </c>
      <c r="U97" s="7">
        <v>15658</v>
      </c>
      <c r="V97" s="7">
        <v>14989</v>
      </c>
      <c r="W97" s="7">
        <v>6</v>
      </c>
      <c r="X97" s="7">
        <v>13</v>
      </c>
      <c r="Y97" s="7">
        <v>80</v>
      </c>
      <c r="Z97" s="7">
        <v>0</v>
      </c>
      <c r="AA97" s="7">
        <v>45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144</v>
      </c>
      <c r="AH97" s="7">
        <v>175</v>
      </c>
      <c r="AI97" s="7">
        <v>21</v>
      </c>
      <c r="AJ97" s="1">
        <f t="shared" si="12"/>
        <v>0.4008751902587519</v>
      </c>
      <c r="AK97" s="1">
        <f t="shared" si="13"/>
        <v>0.32986301369863014</v>
      </c>
    </row>
    <row r="98" spans="1:37" x14ac:dyDescent="0.25">
      <c r="A98">
        <v>211</v>
      </c>
      <c r="B98" t="s">
        <v>113</v>
      </c>
      <c r="C98" s="4" t="s">
        <v>281</v>
      </c>
      <c r="D98" s="5" t="s">
        <v>282</v>
      </c>
      <c r="E98" s="7">
        <v>82</v>
      </c>
      <c r="F98" s="7">
        <v>226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0.58976300000000004</v>
      </c>
      <c r="N98" s="7">
        <v>34363663</v>
      </c>
      <c r="O98" s="7">
        <v>795601</v>
      </c>
      <c r="P98" s="7">
        <v>0</v>
      </c>
      <c r="Q98" s="7">
        <v>0</v>
      </c>
      <c r="R98" s="7">
        <v>0</v>
      </c>
      <c r="S98" s="7">
        <v>0</v>
      </c>
      <c r="T98" s="7">
        <v>9761</v>
      </c>
      <c r="U98" s="7">
        <v>3542</v>
      </c>
      <c r="V98" s="7">
        <v>2089</v>
      </c>
      <c r="W98" s="7">
        <v>0</v>
      </c>
      <c r="X98" s="7">
        <v>0</v>
      </c>
      <c r="Y98" s="7">
        <v>10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10</v>
      </c>
      <c r="AH98" s="7">
        <v>10</v>
      </c>
      <c r="AI98" s="7">
        <v>0</v>
      </c>
      <c r="AJ98" s="1">
        <f t="shared" si="12"/>
        <v>6.1917808219178083E-2</v>
      </c>
      <c r="AK98" s="1">
        <f t="shared" si="13"/>
        <v>6.1917808219178083E-2</v>
      </c>
    </row>
    <row r="99" spans="1:37" x14ac:dyDescent="0.25">
      <c r="A99">
        <v>212</v>
      </c>
      <c r="B99" t="s">
        <v>114</v>
      </c>
      <c r="C99" s="4" t="s">
        <v>283</v>
      </c>
      <c r="D99" s="5" t="s">
        <v>193</v>
      </c>
      <c r="E99" s="7">
        <v>1549</v>
      </c>
      <c r="F99" s="7">
        <v>4421</v>
      </c>
      <c r="G99" s="7">
        <v>0</v>
      </c>
      <c r="H99" s="7">
        <v>0</v>
      </c>
      <c r="I99" s="7">
        <v>0</v>
      </c>
      <c r="J99" s="7">
        <v>0</v>
      </c>
      <c r="K99" s="7">
        <v>250</v>
      </c>
      <c r="L99" s="7">
        <v>390</v>
      </c>
      <c r="M99" s="7">
        <v>0.64830600000000005</v>
      </c>
      <c r="N99" s="7">
        <v>317473094</v>
      </c>
      <c r="O99" s="7">
        <v>48713281</v>
      </c>
      <c r="P99" s="7">
        <v>0</v>
      </c>
      <c r="Q99" s="7">
        <v>0</v>
      </c>
      <c r="R99" s="7">
        <v>0</v>
      </c>
      <c r="S99" s="7">
        <v>0</v>
      </c>
      <c r="T99" s="7">
        <v>28812</v>
      </c>
      <c r="U99" s="7">
        <v>10095</v>
      </c>
      <c r="V99" s="7">
        <v>7601</v>
      </c>
      <c r="W99" s="7">
        <v>0</v>
      </c>
      <c r="X99" s="7">
        <v>48</v>
      </c>
      <c r="Y99" s="7">
        <v>0</v>
      </c>
      <c r="Z99" s="7">
        <v>0</v>
      </c>
      <c r="AA99" s="7">
        <v>10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58</v>
      </c>
      <c r="AH99" s="7">
        <v>58</v>
      </c>
      <c r="AI99" s="7">
        <v>10</v>
      </c>
      <c r="AJ99" s="1">
        <f t="shared" si="12"/>
        <v>0.20883325460557392</v>
      </c>
      <c r="AK99" s="1">
        <f t="shared" si="13"/>
        <v>0.20883325460557392</v>
      </c>
    </row>
    <row r="100" spans="1:37" x14ac:dyDescent="0.25">
      <c r="A100">
        <v>213</v>
      </c>
      <c r="B100" t="s">
        <v>115</v>
      </c>
      <c r="C100" s="4" t="s">
        <v>208</v>
      </c>
      <c r="D100" s="5" t="s">
        <v>209</v>
      </c>
      <c r="E100" s="7">
        <v>756</v>
      </c>
      <c r="F100" s="7">
        <v>10118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1.0634939999999999</v>
      </c>
      <c r="N100" s="7">
        <v>41068328</v>
      </c>
      <c r="O100" s="7">
        <v>41068328</v>
      </c>
      <c r="P100" s="7">
        <v>0</v>
      </c>
      <c r="Q100" s="7">
        <v>0</v>
      </c>
      <c r="R100" s="7">
        <v>0</v>
      </c>
      <c r="S100" s="7">
        <v>0</v>
      </c>
      <c r="T100" s="7">
        <v>10118</v>
      </c>
      <c r="U100" s="7">
        <v>756</v>
      </c>
      <c r="V100" s="7">
        <v>804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60</v>
      </c>
      <c r="AC100" s="7">
        <v>0</v>
      </c>
      <c r="AD100" s="7">
        <v>0</v>
      </c>
      <c r="AE100" s="7">
        <v>0</v>
      </c>
      <c r="AF100" s="7">
        <v>0</v>
      </c>
      <c r="AG100" s="7">
        <v>60</v>
      </c>
      <c r="AH100" s="7">
        <v>60</v>
      </c>
      <c r="AI100" s="7">
        <v>0</v>
      </c>
      <c r="AJ100" s="1">
        <f t="shared" si="12"/>
        <v>0.46200913242009134</v>
      </c>
      <c r="AK100" s="1">
        <f t="shared" si="13"/>
        <v>0.46200913242009134</v>
      </c>
    </row>
    <row r="101" spans="1:37" x14ac:dyDescent="0.25">
      <c r="A101">
        <v>904</v>
      </c>
      <c r="B101" t="s">
        <v>116</v>
      </c>
      <c r="C101" s="4" t="s">
        <v>261</v>
      </c>
      <c r="D101" s="5" t="s">
        <v>193</v>
      </c>
      <c r="E101" s="7">
        <v>2996</v>
      </c>
      <c r="F101" s="7">
        <v>43915</v>
      </c>
      <c r="G101" s="7">
        <v>0</v>
      </c>
      <c r="H101" s="7">
        <v>0</v>
      </c>
      <c r="I101" s="7">
        <v>617</v>
      </c>
      <c r="J101" s="7">
        <v>4632</v>
      </c>
      <c r="K101" s="7">
        <v>0</v>
      </c>
      <c r="L101" s="7">
        <v>0</v>
      </c>
      <c r="M101" s="7">
        <v>0.61965800000000004</v>
      </c>
      <c r="N101" s="7">
        <v>149584448</v>
      </c>
      <c r="O101" s="7">
        <v>146115965</v>
      </c>
      <c r="P101" s="7">
        <v>0</v>
      </c>
      <c r="Q101" s="7">
        <v>0</v>
      </c>
      <c r="R101" s="7">
        <v>0</v>
      </c>
      <c r="S101" s="7">
        <v>0</v>
      </c>
      <c r="T101" s="7">
        <v>44957</v>
      </c>
      <c r="U101" s="7">
        <v>3067</v>
      </c>
      <c r="V101" s="7">
        <v>2292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145</v>
      </c>
      <c r="AD101" s="7">
        <v>0</v>
      </c>
      <c r="AE101" s="7">
        <v>12</v>
      </c>
      <c r="AF101" s="7">
        <v>0</v>
      </c>
      <c r="AG101" s="7">
        <v>157</v>
      </c>
      <c r="AH101" s="7">
        <v>157</v>
      </c>
      <c r="AI101" s="7">
        <v>0</v>
      </c>
      <c r="AJ101" s="1">
        <f t="shared" si="12"/>
        <v>0.82975909305621165</v>
      </c>
      <c r="AK101" s="1">
        <f t="shared" si="13"/>
        <v>0.82975909305621165</v>
      </c>
    </row>
    <row r="102" spans="1:37" x14ac:dyDescent="0.25">
      <c r="A102">
        <v>915</v>
      </c>
      <c r="B102" t="s">
        <v>196</v>
      </c>
      <c r="C102" s="4" t="s">
        <v>197</v>
      </c>
      <c r="D102" s="5" t="s">
        <v>198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1"/>
      <c r="AK102" s="1"/>
    </row>
    <row r="103" spans="1:37" x14ac:dyDescent="0.25">
      <c r="A103">
        <v>919</v>
      </c>
      <c r="B103" t="s">
        <v>117</v>
      </c>
      <c r="C103" s="4" t="s">
        <v>199</v>
      </c>
      <c r="D103" s="5" t="s">
        <v>193</v>
      </c>
      <c r="E103" s="7">
        <v>935</v>
      </c>
      <c r="F103" s="7">
        <v>23937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0.59312100000000001</v>
      </c>
      <c r="N103" s="7">
        <v>47180395</v>
      </c>
      <c r="O103" s="7">
        <v>47180395</v>
      </c>
      <c r="P103" s="7">
        <v>0</v>
      </c>
      <c r="Q103" s="7">
        <v>0</v>
      </c>
      <c r="R103" s="7">
        <v>0</v>
      </c>
      <c r="S103" s="7">
        <v>0</v>
      </c>
      <c r="T103" s="7">
        <v>23937</v>
      </c>
      <c r="U103" s="7">
        <v>935</v>
      </c>
      <c r="V103" s="7">
        <v>555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70</v>
      </c>
      <c r="AD103" s="7">
        <v>0</v>
      </c>
      <c r="AE103" s="7">
        <v>0</v>
      </c>
      <c r="AF103" s="7">
        <v>0</v>
      </c>
      <c r="AG103" s="7">
        <v>70</v>
      </c>
      <c r="AH103" s="7">
        <v>70</v>
      </c>
      <c r="AI103" s="7">
        <v>0</v>
      </c>
      <c r="AJ103" s="1">
        <f t="shared" ref="AJ103:AJ108" si="14">+F103/((AG103-AE103-AD103)*365)</f>
        <v>0.93686888454011741</v>
      </c>
      <c r="AK103" s="1">
        <f t="shared" ref="AK103:AK108" si="15">+F103/((AH103-AE103-AD103)*365)</f>
        <v>0.93686888454011741</v>
      </c>
    </row>
    <row r="104" spans="1:37" x14ac:dyDescent="0.25">
      <c r="A104">
        <v>921</v>
      </c>
      <c r="B104" t="s">
        <v>118</v>
      </c>
      <c r="C104" s="4" t="s">
        <v>276</v>
      </c>
      <c r="D104" s="5" t="s">
        <v>193</v>
      </c>
      <c r="E104" s="7">
        <v>1507</v>
      </c>
      <c r="F104" s="7">
        <v>28926</v>
      </c>
      <c r="G104" s="7">
        <v>0</v>
      </c>
      <c r="H104" s="7">
        <v>0</v>
      </c>
      <c r="I104" s="7">
        <v>1325</v>
      </c>
      <c r="J104" s="7">
        <v>12365</v>
      </c>
      <c r="K104" s="7">
        <v>0</v>
      </c>
      <c r="L104" s="7">
        <v>0</v>
      </c>
      <c r="M104" s="7">
        <v>0.61551699999999998</v>
      </c>
      <c r="N104" s="7">
        <v>91272341</v>
      </c>
      <c r="O104" s="7">
        <v>90033941</v>
      </c>
      <c r="P104" s="7">
        <v>0</v>
      </c>
      <c r="Q104" s="7">
        <v>0</v>
      </c>
      <c r="R104" s="7">
        <v>25957700</v>
      </c>
      <c r="S104" s="7">
        <v>0</v>
      </c>
      <c r="T104" s="7">
        <v>41203</v>
      </c>
      <c r="U104" s="7">
        <v>2147</v>
      </c>
      <c r="V104" s="7">
        <v>1767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93</v>
      </c>
      <c r="AD104" s="7">
        <v>0</v>
      </c>
      <c r="AE104" s="7">
        <v>44</v>
      </c>
      <c r="AF104" s="7">
        <v>0</v>
      </c>
      <c r="AG104" s="7">
        <v>137</v>
      </c>
      <c r="AH104" s="7">
        <v>137</v>
      </c>
      <c r="AI104" s="7">
        <v>0</v>
      </c>
      <c r="AJ104" s="1">
        <f t="shared" si="14"/>
        <v>0.85214317277949625</v>
      </c>
      <c r="AK104" s="1">
        <f t="shared" si="15"/>
        <v>0.85214317277949625</v>
      </c>
    </row>
    <row r="105" spans="1:37" x14ac:dyDescent="0.25">
      <c r="A105">
        <v>922</v>
      </c>
      <c r="B105" t="s">
        <v>119</v>
      </c>
      <c r="C105" s="4" t="s">
        <v>225</v>
      </c>
      <c r="D105" s="5" t="s">
        <v>226</v>
      </c>
      <c r="E105" s="7">
        <v>1031</v>
      </c>
      <c r="F105" s="7">
        <v>9838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0.63207199999999997</v>
      </c>
      <c r="N105" s="7">
        <v>29564217</v>
      </c>
      <c r="O105" s="7">
        <v>29564217</v>
      </c>
      <c r="P105" s="7">
        <v>0</v>
      </c>
      <c r="Q105" s="7">
        <v>0</v>
      </c>
      <c r="R105" s="7">
        <v>0</v>
      </c>
      <c r="S105" s="7">
        <v>0</v>
      </c>
      <c r="T105" s="7">
        <v>9838</v>
      </c>
      <c r="U105" s="7">
        <v>1031</v>
      </c>
      <c r="V105" s="7">
        <v>652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30</v>
      </c>
      <c r="AD105" s="7">
        <v>0</v>
      </c>
      <c r="AE105" s="7">
        <v>0</v>
      </c>
      <c r="AF105" s="7">
        <v>0</v>
      </c>
      <c r="AG105" s="7">
        <v>30</v>
      </c>
      <c r="AH105" s="7">
        <v>30</v>
      </c>
      <c r="AI105" s="7">
        <v>0</v>
      </c>
      <c r="AJ105" s="1">
        <f t="shared" si="14"/>
        <v>0.89844748858447487</v>
      </c>
      <c r="AK105" s="1">
        <f t="shared" si="15"/>
        <v>0.89844748858447487</v>
      </c>
    </row>
    <row r="106" spans="1:37" x14ac:dyDescent="0.25">
      <c r="A106">
        <v>923</v>
      </c>
      <c r="B106" t="s">
        <v>120</v>
      </c>
      <c r="C106" s="4" t="s">
        <v>230</v>
      </c>
      <c r="D106" s="5" t="s">
        <v>226</v>
      </c>
      <c r="E106" s="7">
        <v>602</v>
      </c>
      <c r="F106" s="7">
        <v>8549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0.63456699999999999</v>
      </c>
      <c r="N106" s="7">
        <v>25719487</v>
      </c>
      <c r="O106" s="7">
        <v>25719487</v>
      </c>
      <c r="P106" s="7">
        <v>0</v>
      </c>
      <c r="Q106" s="7">
        <v>0</v>
      </c>
      <c r="R106" s="7">
        <v>0</v>
      </c>
      <c r="S106" s="7">
        <v>0</v>
      </c>
      <c r="T106" s="7">
        <v>8549</v>
      </c>
      <c r="U106" s="7">
        <v>602</v>
      </c>
      <c r="V106" s="7">
        <v>382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34</v>
      </c>
      <c r="AD106" s="7">
        <v>0</v>
      </c>
      <c r="AE106" s="7">
        <v>0</v>
      </c>
      <c r="AF106" s="7">
        <v>0</v>
      </c>
      <c r="AG106" s="7">
        <v>34</v>
      </c>
      <c r="AH106" s="7">
        <v>34</v>
      </c>
      <c r="AI106" s="7">
        <v>0</v>
      </c>
      <c r="AJ106" s="1">
        <f t="shared" si="14"/>
        <v>0.68887993553585813</v>
      </c>
      <c r="AK106" s="1">
        <f t="shared" si="15"/>
        <v>0.68887993553585813</v>
      </c>
    </row>
    <row r="107" spans="1:37" x14ac:dyDescent="0.25">
      <c r="A107">
        <v>924</v>
      </c>
      <c r="B107" t="s">
        <v>121</v>
      </c>
      <c r="C107" s="4" t="s">
        <v>284</v>
      </c>
      <c r="D107" s="5" t="s">
        <v>226</v>
      </c>
      <c r="E107" s="7">
        <v>2510</v>
      </c>
      <c r="F107" s="7">
        <v>26836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0.63287300000000002</v>
      </c>
      <c r="N107" s="7">
        <v>84577133</v>
      </c>
      <c r="O107" s="7">
        <v>82928733</v>
      </c>
      <c r="P107" s="7">
        <v>0</v>
      </c>
      <c r="Q107" s="7">
        <v>0</v>
      </c>
      <c r="R107" s="7">
        <v>0</v>
      </c>
      <c r="S107" s="7">
        <v>0</v>
      </c>
      <c r="T107" s="7">
        <v>27369</v>
      </c>
      <c r="U107" s="7">
        <v>2560</v>
      </c>
      <c r="V107" s="7">
        <v>1620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115</v>
      </c>
      <c r="AD107" s="7">
        <v>0</v>
      </c>
      <c r="AE107" s="7">
        <v>0</v>
      </c>
      <c r="AF107" s="7">
        <v>0</v>
      </c>
      <c r="AG107" s="7">
        <v>115</v>
      </c>
      <c r="AH107" s="7">
        <v>115</v>
      </c>
      <c r="AI107" s="7">
        <v>0</v>
      </c>
      <c r="AJ107" s="1">
        <f t="shared" si="14"/>
        <v>0.63933293627159027</v>
      </c>
      <c r="AK107" s="1">
        <f t="shared" si="15"/>
        <v>0.63933293627159027</v>
      </c>
    </row>
    <row r="108" spans="1:37" x14ac:dyDescent="0.25">
      <c r="A108">
        <v>926</v>
      </c>
      <c r="B108" t="s">
        <v>122</v>
      </c>
      <c r="C108" s="4" t="s">
        <v>211</v>
      </c>
      <c r="D108" s="5" t="s">
        <v>211</v>
      </c>
      <c r="E108" s="7">
        <v>1381</v>
      </c>
      <c r="F108" s="7">
        <v>13862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0.63643000000000005</v>
      </c>
      <c r="N108" s="7">
        <v>27714895</v>
      </c>
      <c r="O108" s="7">
        <v>27561295</v>
      </c>
      <c r="P108" s="7">
        <v>0</v>
      </c>
      <c r="Q108" s="7">
        <v>0</v>
      </c>
      <c r="R108" s="7">
        <v>0</v>
      </c>
      <c r="S108" s="7">
        <v>0</v>
      </c>
      <c r="T108" s="7">
        <v>13939</v>
      </c>
      <c r="U108" s="7">
        <v>1389</v>
      </c>
      <c r="V108" s="7">
        <v>884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60</v>
      </c>
      <c r="AD108" s="7">
        <v>0</v>
      </c>
      <c r="AE108" s="7">
        <v>0</v>
      </c>
      <c r="AF108" s="7">
        <v>0</v>
      </c>
      <c r="AG108" s="7">
        <v>60</v>
      </c>
      <c r="AH108" s="7">
        <v>100</v>
      </c>
      <c r="AI108" s="7">
        <v>0</v>
      </c>
      <c r="AJ108" s="1">
        <f t="shared" si="14"/>
        <v>0.63296803652968037</v>
      </c>
      <c r="AK108" s="1">
        <f t="shared" si="15"/>
        <v>0.37978082191780821</v>
      </c>
    </row>
    <row r="109" spans="1:37" x14ac:dyDescent="0.25">
      <c r="C109" s="4"/>
      <c r="D109" s="5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1"/>
      <c r="AK109" s="1"/>
    </row>
    <row r="110" spans="1:37" x14ac:dyDescent="0.25">
      <c r="E110" s="7">
        <f t="shared" ref="E110:AI110" si="16">SUM(E6:E108)</f>
        <v>570156</v>
      </c>
      <c r="F110" s="7">
        <f t="shared" si="16"/>
        <v>2974770</v>
      </c>
      <c r="G110" s="7">
        <f t="shared" si="16"/>
        <v>1920</v>
      </c>
      <c r="H110" s="7">
        <f t="shared" si="16"/>
        <v>99555</v>
      </c>
      <c r="I110" s="7">
        <f t="shared" si="16"/>
        <v>3272</v>
      </c>
      <c r="J110" s="7">
        <f t="shared" si="16"/>
        <v>28631</v>
      </c>
      <c r="K110" s="7">
        <f t="shared" si="16"/>
        <v>75664</v>
      </c>
      <c r="L110" s="7">
        <f t="shared" si="16"/>
        <v>124069</v>
      </c>
      <c r="M110" s="7">
        <f t="shared" si="16"/>
        <v>86.642481000000004</v>
      </c>
      <c r="N110" s="7">
        <f t="shared" si="16"/>
        <v>75459102017</v>
      </c>
      <c r="O110" s="7">
        <f t="shared" si="16"/>
        <v>35608433837</v>
      </c>
      <c r="P110" s="7">
        <f t="shared" si="16"/>
        <v>53696031</v>
      </c>
      <c r="Q110" s="7">
        <f t="shared" si="16"/>
        <v>0</v>
      </c>
      <c r="R110" s="7">
        <f t="shared" si="16"/>
        <v>39328553</v>
      </c>
      <c r="S110" s="7">
        <f t="shared" si="16"/>
        <v>6491360</v>
      </c>
      <c r="T110" s="7">
        <f t="shared" si="16"/>
        <v>6295940</v>
      </c>
      <c r="U110" s="7">
        <f t="shared" si="16"/>
        <v>1298848</v>
      </c>
      <c r="V110" s="7">
        <f t="shared" si="16"/>
        <v>1473322</v>
      </c>
      <c r="W110" s="7">
        <f t="shared" si="16"/>
        <v>1713</v>
      </c>
      <c r="X110" s="7">
        <f t="shared" si="16"/>
        <v>1756</v>
      </c>
      <c r="Y110" s="7">
        <f t="shared" si="16"/>
        <v>5476</v>
      </c>
      <c r="Z110" s="7">
        <f t="shared" si="16"/>
        <v>229</v>
      </c>
      <c r="AA110" s="7">
        <f t="shared" si="16"/>
        <v>1096</v>
      </c>
      <c r="AB110" s="7">
        <f t="shared" si="16"/>
        <v>346</v>
      </c>
      <c r="AC110" s="7">
        <f t="shared" si="16"/>
        <v>1025</v>
      </c>
      <c r="AD110" s="7">
        <f t="shared" si="16"/>
        <v>240</v>
      </c>
      <c r="AE110" s="7">
        <f t="shared" si="16"/>
        <v>150</v>
      </c>
      <c r="AF110" s="7">
        <f t="shared" si="16"/>
        <v>376</v>
      </c>
      <c r="AG110" s="7">
        <f t="shared" si="16"/>
        <v>12482</v>
      </c>
      <c r="AH110" s="7">
        <f t="shared" si="16"/>
        <v>14532</v>
      </c>
      <c r="AI110" s="7">
        <f t="shared" si="16"/>
        <v>826</v>
      </c>
      <c r="AJ110" s="1">
        <f>+F110/((AG110-AE110-AD110)*365)</f>
        <v>0.67400386987434235</v>
      </c>
      <c r="AK110" s="1">
        <f>+F110/((AH110-AE110-AD110)*365)</f>
        <v>0.57630142798193662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463510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Bringetto, Lisa I (DOH)</dc:creator>
  <cp:lastModifiedBy>Bringetto, Lisa I (DOH)</cp:lastModifiedBy>
  <dcterms:created xsi:type="dcterms:W3CDTF">2022-09-21T14:12:47Z</dcterms:created>
  <dcterms:modified xsi:type="dcterms:W3CDTF">2022-09-22T20:06:38Z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2022-09-20T23:35:44Z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722d0f47-e65f-49a6-b73e-2f30fb0d8990</vt:lpwstr>
  </property>
  <property fmtid="{D5CDD505-2E9C-101B-9397-08002B2CF9AE}" pid="8" name="MSIP_Label_1520fa42-cf58-4c22-8b93-58cf1d3bd1cb_ContentBits">
    <vt:lpwstr>0</vt:lpwstr>
  </property>
</Properties>
</file>